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lasp\Downloads\"/>
    </mc:Choice>
  </mc:AlternateContent>
  <xr:revisionPtr revIDLastSave="0" documentId="8_{EF06C33C-68D1-482B-A4E0-6817C1CC45E8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planilla completa_local" sheetId="1" r:id="rId1"/>
    <sheet name="data_empleados_nube" sheetId="2" r:id="rId2"/>
    <sheet name="tablasMaestras" sheetId="3" r:id="rId3"/>
    <sheet name="Consolidado_Prime" sheetId="7" r:id="rId4"/>
    <sheet name="Tablas_Maestras_Prime" sheetId="8" r:id="rId5"/>
    <sheet name="Data_Nube_Prime" sheetId="9" r:id="rId6"/>
    <sheet name="control de actividades" sheetId="4" r:id="rId7"/>
    <sheet name="IntegracionHoja1" sheetId="5" state="hidden" r:id="rId8"/>
    <sheet name="Nuevos" sheetId="6" state="hidden" r:id="rId9"/>
  </sheets>
  <definedNames>
    <definedName name="_xlnm._FilterDatabase" localSheetId="3" hidden="1">Consolidado_Prime!$A$1:$AC$1</definedName>
    <definedName name="_xlnm._FilterDatabase" localSheetId="0" hidden="1">'planilla completa_local'!$A$1:$Z$659</definedName>
  </definedNames>
  <calcPr calcId="181029"/>
  <fileRecoveryPr repairLoad="1"/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8" i="9"/>
  <c r="C59" i="9"/>
  <c r="C60" i="9"/>
  <c r="C61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5" i="9"/>
  <c r="C86" i="9"/>
  <c r="C87" i="9"/>
  <c r="C88" i="9"/>
  <c r="C89" i="9"/>
  <c r="C90" i="9"/>
  <c r="C91" i="9"/>
  <c r="C92" i="9"/>
  <c r="C93" i="9"/>
  <c r="C94" i="9"/>
  <c r="C95" i="9"/>
  <c r="C97" i="9"/>
  <c r="C98" i="9"/>
  <c r="C99" i="9"/>
  <c r="C100" i="9"/>
  <c r="C101" i="9"/>
  <c r="C102" i="9"/>
  <c r="C103" i="9"/>
  <c r="C104" i="9"/>
  <c r="C106" i="9"/>
  <c r="C107" i="9"/>
  <c r="C108" i="9"/>
  <c r="C109" i="9"/>
  <c r="C110" i="9"/>
  <c r="C111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1" i="9"/>
  <c r="C162" i="9"/>
  <c r="C165" i="9"/>
  <c r="C166" i="9"/>
  <c r="C167" i="9"/>
  <c r="C170" i="9"/>
  <c r="C172" i="9"/>
  <c r="C173" i="9"/>
  <c r="C174" i="9"/>
  <c r="C175" i="9"/>
  <c r="C176" i="9"/>
  <c r="C177" i="9"/>
  <c r="C179" i="9"/>
  <c r="C180" i="9"/>
  <c r="C181" i="9"/>
  <c r="C182" i="9"/>
  <c r="C183" i="9"/>
  <c r="C184" i="9"/>
  <c r="C186" i="9"/>
  <c r="C188" i="9"/>
  <c r="C190" i="9"/>
  <c r="C193" i="9"/>
  <c r="C194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21" i="9"/>
  <c r="C232" i="9"/>
  <c r="C243" i="9"/>
  <c r="C254" i="9"/>
  <c r="C265" i="9"/>
  <c r="C276" i="9"/>
  <c r="C287" i="9"/>
  <c r="C298" i="9"/>
  <c r="C309" i="9"/>
  <c r="C320" i="9"/>
  <c r="C331" i="9"/>
  <c r="C342" i="9"/>
  <c r="C353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1" i="9"/>
  <c r="C422" i="9"/>
  <c r="C425" i="9"/>
  <c r="C428" i="9"/>
  <c r="C430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8" i="9"/>
  <c r="C479" i="9"/>
  <c r="C480" i="9"/>
  <c r="C482" i="9"/>
  <c r="C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2" i="9"/>
  <c r="E53" i="9"/>
  <c r="E54" i="9"/>
  <c r="E55" i="9"/>
  <c r="E57" i="9"/>
  <c r="E58" i="9"/>
  <c r="E59" i="9"/>
  <c r="E60" i="9"/>
  <c r="E61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21" i="9"/>
  <c r="E232" i="9"/>
  <c r="E243" i="9"/>
  <c r="E254" i="9"/>
  <c r="E265" i="9"/>
  <c r="E276" i="9"/>
  <c r="E287" i="9"/>
  <c r="E298" i="9"/>
  <c r="E309" i="9"/>
  <c r="E320" i="9"/>
  <c r="E331" i="9"/>
  <c r="E342" i="9"/>
  <c r="E353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1" i="9"/>
  <c r="E422" i="9"/>
  <c r="E425" i="9"/>
  <c r="E428" i="9"/>
  <c r="E430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8" i="9"/>
  <c r="E479" i="9"/>
  <c r="E480" i="9"/>
  <c r="E482" i="9"/>
  <c r="E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8" i="9"/>
  <c r="G59" i="9"/>
  <c r="G60" i="9"/>
  <c r="G61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21" i="9"/>
  <c r="G232" i="9"/>
  <c r="G243" i="9"/>
  <c r="G254" i="9"/>
  <c r="G265" i="9"/>
  <c r="G276" i="9"/>
  <c r="G287" i="9"/>
  <c r="G298" i="9"/>
  <c r="G309" i="9"/>
  <c r="G320" i="9"/>
  <c r="G331" i="9"/>
  <c r="G342" i="9"/>
  <c r="G353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1" i="9"/>
  <c r="I52" i="9"/>
  <c r="I53" i="9"/>
  <c r="I54" i="9"/>
  <c r="I55" i="9"/>
  <c r="I56" i="9"/>
  <c r="I58" i="9"/>
  <c r="I59" i="9"/>
  <c r="I60" i="9"/>
  <c r="I61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21" i="9"/>
  <c r="I232" i="9"/>
  <c r="I243" i="9"/>
  <c r="I254" i="9"/>
  <c r="I265" i="9"/>
  <c r="I276" i="9"/>
  <c r="I287" i="9"/>
  <c r="I298" i="9"/>
  <c r="I309" i="9"/>
  <c r="I320" i="9"/>
  <c r="I331" i="9"/>
  <c r="I342" i="9"/>
  <c r="I353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8" i="9"/>
  <c r="I479" i="9"/>
  <c r="I480" i="9"/>
  <c r="I482" i="9"/>
  <c r="I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2" i="9"/>
  <c r="C29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2" i="7"/>
  <c r="Y658" i="7"/>
  <c r="A658" i="7"/>
  <c r="Y657" i="7"/>
  <c r="A657" i="7"/>
  <c r="Y656" i="7"/>
  <c r="A656" i="7"/>
  <c r="Y655" i="7"/>
  <c r="A655" i="7"/>
  <c r="Y654" i="7"/>
  <c r="A654" i="7"/>
  <c r="Y653" i="7"/>
  <c r="A653" i="7"/>
  <c r="Y652" i="7"/>
  <c r="A652" i="7"/>
  <c r="Y651" i="7"/>
  <c r="A651" i="7"/>
  <c r="Y650" i="7"/>
  <c r="A650" i="7"/>
  <c r="Y649" i="7"/>
  <c r="A649" i="7"/>
  <c r="Y648" i="7"/>
  <c r="A648" i="7"/>
  <c r="Y647" i="7"/>
  <c r="A647" i="7"/>
  <c r="Y646" i="7"/>
  <c r="A646" i="7"/>
  <c r="Y645" i="7"/>
  <c r="A645" i="7"/>
  <c r="Y644" i="7"/>
  <c r="A644" i="7"/>
  <c r="Y643" i="7"/>
  <c r="A643" i="7"/>
  <c r="Y642" i="7"/>
  <c r="A642" i="7"/>
  <c r="Y641" i="7"/>
  <c r="A641" i="7"/>
  <c r="Y640" i="7"/>
  <c r="A640" i="7"/>
  <c r="Y639" i="7"/>
  <c r="A639" i="7"/>
  <c r="Y638" i="7"/>
  <c r="A638" i="7"/>
  <c r="Y637" i="7"/>
  <c r="A637" i="7"/>
  <c r="Y636" i="7"/>
  <c r="A636" i="7"/>
  <c r="Y635" i="7"/>
  <c r="A635" i="7"/>
  <c r="Y634" i="7"/>
  <c r="A634" i="7"/>
  <c r="Y633" i="7"/>
  <c r="A633" i="7"/>
  <c r="Y632" i="7"/>
  <c r="A632" i="7"/>
  <c r="Y631" i="7"/>
  <c r="A631" i="7"/>
  <c r="Y630" i="7"/>
  <c r="A630" i="7"/>
  <c r="Y629" i="7"/>
  <c r="A629" i="7"/>
  <c r="Y628" i="7"/>
  <c r="A628" i="7"/>
  <c r="Y627" i="7"/>
  <c r="A627" i="7"/>
  <c r="Y626" i="7"/>
  <c r="A626" i="7"/>
  <c r="Y625" i="7"/>
  <c r="A625" i="7"/>
  <c r="Y624" i="7"/>
  <c r="A624" i="7"/>
  <c r="Y623" i="7"/>
  <c r="A623" i="7"/>
  <c r="Y622" i="7"/>
  <c r="A622" i="7"/>
  <c r="Y621" i="7"/>
  <c r="A621" i="7"/>
  <c r="Y620" i="7"/>
  <c r="A620" i="7"/>
  <c r="Y619" i="7"/>
  <c r="A619" i="7"/>
  <c r="Y618" i="7"/>
  <c r="A618" i="7"/>
  <c r="Y617" i="7"/>
  <c r="A617" i="7"/>
  <c r="Y616" i="7"/>
  <c r="A616" i="7"/>
  <c r="Y615" i="7"/>
  <c r="A615" i="7"/>
  <c r="Y614" i="7"/>
  <c r="A614" i="7"/>
  <c r="Y613" i="7"/>
  <c r="A613" i="7"/>
  <c r="Y612" i="7"/>
  <c r="A612" i="7"/>
  <c r="Y611" i="7"/>
  <c r="A611" i="7"/>
  <c r="Y610" i="7"/>
  <c r="A610" i="7"/>
  <c r="Y609" i="7"/>
  <c r="A609" i="7"/>
  <c r="Y608" i="7"/>
  <c r="A608" i="7"/>
  <c r="Y607" i="7"/>
  <c r="A607" i="7"/>
  <c r="Y606" i="7"/>
  <c r="A606" i="7"/>
  <c r="Y605" i="7"/>
  <c r="A605" i="7"/>
  <c r="Y604" i="7"/>
  <c r="A604" i="7"/>
  <c r="Y603" i="7"/>
  <c r="A603" i="7"/>
  <c r="Y602" i="7"/>
  <c r="A602" i="7"/>
  <c r="Y601" i="7"/>
  <c r="A601" i="7"/>
  <c r="Y600" i="7"/>
  <c r="A600" i="7"/>
  <c r="Y599" i="7"/>
  <c r="A599" i="7"/>
  <c r="Y598" i="7"/>
  <c r="A598" i="7"/>
  <c r="Y597" i="7"/>
  <c r="A597" i="7"/>
  <c r="Y596" i="7"/>
  <c r="A596" i="7"/>
  <c r="Y595" i="7"/>
  <c r="A595" i="7"/>
  <c r="Y594" i="7"/>
  <c r="A594" i="7"/>
  <c r="Y593" i="7"/>
  <c r="A593" i="7"/>
  <c r="Y592" i="7"/>
  <c r="A592" i="7"/>
  <c r="Y591" i="7"/>
  <c r="A591" i="7"/>
  <c r="Y590" i="7"/>
  <c r="A590" i="7"/>
  <c r="Y589" i="7"/>
  <c r="A589" i="7"/>
  <c r="Y588" i="7"/>
  <c r="A588" i="7"/>
  <c r="Y587" i="7"/>
  <c r="A587" i="7"/>
  <c r="Y586" i="7"/>
  <c r="A586" i="7"/>
  <c r="Y585" i="7"/>
  <c r="A585" i="7"/>
  <c r="Y584" i="7"/>
  <c r="A584" i="7"/>
  <c r="Y583" i="7"/>
  <c r="A583" i="7"/>
  <c r="Y582" i="7"/>
  <c r="A582" i="7"/>
  <c r="Y581" i="7"/>
  <c r="A581" i="7"/>
  <c r="Y580" i="7"/>
  <c r="A580" i="7"/>
  <c r="Y579" i="7"/>
  <c r="A579" i="7"/>
  <c r="Y578" i="7"/>
  <c r="A578" i="7"/>
  <c r="Y577" i="7"/>
  <c r="A577" i="7"/>
  <c r="Y576" i="7"/>
  <c r="A576" i="7"/>
  <c r="Y575" i="7"/>
  <c r="A575" i="7"/>
  <c r="Y574" i="7"/>
  <c r="A574" i="7"/>
  <c r="Y573" i="7"/>
  <c r="A573" i="7"/>
  <c r="Y572" i="7"/>
  <c r="A572" i="7"/>
  <c r="Y571" i="7"/>
  <c r="A571" i="7"/>
  <c r="Y570" i="7"/>
  <c r="A570" i="7"/>
  <c r="Y569" i="7"/>
  <c r="A569" i="7"/>
  <c r="Y568" i="7"/>
  <c r="A568" i="7"/>
  <c r="Y567" i="7"/>
  <c r="A567" i="7"/>
  <c r="Y566" i="7"/>
  <c r="A566" i="7"/>
  <c r="Y565" i="7"/>
  <c r="A565" i="7"/>
  <c r="Y564" i="7"/>
  <c r="A564" i="7"/>
  <c r="Y563" i="7"/>
  <c r="A563" i="7"/>
  <c r="Y562" i="7"/>
  <c r="A562" i="7"/>
  <c r="Y561" i="7"/>
  <c r="A561" i="7"/>
  <c r="Y560" i="7"/>
  <c r="A560" i="7"/>
  <c r="Y559" i="7"/>
  <c r="A559" i="7"/>
  <c r="Y558" i="7"/>
  <c r="A558" i="7"/>
  <c r="Y557" i="7"/>
  <c r="A557" i="7"/>
  <c r="Y556" i="7"/>
  <c r="A556" i="7"/>
  <c r="Y555" i="7"/>
  <c r="A555" i="7"/>
  <c r="Y554" i="7"/>
  <c r="A554" i="7"/>
  <c r="Y553" i="7"/>
  <c r="A553" i="7"/>
  <c r="Y552" i="7"/>
  <c r="A552" i="7"/>
  <c r="Y551" i="7"/>
  <c r="A551" i="7"/>
  <c r="Y550" i="7"/>
  <c r="A550" i="7"/>
  <c r="Y549" i="7"/>
  <c r="A549" i="7"/>
  <c r="Y548" i="7"/>
  <c r="A548" i="7"/>
  <c r="Y547" i="7"/>
  <c r="A547" i="7"/>
  <c r="Y546" i="7"/>
  <c r="A546" i="7"/>
  <c r="Y545" i="7"/>
  <c r="A545" i="7"/>
  <c r="Y544" i="7"/>
  <c r="A544" i="7"/>
  <c r="Y543" i="7"/>
  <c r="A543" i="7"/>
  <c r="Y542" i="7"/>
  <c r="A542" i="7"/>
  <c r="Y541" i="7"/>
  <c r="A541" i="7"/>
  <c r="Y540" i="7"/>
  <c r="A540" i="7"/>
  <c r="Y539" i="7"/>
  <c r="A539" i="7"/>
  <c r="Y538" i="7"/>
  <c r="A538" i="7"/>
  <c r="Y537" i="7"/>
  <c r="A537" i="7"/>
  <c r="Y536" i="7"/>
  <c r="A536" i="7"/>
  <c r="Y535" i="7"/>
  <c r="A535" i="7"/>
  <c r="Y534" i="7"/>
  <c r="A534" i="7"/>
  <c r="Y533" i="7"/>
  <c r="A533" i="7"/>
  <c r="Y532" i="7"/>
  <c r="A532" i="7"/>
  <c r="Y531" i="7"/>
  <c r="A531" i="7"/>
  <c r="Y530" i="7"/>
  <c r="A530" i="7"/>
  <c r="Y529" i="7"/>
  <c r="A529" i="7"/>
  <c r="Y528" i="7"/>
  <c r="A528" i="7"/>
  <c r="Y527" i="7"/>
  <c r="A527" i="7"/>
  <c r="Y526" i="7"/>
  <c r="A526" i="7"/>
  <c r="Y525" i="7"/>
  <c r="A525" i="7"/>
  <c r="Y524" i="7"/>
  <c r="A524" i="7"/>
  <c r="Y523" i="7"/>
  <c r="A523" i="7"/>
  <c r="Y522" i="7"/>
  <c r="A522" i="7"/>
  <c r="Y521" i="7"/>
  <c r="A521" i="7"/>
  <c r="Y520" i="7"/>
  <c r="A520" i="7"/>
  <c r="Y519" i="7"/>
  <c r="A519" i="7"/>
  <c r="Y518" i="7"/>
  <c r="A518" i="7"/>
  <c r="Y517" i="7"/>
  <c r="A517" i="7"/>
  <c r="Y516" i="7"/>
  <c r="A516" i="7"/>
  <c r="Y515" i="7"/>
  <c r="A515" i="7"/>
  <c r="Y514" i="7"/>
  <c r="A514" i="7"/>
  <c r="Y513" i="7"/>
  <c r="A513" i="7"/>
  <c r="Y512" i="7"/>
  <c r="A512" i="7"/>
  <c r="Y511" i="7"/>
  <c r="A511" i="7"/>
  <c r="Y510" i="7"/>
  <c r="A510" i="7"/>
  <c r="Y509" i="7"/>
  <c r="A509" i="7"/>
  <c r="Y508" i="7"/>
  <c r="A508" i="7"/>
  <c r="Y507" i="7"/>
  <c r="A507" i="7"/>
  <c r="Y506" i="7"/>
  <c r="A506" i="7"/>
  <c r="Y505" i="7"/>
  <c r="A505" i="7"/>
  <c r="Y504" i="7"/>
  <c r="A504" i="7"/>
  <c r="Y503" i="7"/>
  <c r="A503" i="7"/>
  <c r="Y502" i="7"/>
  <c r="A502" i="7"/>
  <c r="Y501" i="7"/>
  <c r="A501" i="7"/>
  <c r="Y500" i="7"/>
  <c r="A500" i="7"/>
  <c r="Y499" i="7"/>
  <c r="A499" i="7"/>
  <c r="Y498" i="7"/>
  <c r="A498" i="7"/>
  <c r="Y497" i="7"/>
  <c r="A497" i="7"/>
  <c r="Y496" i="7"/>
  <c r="A496" i="7"/>
  <c r="Y495" i="7"/>
  <c r="A495" i="7"/>
  <c r="Y494" i="7"/>
  <c r="A494" i="7"/>
  <c r="Y493" i="7"/>
  <c r="A493" i="7"/>
  <c r="Y492" i="7"/>
  <c r="A492" i="7"/>
  <c r="Y491" i="7"/>
  <c r="A491" i="7"/>
  <c r="Y490" i="7"/>
  <c r="A490" i="7"/>
  <c r="Y489" i="7"/>
  <c r="A489" i="7"/>
  <c r="Y488" i="7"/>
  <c r="A488" i="7"/>
  <c r="Y487" i="7"/>
  <c r="A487" i="7"/>
  <c r="Y486" i="7"/>
  <c r="A486" i="7"/>
  <c r="Y485" i="7"/>
  <c r="A485" i="7"/>
  <c r="Y484" i="7"/>
  <c r="A484" i="7"/>
  <c r="Y483" i="7"/>
  <c r="A483" i="7"/>
  <c r="Y482" i="7"/>
  <c r="A482" i="7"/>
  <c r="Y481" i="7"/>
  <c r="A481" i="7"/>
  <c r="Y480" i="7"/>
  <c r="A480" i="7"/>
  <c r="Y479" i="7"/>
  <c r="A479" i="7"/>
  <c r="Y478" i="7"/>
  <c r="A478" i="7"/>
  <c r="Y477" i="7"/>
  <c r="A477" i="7"/>
  <c r="Y476" i="7"/>
  <c r="A476" i="7"/>
  <c r="Y475" i="7"/>
  <c r="A475" i="7"/>
  <c r="Y474" i="7"/>
  <c r="A474" i="7"/>
  <c r="Y473" i="7"/>
  <c r="A473" i="7"/>
  <c r="Y472" i="7"/>
  <c r="A472" i="7"/>
  <c r="Y471" i="7"/>
  <c r="A471" i="7"/>
  <c r="Y470" i="7"/>
  <c r="A470" i="7"/>
  <c r="Y469" i="7"/>
  <c r="A469" i="7"/>
  <c r="Y468" i="7"/>
  <c r="A468" i="7"/>
  <c r="Y467" i="7"/>
  <c r="A467" i="7"/>
  <c r="Y466" i="7"/>
  <c r="A466" i="7"/>
  <c r="Y465" i="7"/>
  <c r="A465" i="7"/>
  <c r="Y464" i="7"/>
  <c r="A464" i="7"/>
  <c r="Y463" i="7"/>
  <c r="A463" i="7"/>
  <c r="Y462" i="7"/>
  <c r="A462" i="7"/>
  <c r="Y461" i="7"/>
  <c r="A461" i="7"/>
  <c r="Y460" i="7"/>
  <c r="A460" i="7"/>
  <c r="Y459" i="7"/>
  <c r="A459" i="7"/>
  <c r="Y458" i="7"/>
  <c r="A458" i="7"/>
  <c r="Y457" i="7"/>
  <c r="A457" i="7"/>
  <c r="Y456" i="7"/>
  <c r="A456" i="7"/>
  <c r="Y455" i="7"/>
  <c r="A455" i="7"/>
  <c r="Y454" i="7"/>
  <c r="A454" i="7"/>
  <c r="Y453" i="7"/>
  <c r="A453" i="7"/>
  <c r="Y452" i="7"/>
  <c r="A452" i="7"/>
  <c r="Y451" i="7"/>
  <c r="A451" i="7"/>
  <c r="Y450" i="7"/>
  <c r="A450" i="7"/>
  <c r="Y449" i="7"/>
  <c r="A449" i="7"/>
  <c r="Y448" i="7"/>
  <c r="A448" i="7"/>
  <c r="Y447" i="7"/>
  <c r="A447" i="7"/>
  <c r="Y446" i="7"/>
  <c r="A446" i="7"/>
  <c r="Y445" i="7"/>
  <c r="A445" i="7"/>
  <c r="Y444" i="7"/>
  <c r="A444" i="7"/>
  <c r="Y443" i="7"/>
  <c r="A443" i="7"/>
  <c r="Y442" i="7"/>
  <c r="A442" i="7"/>
  <c r="Y441" i="7"/>
  <c r="A441" i="7"/>
  <c r="Y440" i="7"/>
  <c r="A440" i="7"/>
  <c r="Y439" i="7"/>
  <c r="A439" i="7"/>
  <c r="Y438" i="7"/>
  <c r="A438" i="7"/>
  <c r="Y437" i="7"/>
  <c r="A437" i="7"/>
  <c r="Y436" i="7"/>
  <c r="A436" i="7"/>
  <c r="Y435" i="7"/>
  <c r="A435" i="7"/>
  <c r="Y434" i="7"/>
  <c r="A434" i="7"/>
  <c r="Y433" i="7"/>
  <c r="A433" i="7"/>
  <c r="Y432" i="7"/>
  <c r="A432" i="7"/>
  <c r="Y431" i="7"/>
  <c r="A431" i="7"/>
  <c r="Y430" i="7"/>
  <c r="A430" i="7"/>
  <c r="Y429" i="7"/>
  <c r="A429" i="7"/>
  <c r="Y428" i="7"/>
  <c r="A428" i="7"/>
  <c r="Y427" i="7"/>
  <c r="A427" i="7"/>
  <c r="Y426" i="7"/>
  <c r="A426" i="7"/>
  <c r="Y425" i="7"/>
  <c r="A425" i="7"/>
  <c r="Y424" i="7"/>
  <c r="A424" i="7"/>
  <c r="Y423" i="7"/>
  <c r="A423" i="7"/>
  <c r="Y422" i="7"/>
  <c r="A422" i="7"/>
  <c r="Y421" i="7"/>
  <c r="A421" i="7"/>
  <c r="Y420" i="7"/>
  <c r="A420" i="7"/>
  <c r="Y419" i="7"/>
  <c r="A419" i="7"/>
  <c r="Y418" i="7"/>
  <c r="A418" i="7"/>
  <c r="Y417" i="7"/>
  <c r="A417" i="7"/>
  <c r="Y416" i="7"/>
  <c r="A416" i="7"/>
  <c r="Y415" i="7"/>
  <c r="A415" i="7"/>
  <c r="Y414" i="7"/>
  <c r="A414" i="7"/>
  <c r="Y413" i="7"/>
  <c r="A413" i="7"/>
  <c r="Y412" i="7"/>
  <c r="A412" i="7"/>
  <c r="Y411" i="7"/>
  <c r="A411" i="7"/>
  <c r="Y410" i="7"/>
  <c r="A410" i="7"/>
  <c r="Y409" i="7"/>
  <c r="A409" i="7"/>
  <c r="Y408" i="7"/>
  <c r="A408" i="7"/>
  <c r="Y407" i="7"/>
  <c r="A407" i="7"/>
  <c r="Y406" i="7"/>
  <c r="A406" i="7"/>
  <c r="Y405" i="7"/>
  <c r="A405" i="7"/>
  <c r="Y404" i="7"/>
  <c r="A404" i="7"/>
  <c r="Y403" i="7"/>
  <c r="A403" i="7"/>
  <c r="Y402" i="7"/>
  <c r="A402" i="7"/>
  <c r="Y401" i="7"/>
  <c r="A401" i="7"/>
  <c r="Y400" i="7"/>
  <c r="A400" i="7"/>
  <c r="Y399" i="7"/>
  <c r="A399" i="7"/>
  <c r="Y398" i="7"/>
  <c r="A398" i="7"/>
  <c r="Y397" i="7"/>
  <c r="A397" i="7"/>
  <c r="Y396" i="7"/>
  <c r="A396" i="7"/>
  <c r="Y395" i="7"/>
  <c r="A395" i="7"/>
  <c r="Y394" i="7"/>
  <c r="A394" i="7"/>
  <c r="Y393" i="7"/>
  <c r="A393" i="7"/>
  <c r="Y392" i="7"/>
  <c r="A392" i="7"/>
  <c r="Y391" i="7"/>
  <c r="A391" i="7"/>
  <c r="Y390" i="7"/>
  <c r="A390" i="7"/>
  <c r="Y389" i="7"/>
  <c r="A389" i="7"/>
  <c r="Y388" i="7"/>
  <c r="A388" i="7"/>
  <c r="Y387" i="7"/>
  <c r="A387" i="7"/>
  <c r="Y386" i="7"/>
  <c r="A386" i="7"/>
  <c r="Y385" i="7"/>
  <c r="A385" i="7"/>
  <c r="Y384" i="7"/>
  <c r="A384" i="7"/>
  <c r="Y383" i="7"/>
  <c r="A383" i="7"/>
  <c r="Y382" i="7"/>
  <c r="A382" i="7"/>
  <c r="Y381" i="7"/>
  <c r="A381" i="7"/>
  <c r="Y380" i="7"/>
  <c r="A380" i="7"/>
  <c r="Y379" i="7"/>
  <c r="A379" i="7"/>
  <c r="Y378" i="7"/>
  <c r="A378" i="7"/>
  <c r="Y377" i="7"/>
  <c r="A377" i="7"/>
  <c r="Y376" i="7"/>
  <c r="A376" i="7"/>
  <c r="Y375" i="7"/>
  <c r="A375" i="7"/>
  <c r="Y374" i="7"/>
  <c r="A374" i="7"/>
  <c r="Y373" i="7"/>
  <c r="A373" i="7"/>
  <c r="Y372" i="7"/>
  <c r="A372" i="7"/>
  <c r="Y371" i="7"/>
  <c r="A371" i="7"/>
  <c r="Y370" i="7"/>
  <c r="A370" i="7"/>
  <c r="Y369" i="7"/>
  <c r="A369" i="7"/>
  <c r="Y368" i="7"/>
  <c r="A368" i="7"/>
  <c r="Y367" i="7"/>
  <c r="A367" i="7"/>
  <c r="Y366" i="7"/>
  <c r="A366" i="7"/>
  <c r="Y365" i="7"/>
  <c r="A365" i="7"/>
  <c r="Y364" i="7"/>
  <c r="A364" i="7"/>
  <c r="Y363" i="7"/>
  <c r="A363" i="7"/>
  <c r="Y362" i="7"/>
  <c r="A362" i="7"/>
  <c r="Y361" i="7"/>
  <c r="A361" i="7"/>
  <c r="Y360" i="7"/>
  <c r="A360" i="7"/>
  <c r="Y359" i="7"/>
  <c r="A359" i="7"/>
  <c r="Y358" i="7"/>
  <c r="A358" i="7"/>
  <c r="Y357" i="7"/>
  <c r="A357" i="7"/>
  <c r="Y356" i="7"/>
  <c r="A356" i="7"/>
  <c r="Y355" i="7"/>
  <c r="A355" i="7"/>
  <c r="Y354" i="7"/>
  <c r="A354" i="7"/>
  <c r="Y353" i="7"/>
  <c r="A353" i="7"/>
  <c r="Y352" i="7"/>
  <c r="A352" i="7"/>
  <c r="Y351" i="7"/>
  <c r="A351" i="7"/>
  <c r="Y350" i="7"/>
  <c r="A350" i="7"/>
  <c r="Y349" i="7"/>
  <c r="A349" i="7"/>
  <c r="Y348" i="7"/>
  <c r="A348" i="7"/>
  <c r="Y347" i="7"/>
  <c r="A347" i="7"/>
  <c r="Y346" i="7"/>
  <c r="A346" i="7"/>
  <c r="Y345" i="7"/>
  <c r="A345" i="7"/>
  <c r="Y344" i="7"/>
  <c r="A344" i="7"/>
  <c r="Y343" i="7"/>
  <c r="A343" i="7"/>
  <c r="Y342" i="7"/>
  <c r="A342" i="7"/>
  <c r="Y341" i="7"/>
  <c r="A341" i="7"/>
  <c r="Y340" i="7"/>
  <c r="A340" i="7"/>
  <c r="Y339" i="7"/>
  <c r="A339" i="7"/>
  <c r="Y338" i="7"/>
  <c r="A338" i="7"/>
  <c r="Y337" i="7"/>
  <c r="A337" i="7"/>
  <c r="Y336" i="7"/>
  <c r="A336" i="7"/>
  <c r="Y335" i="7"/>
  <c r="A335" i="7"/>
  <c r="Y334" i="7"/>
  <c r="A334" i="7"/>
  <c r="Y333" i="7"/>
  <c r="A333" i="7"/>
  <c r="Y332" i="7"/>
  <c r="A332" i="7"/>
  <c r="Y331" i="7"/>
  <c r="A331" i="7"/>
  <c r="Y330" i="7"/>
  <c r="A330" i="7"/>
  <c r="Y329" i="7"/>
  <c r="A329" i="7"/>
  <c r="Y328" i="7"/>
  <c r="A328" i="7"/>
  <c r="Y327" i="7"/>
  <c r="A327" i="7"/>
  <c r="Y326" i="7"/>
  <c r="A326" i="7"/>
  <c r="Y325" i="7"/>
  <c r="A325" i="7"/>
  <c r="Y324" i="7"/>
  <c r="A324" i="7"/>
  <c r="Y323" i="7"/>
  <c r="A323" i="7"/>
  <c r="Y322" i="7"/>
  <c r="A322" i="7"/>
  <c r="Y321" i="7"/>
  <c r="A321" i="7"/>
  <c r="Y320" i="7"/>
  <c r="A320" i="7"/>
  <c r="Y319" i="7"/>
  <c r="A319" i="7"/>
  <c r="Y318" i="7"/>
  <c r="A318" i="7"/>
  <c r="Y317" i="7"/>
  <c r="A317" i="7"/>
  <c r="Y316" i="7"/>
  <c r="A316" i="7"/>
  <c r="Y315" i="7"/>
  <c r="A315" i="7"/>
  <c r="Y314" i="7"/>
  <c r="A314" i="7"/>
  <c r="Y313" i="7"/>
  <c r="A313" i="7"/>
  <c r="Y312" i="7"/>
  <c r="A312" i="7"/>
  <c r="Y311" i="7"/>
  <c r="A311" i="7"/>
  <c r="Y310" i="7"/>
  <c r="A310" i="7"/>
  <c r="Y309" i="7"/>
  <c r="A309" i="7"/>
  <c r="Y308" i="7"/>
  <c r="A308" i="7"/>
  <c r="Y307" i="7"/>
  <c r="A307" i="7"/>
  <c r="Y306" i="7"/>
  <c r="A306" i="7"/>
  <c r="Y305" i="7"/>
  <c r="A305" i="7"/>
  <c r="Y304" i="7"/>
  <c r="A304" i="7"/>
  <c r="Y303" i="7"/>
  <c r="A303" i="7"/>
  <c r="Y302" i="7"/>
  <c r="A302" i="7"/>
  <c r="Y301" i="7"/>
  <c r="A301" i="7"/>
  <c r="Y300" i="7"/>
  <c r="A300" i="7"/>
  <c r="Y299" i="7"/>
  <c r="A299" i="7"/>
  <c r="Y298" i="7"/>
  <c r="A298" i="7"/>
  <c r="Y297" i="7"/>
  <c r="A297" i="7"/>
  <c r="Y296" i="7"/>
  <c r="A296" i="7"/>
  <c r="Y295" i="7"/>
  <c r="A295" i="7"/>
  <c r="Y294" i="7"/>
  <c r="A294" i="7"/>
  <c r="Y293" i="7"/>
  <c r="A293" i="7"/>
  <c r="Y292" i="7"/>
  <c r="A292" i="7"/>
  <c r="Y291" i="7"/>
  <c r="A291" i="7"/>
  <c r="Y290" i="7"/>
  <c r="A290" i="7"/>
  <c r="Y289" i="7"/>
  <c r="A289" i="7"/>
  <c r="Y288" i="7"/>
  <c r="A288" i="7"/>
  <c r="Y287" i="7"/>
  <c r="A287" i="7"/>
  <c r="Y286" i="7"/>
  <c r="A286" i="7"/>
  <c r="Y285" i="7"/>
  <c r="A285" i="7"/>
  <c r="Y284" i="7"/>
  <c r="A284" i="7"/>
  <c r="Y283" i="7"/>
  <c r="A283" i="7"/>
  <c r="Y282" i="7"/>
  <c r="A282" i="7"/>
  <c r="Y281" i="7"/>
  <c r="A281" i="7"/>
  <c r="Y280" i="7"/>
  <c r="A280" i="7"/>
  <c r="Y279" i="7"/>
  <c r="A279" i="7"/>
  <c r="Y278" i="7"/>
  <c r="A278" i="7"/>
  <c r="Y277" i="7"/>
  <c r="A277" i="7"/>
  <c r="Y276" i="7"/>
  <c r="A276" i="7"/>
  <c r="Y275" i="7"/>
  <c r="A275" i="7"/>
  <c r="Y274" i="7"/>
  <c r="A274" i="7"/>
  <c r="Y273" i="7"/>
  <c r="A273" i="7"/>
  <c r="Y272" i="7"/>
  <c r="A272" i="7"/>
  <c r="Y271" i="7"/>
  <c r="A271" i="7"/>
  <c r="Y270" i="7"/>
  <c r="A270" i="7"/>
  <c r="Y269" i="7"/>
  <c r="A269" i="7"/>
  <c r="Y268" i="7"/>
  <c r="A268" i="7"/>
  <c r="Y267" i="7"/>
  <c r="A267" i="7"/>
  <c r="Y266" i="7"/>
  <c r="A266" i="7"/>
  <c r="Y265" i="7"/>
  <c r="A265" i="7"/>
  <c r="Y264" i="7"/>
  <c r="A264" i="7"/>
  <c r="Y263" i="7"/>
  <c r="A263" i="7"/>
  <c r="Y262" i="7"/>
  <c r="A262" i="7"/>
  <c r="Y261" i="7"/>
  <c r="A261" i="7"/>
  <c r="Y260" i="7"/>
  <c r="A260" i="7"/>
  <c r="Y259" i="7"/>
  <c r="A259" i="7"/>
  <c r="Y258" i="7"/>
  <c r="A258" i="7"/>
  <c r="Y257" i="7"/>
  <c r="A257" i="7"/>
  <c r="Y256" i="7"/>
  <c r="A256" i="7"/>
  <c r="Y255" i="7"/>
  <c r="A255" i="7"/>
  <c r="Y254" i="7"/>
  <c r="A254" i="7"/>
  <c r="Y253" i="7"/>
  <c r="A253" i="7"/>
  <c r="Y252" i="7"/>
  <c r="A252" i="7"/>
  <c r="Y251" i="7"/>
  <c r="A251" i="7"/>
  <c r="Y250" i="7"/>
  <c r="A250" i="7"/>
  <c r="Y249" i="7"/>
  <c r="A249" i="7"/>
  <c r="Y248" i="7"/>
  <c r="A248" i="7"/>
  <c r="Y247" i="7"/>
  <c r="A247" i="7"/>
  <c r="Y246" i="7"/>
  <c r="A246" i="7"/>
  <c r="Y245" i="7"/>
  <c r="A245" i="7"/>
  <c r="Y244" i="7"/>
  <c r="A244" i="7"/>
  <c r="Y243" i="7"/>
  <c r="A243" i="7"/>
  <c r="Y242" i="7"/>
  <c r="A242" i="7"/>
  <c r="Y241" i="7"/>
  <c r="A241" i="7"/>
  <c r="Y240" i="7"/>
  <c r="A240" i="7"/>
  <c r="Y239" i="7"/>
  <c r="A239" i="7"/>
  <c r="Y238" i="7"/>
  <c r="A238" i="7"/>
  <c r="Y237" i="7"/>
  <c r="A237" i="7"/>
  <c r="Y236" i="7"/>
  <c r="A236" i="7"/>
  <c r="Y235" i="7"/>
  <c r="A235" i="7"/>
  <c r="Y234" i="7"/>
  <c r="A234" i="7"/>
  <c r="Y233" i="7"/>
  <c r="A233" i="7"/>
  <c r="Y232" i="7"/>
  <c r="A232" i="7"/>
  <c r="Y231" i="7"/>
  <c r="A231" i="7"/>
  <c r="Y230" i="7"/>
  <c r="A230" i="7"/>
  <c r="Y229" i="7"/>
  <c r="A229" i="7"/>
  <c r="Y228" i="7"/>
  <c r="A228" i="7"/>
  <c r="Y227" i="7"/>
  <c r="A227" i="7"/>
  <c r="Y226" i="7"/>
  <c r="A226" i="7"/>
  <c r="Y225" i="7"/>
  <c r="A225" i="7"/>
  <c r="Y224" i="7"/>
  <c r="A224" i="7"/>
  <c r="Y223" i="7"/>
  <c r="A223" i="7"/>
  <c r="Y222" i="7"/>
  <c r="A222" i="7"/>
  <c r="Y221" i="7"/>
  <c r="A221" i="7"/>
  <c r="Y220" i="7"/>
  <c r="A220" i="7"/>
  <c r="Y219" i="7"/>
  <c r="A219" i="7"/>
  <c r="Y218" i="7"/>
  <c r="A218" i="7"/>
  <c r="Y217" i="7"/>
  <c r="A217" i="7"/>
  <c r="Y216" i="7"/>
  <c r="A216" i="7"/>
  <c r="Y215" i="7"/>
  <c r="A215" i="7"/>
  <c r="Y214" i="7"/>
  <c r="A214" i="7"/>
  <c r="Y213" i="7"/>
  <c r="A213" i="7"/>
  <c r="Y212" i="7"/>
  <c r="A212" i="7"/>
  <c r="Y211" i="7"/>
  <c r="A211" i="7"/>
  <c r="Y210" i="7"/>
  <c r="A210" i="7"/>
  <c r="Y209" i="7"/>
  <c r="A209" i="7"/>
  <c r="Y208" i="7"/>
  <c r="A208" i="7"/>
  <c r="Y207" i="7"/>
  <c r="A207" i="7"/>
  <c r="Y206" i="7"/>
  <c r="A206" i="7"/>
  <c r="Y205" i="7"/>
  <c r="A205" i="7"/>
  <c r="Y204" i="7"/>
  <c r="A204" i="7"/>
  <c r="Y203" i="7"/>
  <c r="A203" i="7"/>
  <c r="Y202" i="7"/>
  <c r="A202" i="7"/>
  <c r="Y201" i="7"/>
  <c r="A201" i="7"/>
  <c r="Y200" i="7"/>
  <c r="A200" i="7"/>
  <c r="Y199" i="7"/>
  <c r="A199" i="7"/>
  <c r="Y198" i="7"/>
  <c r="A198" i="7"/>
  <c r="Y197" i="7"/>
  <c r="A197" i="7"/>
  <c r="Y196" i="7"/>
  <c r="A196" i="7"/>
  <c r="Y195" i="7"/>
  <c r="A195" i="7"/>
  <c r="Y194" i="7"/>
  <c r="A194" i="7"/>
  <c r="Y193" i="7"/>
  <c r="A193" i="7"/>
  <c r="Y192" i="7"/>
  <c r="A192" i="7"/>
  <c r="Y191" i="7"/>
  <c r="A191" i="7"/>
  <c r="Y190" i="7"/>
  <c r="A190" i="7"/>
  <c r="Y189" i="7"/>
  <c r="A189" i="7"/>
  <c r="Y188" i="7"/>
  <c r="A188" i="7"/>
  <c r="Y187" i="7"/>
  <c r="A187" i="7"/>
  <c r="Y186" i="7"/>
  <c r="A186" i="7"/>
  <c r="Y185" i="7"/>
  <c r="A185" i="7"/>
  <c r="Y184" i="7"/>
  <c r="A184" i="7"/>
  <c r="Y183" i="7"/>
  <c r="A183" i="7"/>
  <c r="Y182" i="7"/>
  <c r="A182" i="7"/>
  <c r="Y181" i="7"/>
  <c r="A181" i="7"/>
  <c r="Y180" i="7"/>
  <c r="A180" i="7"/>
  <c r="Y179" i="7"/>
  <c r="A179" i="7"/>
  <c r="Y178" i="7"/>
  <c r="A178" i="7"/>
  <c r="Y177" i="7"/>
  <c r="A177" i="7"/>
  <c r="Y176" i="7"/>
  <c r="A176" i="7"/>
  <c r="Y175" i="7"/>
  <c r="A175" i="7"/>
  <c r="Y174" i="7"/>
  <c r="A174" i="7"/>
  <c r="Y173" i="7"/>
  <c r="A173" i="7"/>
  <c r="Y172" i="7"/>
  <c r="A172" i="7"/>
  <c r="Y171" i="7"/>
  <c r="A171" i="7"/>
  <c r="Y170" i="7"/>
  <c r="A170" i="7"/>
  <c r="Y169" i="7"/>
  <c r="A169" i="7"/>
  <c r="Y168" i="7"/>
  <c r="A168" i="7"/>
  <c r="Y167" i="7"/>
  <c r="A167" i="7"/>
  <c r="Y166" i="7"/>
  <c r="A166" i="7"/>
  <c r="Y165" i="7"/>
  <c r="A165" i="7"/>
  <c r="Y164" i="7"/>
  <c r="A164" i="7"/>
  <c r="Y163" i="7"/>
  <c r="A163" i="7"/>
  <c r="Y162" i="7"/>
  <c r="A162" i="7"/>
  <c r="Y161" i="7"/>
  <c r="A161" i="7"/>
  <c r="Y160" i="7"/>
  <c r="A160" i="7"/>
  <c r="Y159" i="7"/>
  <c r="A159" i="7"/>
  <c r="Y158" i="7"/>
  <c r="A158" i="7"/>
  <c r="Y157" i="7"/>
  <c r="A157" i="7"/>
  <c r="Y156" i="7"/>
  <c r="A156" i="7"/>
  <c r="Y155" i="7"/>
  <c r="A155" i="7"/>
  <c r="Y154" i="7"/>
  <c r="A154" i="7"/>
  <c r="Y153" i="7"/>
  <c r="A153" i="7"/>
  <c r="Y152" i="7"/>
  <c r="A152" i="7"/>
  <c r="Y151" i="7"/>
  <c r="A151" i="7"/>
  <c r="Y150" i="7"/>
  <c r="A150" i="7"/>
  <c r="Y149" i="7"/>
  <c r="A149" i="7"/>
  <c r="Y148" i="7"/>
  <c r="A148" i="7"/>
  <c r="Y147" i="7"/>
  <c r="A147" i="7"/>
  <c r="Y146" i="7"/>
  <c r="A146" i="7"/>
  <c r="Y145" i="7"/>
  <c r="A145" i="7"/>
  <c r="Y144" i="7"/>
  <c r="A144" i="7"/>
  <c r="Y143" i="7"/>
  <c r="A143" i="7"/>
  <c r="Y142" i="7"/>
  <c r="A142" i="7"/>
  <c r="Y141" i="7"/>
  <c r="A141" i="7"/>
  <c r="Y140" i="7"/>
  <c r="A140" i="7"/>
  <c r="Y139" i="7"/>
  <c r="A139" i="7"/>
  <c r="Y138" i="7"/>
  <c r="A138" i="7"/>
  <c r="Y137" i="7"/>
  <c r="A137" i="7"/>
  <c r="Y136" i="7"/>
  <c r="A136" i="7"/>
  <c r="Y135" i="7"/>
  <c r="A135" i="7"/>
  <c r="Y134" i="7"/>
  <c r="A134" i="7"/>
  <c r="Y133" i="7"/>
  <c r="A133" i="7"/>
  <c r="Y132" i="7"/>
  <c r="A132" i="7"/>
  <c r="Y131" i="7"/>
  <c r="A131" i="7"/>
  <c r="Y130" i="7"/>
  <c r="A130" i="7"/>
  <c r="Y129" i="7"/>
  <c r="A129" i="7"/>
  <c r="Y128" i="7"/>
  <c r="A128" i="7"/>
  <c r="Y127" i="7"/>
  <c r="A127" i="7"/>
  <c r="Y126" i="7"/>
  <c r="A126" i="7"/>
  <c r="Y125" i="7"/>
  <c r="A125" i="7"/>
  <c r="Y124" i="7"/>
  <c r="A124" i="7"/>
  <c r="Y123" i="7"/>
  <c r="A123" i="7"/>
  <c r="Y122" i="7"/>
  <c r="A122" i="7"/>
  <c r="Y121" i="7"/>
  <c r="A121" i="7"/>
  <c r="Y120" i="7"/>
  <c r="A120" i="7"/>
  <c r="Y119" i="7"/>
  <c r="A119" i="7"/>
  <c r="Y118" i="7"/>
  <c r="A118" i="7"/>
  <c r="Y117" i="7"/>
  <c r="A117" i="7"/>
  <c r="Y116" i="7"/>
  <c r="A116" i="7"/>
  <c r="Y115" i="7"/>
  <c r="A115" i="7"/>
  <c r="Y114" i="7"/>
  <c r="A114" i="7"/>
  <c r="Y113" i="7"/>
  <c r="A113" i="7"/>
  <c r="Y112" i="7"/>
  <c r="A112" i="7"/>
  <c r="Y111" i="7"/>
  <c r="A111" i="7"/>
  <c r="Y110" i="7"/>
  <c r="A110" i="7"/>
  <c r="Y109" i="7"/>
  <c r="A109" i="7"/>
  <c r="Y108" i="7"/>
  <c r="A108" i="7"/>
  <c r="Y107" i="7"/>
  <c r="A107" i="7"/>
  <c r="Y106" i="7"/>
  <c r="A106" i="7"/>
  <c r="Y105" i="7"/>
  <c r="A105" i="7"/>
  <c r="Y104" i="7"/>
  <c r="A104" i="7"/>
  <c r="Y103" i="7"/>
  <c r="A103" i="7"/>
  <c r="Y102" i="7"/>
  <c r="A102" i="7"/>
  <c r="Y101" i="7"/>
  <c r="A101" i="7"/>
  <c r="Y100" i="7"/>
  <c r="A100" i="7"/>
  <c r="Y99" i="7"/>
  <c r="A99" i="7"/>
  <c r="Y98" i="7"/>
  <c r="A98" i="7"/>
  <c r="Y97" i="7"/>
  <c r="A97" i="7"/>
  <c r="Y96" i="7"/>
  <c r="A96" i="7"/>
  <c r="Y95" i="7"/>
  <c r="A95" i="7"/>
  <c r="Y94" i="7"/>
  <c r="A94" i="7"/>
  <c r="Y93" i="7"/>
  <c r="A93" i="7"/>
  <c r="Y92" i="7"/>
  <c r="A92" i="7"/>
  <c r="Y91" i="7"/>
  <c r="A91" i="7"/>
  <c r="Y90" i="7"/>
  <c r="A90" i="7"/>
  <c r="Y89" i="7"/>
  <c r="A89" i="7"/>
  <c r="Y88" i="7"/>
  <c r="A88" i="7"/>
  <c r="Y87" i="7"/>
  <c r="A87" i="7"/>
  <c r="Y86" i="7"/>
  <c r="A86" i="7"/>
  <c r="Y85" i="7"/>
  <c r="A85" i="7"/>
  <c r="Y84" i="7"/>
  <c r="A84" i="7"/>
  <c r="Y83" i="7"/>
  <c r="A83" i="7"/>
  <c r="Y82" i="7"/>
  <c r="A82" i="7"/>
  <c r="Y81" i="7"/>
  <c r="A81" i="7"/>
  <c r="Y80" i="7"/>
  <c r="A80" i="7"/>
  <c r="Y79" i="7"/>
  <c r="A79" i="7"/>
  <c r="Y78" i="7"/>
  <c r="A78" i="7"/>
  <c r="Y77" i="7"/>
  <c r="A77" i="7"/>
  <c r="Y76" i="7"/>
  <c r="A76" i="7"/>
  <c r="Y75" i="7"/>
  <c r="A75" i="7"/>
  <c r="Y74" i="7"/>
  <c r="A74" i="7"/>
  <c r="Y73" i="7"/>
  <c r="A73" i="7"/>
  <c r="Y72" i="7"/>
  <c r="A72" i="7"/>
  <c r="Y71" i="7"/>
  <c r="A71" i="7"/>
  <c r="Y70" i="7"/>
  <c r="A70" i="7"/>
  <c r="Y69" i="7"/>
  <c r="A69" i="7"/>
  <c r="Y68" i="7"/>
  <c r="A68" i="7"/>
  <c r="Y67" i="7"/>
  <c r="A67" i="7"/>
  <c r="Y66" i="7"/>
  <c r="A66" i="7"/>
  <c r="Y65" i="7"/>
  <c r="A65" i="7"/>
  <c r="Y64" i="7"/>
  <c r="A64" i="7"/>
  <c r="Y63" i="7"/>
  <c r="A63" i="7"/>
  <c r="Y62" i="7"/>
  <c r="A62" i="7"/>
  <c r="Y61" i="7"/>
  <c r="A61" i="7"/>
  <c r="Y60" i="7"/>
  <c r="A60" i="7"/>
  <c r="Y59" i="7"/>
  <c r="A59" i="7"/>
  <c r="Y58" i="7"/>
  <c r="A58" i="7"/>
  <c r="Y57" i="7"/>
  <c r="A57" i="7"/>
  <c r="Y56" i="7"/>
  <c r="A56" i="7"/>
  <c r="Y55" i="7"/>
  <c r="A55" i="7"/>
  <c r="Y54" i="7"/>
  <c r="A54" i="7"/>
  <c r="Y53" i="7"/>
  <c r="A53" i="7"/>
  <c r="Y52" i="7"/>
  <c r="A52" i="7"/>
  <c r="Y51" i="7"/>
  <c r="A51" i="7"/>
  <c r="Y50" i="7"/>
  <c r="A50" i="7"/>
  <c r="Y49" i="7"/>
  <c r="A49" i="7"/>
  <c r="Y48" i="7"/>
  <c r="A48" i="7"/>
  <c r="Y47" i="7"/>
  <c r="A47" i="7"/>
  <c r="Y46" i="7"/>
  <c r="A46" i="7"/>
  <c r="Y45" i="7"/>
  <c r="A45" i="7"/>
  <c r="Y44" i="7"/>
  <c r="A44" i="7"/>
  <c r="Y43" i="7"/>
  <c r="A43" i="7"/>
  <c r="Y42" i="7"/>
  <c r="A42" i="7"/>
  <c r="Y41" i="7"/>
  <c r="A41" i="7"/>
  <c r="Y40" i="7"/>
  <c r="A40" i="7"/>
  <c r="Y39" i="7"/>
  <c r="A39" i="7"/>
  <c r="Y38" i="7"/>
  <c r="A38" i="7"/>
  <c r="Y37" i="7"/>
  <c r="A37" i="7"/>
  <c r="Y36" i="7"/>
  <c r="A36" i="7"/>
  <c r="Y35" i="7"/>
  <c r="A35" i="7"/>
  <c r="AF34" i="7"/>
  <c r="Y34" i="7"/>
  <c r="A34" i="7"/>
  <c r="Y33" i="7"/>
  <c r="A33" i="7"/>
  <c r="Y32" i="7"/>
  <c r="A32" i="7"/>
  <c r="Y31" i="7"/>
  <c r="A31" i="7"/>
  <c r="Y30" i="7"/>
  <c r="A30" i="7"/>
  <c r="Y29" i="7"/>
  <c r="A29" i="7"/>
  <c r="Y28" i="7"/>
  <c r="A28" i="7"/>
  <c r="Y27" i="7"/>
  <c r="A27" i="7"/>
  <c r="Y26" i="7"/>
  <c r="A26" i="7"/>
  <c r="Y25" i="7"/>
  <c r="A25" i="7"/>
  <c r="Y24" i="7"/>
  <c r="A24" i="7"/>
  <c r="Y23" i="7"/>
  <c r="A23" i="7"/>
  <c r="Y22" i="7"/>
  <c r="A22" i="7"/>
  <c r="Y21" i="7"/>
  <c r="A21" i="7"/>
  <c r="Y20" i="7"/>
  <c r="A20" i="7"/>
  <c r="Y19" i="7"/>
  <c r="A19" i="7"/>
  <c r="Y18" i="7"/>
  <c r="A18" i="7"/>
  <c r="Y17" i="7"/>
  <c r="A17" i="7"/>
  <c r="Y16" i="7"/>
  <c r="A16" i="7"/>
  <c r="Y15" i="7"/>
  <c r="A15" i="7"/>
  <c r="Y14" i="7"/>
  <c r="A14" i="7"/>
  <c r="Y13" i="7"/>
  <c r="A13" i="7"/>
  <c r="Y12" i="7"/>
  <c r="A12" i="7"/>
  <c r="Y11" i="7"/>
  <c r="A11" i="7"/>
  <c r="Y10" i="7"/>
  <c r="A10" i="7"/>
  <c r="Y9" i="7"/>
  <c r="A9" i="7"/>
  <c r="Y8" i="7"/>
  <c r="A8" i="7"/>
  <c r="Y7" i="7"/>
  <c r="A7" i="7"/>
  <c r="Y6" i="7"/>
  <c r="A6" i="7"/>
  <c r="Y5" i="7"/>
  <c r="A5" i="7"/>
  <c r="Y4" i="7"/>
  <c r="A4" i="7"/>
  <c r="Y3" i="7"/>
  <c r="A3" i="7"/>
  <c r="Y2" i="7"/>
  <c r="A2" i="7"/>
  <c r="A158" i="3"/>
  <c r="G157" i="3"/>
  <c r="D125" i="3"/>
  <c r="G120" i="3"/>
  <c r="Y658" i="1"/>
  <c r="G658" i="1"/>
  <c r="E658" i="1"/>
  <c r="C658" i="1"/>
  <c r="A658" i="1"/>
  <c r="Y657" i="1"/>
  <c r="G657" i="1"/>
  <c r="E657" i="1"/>
  <c r="C657" i="1"/>
  <c r="A657" i="1"/>
  <c r="Y656" i="1"/>
  <c r="G656" i="1"/>
  <c r="E656" i="1"/>
  <c r="C656" i="1"/>
  <c r="A656" i="1"/>
  <c r="Y655" i="1"/>
  <c r="G655" i="1"/>
  <c r="E655" i="1"/>
  <c r="C655" i="1"/>
  <c r="A655" i="1"/>
  <c r="Y654" i="1"/>
  <c r="G654" i="1"/>
  <c r="E654" i="1"/>
  <c r="C654" i="1"/>
  <c r="A654" i="1"/>
  <c r="Y653" i="1"/>
  <c r="G653" i="1"/>
  <c r="E653" i="1"/>
  <c r="C653" i="1"/>
  <c r="A653" i="1"/>
  <c r="Y652" i="1"/>
  <c r="G652" i="1"/>
  <c r="E652" i="1"/>
  <c r="C652" i="1"/>
  <c r="A652" i="1"/>
  <c r="Y651" i="1"/>
  <c r="G651" i="1"/>
  <c r="E651" i="1"/>
  <c r="C651" i="1"/>
  <c r="A651" i="1"/>
  <c r="Y650" i="1"/>
  <c r="G650" i="1"/>
  <c r="E650" i="1"/>
  <c r="C650" i="1"/>
  <c r="A650" i="1"/>
  <c r="Y649" i="1"/>
  <c r="G649" i="1"/>
  <c r="E649" i="1"/>
  <c r="C649" i="1"/>
  <c r="A649" i="1"/>
  <c r="Y648" i="1"/>
  <c r="G648" i="1"/>
  <c r="E648" i="1"/>
  <c r="C648" i="1"/>
  <c r="A648" i="1"/>
  <c r="Y647" i="1"/>
  <c r="G647" i="1"/>
  <c r="E647" i="1"/>
  <c r="C647" i="1"/>
  <c r="A647" i="1"/>
  <c r="Y646" i="1"/>
  <c r="G646" i="1"/>
  <c r="E646" i="1"/>
  <c r="C646" i="1"/>
  <c r="A646" i="1"/>
  <c r="Y645" i="1"/>
  <c r="G645" i="1"/>
  <c r="E645" i="1"/>
  <c r="C645" i="1"/>
  <c r="A645" i="1"/>
  <c r="Y644" i="1"/>
  <c r="G644" i="1"/>
  <c r="E644" i="1"/>
  <c r="C644" i="1"/>
  <c r="A644" i="1"/>
  <c r="Y643" i="1"/>
  <c r="G643" i="1"/>
  <c r="E643" i="1"/>
  <c r="C643" i="1"/>
  <c r="A643" i="1"/>
  <c r="Y642" i="1"/>
  <c r="G642" i="1"/>
  <c r="E642" i="1"/>
  <c r="C642" i="1"/>
  <c r="A642" i="1"/>
  <c r="Y641" i="1"/>
  <c r="G641" i="1"/>
  <c r="E641" i="1"/>
  <c r="C641" i="1"/>
  <c r="A641" i="1"/>
  <c r="Y640" i="1"/>
  <c r="G640" i="1"/>
  <c r="E640" i="1"/>
  <c r="C640" i="1"/>
  <c r="A640" i="1"/>
  <c r="Y639" i="1"/>
  <c r="G639" i="1"/>
  <c r="E639" i="1"/>
  <c r="C639" i="1"/>
  <c r="A639" i="1"/>
  <c r="Y638" i="1"/>
  <c r="G638" i="1"/>
  <c r="E638" i="1"/>
  <c r="C638" i="1"/>
  <c r="A638" i="1"/>
  <c r="Y637" i="1"/>
  <c r="G637" i="1"/>
  <c r="E637" i="1"/>
  <c r="C637" i="1"/>
  <c r="A637" i="1"/>
  <c r="Y636" i="1"/>
  <c r="G636" i="1"/>
  <c r="E636" i="1"/>
  <c r="C636" i="1"/>
  <c r="A636" i="1"/>
  <c r="Y635" i="1"/>
  <c r="G635" i="1"/>
  <c r="E635" i="1"/>
  <c r="C635" i="1"/>
  <c r="A635" i="1"/>
  <c r="Y634" i="1"/>
  <c r="G634" i="1"/>
  <c r="E634" i="1"/>
  <c r="C634" i="1"/>
  <c r="A634" i="1"/>
  <c r="Y633" i="1"/>
  <c r="G633" i="1"/>
  <c r="E633" i="1"/>
  <c r="C633" i="1"/>
  <c r="A633" i="1"/>
  <c r="Y632" i="1"/>
  <c r="G632" i="1"/>
  <c r="E632" i="1"/>
  <c r="C632" i="1"/>
  <c r="A632" i="1"/>
  <c r="Y631" i="1"/>
  <c r="G631" i="1"/>
  <c r="E631" i="1"/>
  <c r="C631" i="1"/>
  <c r="A631" i="1"/>
  <c r="Y630" i="1"/>
  <c r="G630" i="1"/>
  <c r="E630" i="1"/>
  <c r="C630" i="1"/>
  <c r="A630" i="1"/>
  <c r="Y629" i="1"/>
  <c r="G629" i="1"/>
  <c r="E629" i="1"/>
  <c r="C629" i="1"/>
  <c r="A629" i="1"/>
  <c r="Y628" i="1"/>
  <c r="G628" i="1"/>
  <c r="E628" i="1"/>
  <c r="C628" i="1"/>
  <c r="A628" i="1"/>
  <c r="Y627" i="1"/>
  <c r="G627" i="1"/>
  <c r="E627" i="1"/>
  <c r="C627" i="1"/>
  <c r="A627" i="1"/>
  <c r="Y626" i="1"/>
  <c r="G626" i="1"/>
  <c r="E626" i="1"/>
  <c r="C626" i="1"/>
  <c r="A626" i="1"/>
  <c r="Y625" i="1"/>
  <c r="G625" i="1"/>
  <c r="E625" i="1"/>
  <c r="C625" i="1"/>
  <c r="A625" i="1"/>
  <c r="Y624" i="1"/>
  <c r="G624" i="1"/>
  <c r="E624" i="1"/>
  <c r="C624" i="1"/>
  <c r="A624" i="1"/>
  <c r="Y623" i="1"/>
  <c r="G623" i="1"/>
  <c r="E623" i="1"/>
  <c r="C623" i="1"/>
  <c r="A623" i="1"/>
  <c r="Y622" i="1"/>
  <c r="G622" i="1"/>
  <c r="E622" i="1"/>
  <c r="C622" i="1"/>
  <c r="A622" i="1"/>
  <c r="Y621" i="1"/>
  <c r="G621" i="1"/>
  <c r="E621" i="1"/>
  <c r="C621" i="1"/>
  <c r="A621" i="1"/>
  <c r="Y620" i="1"/>
  <c r="G620" i="1"/>
  <c r="E620" i="1"/>
  <c r="C620" i="1"/>
  <c r="A620" i="1"/>
  <c r="Y619" i="1"/>
  <c r="G619" i="1"/>
  <c r="E619" i="1"/>
  <c r="C619" i="1"/>
  <c r="A619" i="1"/>
  <c r="Y618" i="1"/>
  <c r="G618" i="1"/>
  <c r="E618" i="1"/>
  <c r="C618" i="1"/>
  <c r="A618" i="1"/>
  <c r="Y617" i="1"/>
  <c r="G617" i="1"/>
  <c r="E617" i="1"/>
  <c r="C617" i="1"/>
  <c r="A617" i="1"/>
  <c r="Y616" i="1"/>
  <c r="G616" i="1"/>
  <c r="E616" i="1"/>
  <c r="C616" i="1"/>
  <c r="A616" i="1"/>
  <c r="Y615" i="1"/>
  <c r="G615" i="1"/>
  <c r="E615" i="1"/>
  <c r="C615" i="1"/>
  <c r="A615" i="1"/>
  <c r="Y614" i="1"/>
  <c r="G614" i="1"/>
  <c r="E614" i="1"/>
  <c r="C614" i="1"/>
  <c r="A614" i="1"/>
  <c r="Y613" i="1"/>
  <c r="G613" i="1"/>
  <c r="E613" i="1"/>
  <c r="C613" i="1"/>
  <c r="A613" i="1"/>
  <c r="Y612" i="1"/>
  <c r="G612" i="1"/>
  <c r="E612" i="1"/>
  <c r="C612" i="1"/>
  <c r="A612" i="1"/>
  <c r="Y611" i="1"/>
  <c r="G611" i="1"/>
  <c r="E611" i="1"/>
  <c r="C611" i="1"/>
  <c r="A611" i="1"/>
  <c r="Y610" i="1"/>
  <c r="G610" i="1"/>
  <c r="E610" i="1"/>
  <c r="C610" i="1"/>
  <c r="A610" i="1"/>
  <c r="Y609" i="1"/>
  <c r="G609" i="1"/>
  <c r="E609" i="1"/>
  <c r="C609" i="1"/>
  <c r="A609" i="1"/>
  <c r="Y608" i="1"/>
  <c r="G608" i="1"/>
  <c r="E608" i="1"/>
  <c r="C608" i="1"/>
  <c r="A608" i="1"/>
  <c r="Y607" i="1"/>
  <c r="G607" i="1"/>
  <c r="E607" i="1"/>
  <c r="C607" i="1"/>
  <c r="A607" i="1"/>
  <c r="Y606" i="1"/>
  <c r="G606" i="1"/>
  <c r="E606" i="1"/>
  <c r="C606" i="1"/>
  <c r="A606" i="1"/>
  <c r="Y605" i="1"/>
  <c r="G605" i="1"/>
  <c r="E605" i="1"/>
  <c r="C605" i="1"/>
  <c r="A605" i="1"/>
  <c r="Y604" i="1"/>
  <c r="G604" i="1"/>
  <c r="E604" i="1"/>
  <c r="C604" i="1"/>
  <c r="A604" i="1"/>
  <c r="Y603" i="1"/>
  <c r="G603" i="1"/>
  <c r="E603" i="1"/>
  <c r="C603" i="1"/>
  <c r="A603" i="1"/>
  <c r="Y602" i="1"/>
  <c r="G602" i="1"/>
  <c r="E602" i="1"/>
  <c r="C602" i="1"/>
  <c r="A602" i="1"/>
  <c r="Y601" i="1"/>
  <c r="G601" i="1"/>
  <c r="E601" i="1"/>
  <c r="C601" i="1"/>
  <c r="A601" i="1"/>
  <c r="Y600" i="1"/>
  <c r="G600" i="1"/>
  <c r="E600" i="1"/>
  <c r="C600" i="1"/>
  <c r="A600" i="1"/>
  <c r="Y599" i="1"/>
  <c r="G599" i="1"/>
  <c r="E599" i="1"/>
  <c r="C599" i="1"/>
  <c r="A599" i="1"/>
  <c r="Y598" i="1"/>
  <c r="G598" i="1"/>
  <c r="E598" i="1"/>
  <c r="C598" i="1"/>
  <c r="A598" i="1"/>
  <c r="Y597" i="1"/>
  <c r="G597" i="1"/>
  <c r="E597" i="1"/>
  <c r="C597" i="1"/>
  <c r="A597" i="1"/>
  <c r="Y596" i="1"/>
  <c r="G596" i="1"/>
  <c r="E596" i="1"/>
  <c r="C596" i="1"/>
  <c r="A596" i="1"/>
  <c r="Y595" i="1"/>
  <c r="G595" i="1"/>
  <c r="E595" i="1"/>
  <c r="C595" i="1"/>
  <c r="A595" i="1"/>
  <c r="Y594" i="1"/>
  <c r="G594" i="1"/>
  <c r="E594" i="1"/>
  <c r="C594" i="1"/>
  <c r="A594" i="1"/>
  <c r="Y593" i="1"/>
  <c r="G593" i="1"/>
  <c r="E593" i="1"/>
  <c r="C593" i="1"/>
  <c r="A593" i="1"/>
  <c r="Y592" i="1"/>
  <c r="G592" i="1"/>
  <c r="E592" i="1"/>
  <c r="C592" i="1"/>
  <c r="A592" i="1"/>
  <c r="Y591" i="1"/>
  <c r="G591" i="1"/>
  <c r="E591" i="1"/>
  <c r="C591" i="1"/>
  <c r="A591" i="1"/>
  <c r="Y590" i="1"/>
  <c r="G590" i="1"/>
  <c r="E590" i="1"/>
  <c r="C590" i="1"/>
  <c r="A590" i="1"/>
  <c r="Y589" i="1"/>
  <c r="G589" i="1"/>
  <c r="E589" i="1"/>
  <c r="C589" i="1"/>
  <c r="A589" i="1"/>
  <c r="Y588" i="1"/>
  <c r="G588" i="1"/>
  <c r="E588" i="1"/>
  <c r="C588" i="1"/>
  <c r="A588" i="1"/>
  <c r="Y587" i="1"/>
  <c r="G587" i="1"/>
  <c r="E587" i="1"/>
  <c r="C587" i="1"/>
  <c r="A587" i="1"/>
  <c r="Y586" i="1"/>
  <c r="G586" i="1"/>
  <c r="E586" i="1"/>
  <c r="C586" i="1"/>
  <c r="A586" i="1"/>
  <c r="Y585" i="1"/>
  <c r="G585" i="1"/>
  <c r="E585" i="1"/>
  <c r="C585" i="1"/>
  <c r="A585" i="1"/>
  <c r="Y584" i="1"/>
  <c r="G584" i="1"/>
  <c r="E584" i="1"/>
  <c r="C584" i="1"/>
  <c r="A584" i="1"/>
  <c r="Y583" i="1"/>
  <c r="G583" i="1"/>
  <c r="E583" i="1"/>
  <c r="C583" i="1"/>
  <c r="A583" i="1"/>
  <c r="Y582" i="1"/>
  <c r="G582" i="1"/>
  <c r="E582" i="1"/>
  <c r="C582" i="1"/>
  <c r="A582" i="1"/>
  <c r="Y581" i="1"/>
  <c r="G581" i="1"/>
  <c r="E581" i="1"/>
  <c r="C581" i="1"/>
  <c r="A581" i="1"/>
  <c r="Y580" i="1"/>
  <c r="G580" i="1"/>
  <c r="E580" i="1"/>
  <c r="C580" i="1"/>
  <c r="A580" i="1"/>
  <c r="Y579" i="1"/>
  <c r="G579" i="1"/>
  <c r="E579" i="1"/>
  <c r="C579" i="1"/>
  <c r="A579" i="1"/>
  <c r="Y578" i="1"/>
  <c r="G578" i="1"/>
  <c r="E578" i="1"/>
  <c r="C578" i="1"/>
  <c r="A578" i="1"/>
  <c r="Y577" i="1"/>
  <c r="G577" i="1"/>
  <c r="E577" i="1"/>
  <c r="C577" i="1"/>
  <c r="A577" i="1"/>
  <c r="Y576" i="1"/>
  <c r="G576" i="1"/>
  <c r="E576" i="1"/>
  <c r="C576" i="1"/>
  <c r="A576" i="1"/>
  <c r="Y575" i="1"/>
  <c r="G575" i="1"/>
  <c r="E575" i="1"/>
  <c r="C575" i="1"/>
  <c r="A575" i="1"/>
  <c r="Y574" i="1"/>
  <c r="G574" i="1"/>
  <c r="E574" i="1"/>
  <c r="C574" i="1"/>
  <c r="A574" i="1"/>
  <c r="Y573" i="1"/>
  <c r="G573" i="1"/>
  <c r="E573" i="1"/>
  <c r="C573" i="1"/>
  <c r="A573" i="1"/>
  <c r="Y572" i="1"/>
  <c r="G572" i="1"/>
  <c r="E572" i="1"/>
  <c r="C572" i="1"/>
  <c r="A572" i="1"/>
  <c r="Y571" i="1"/>
  <c r="G571" i="1"/>
  <c r="E571" i="1"/>
  <c r="C571" i="1"/>
  <c r="A571" i="1"/>
  <c r="Y570" i="1"/>
  <c r="G570" i="1"/>
  <c r="E570" i="1"/>
  <c r="C570" i="1"/>
  <c r="A570" i="1"/>
  <c r="Y569" i="1"/>
  <c r="G569" i="1"/>
  <c r="E569" i="1"/>
  <c r="C569" i="1"/>
  <c r="A569" i="1"/>
  <c r="Y568" i="1"/>
  <c r="G568" i="1"/>
  <c r="E568" i="1"/>
  <c r="C568" i="1"/>
  <c r="A568" i="1"/>
  <c r="Y567" i="1"/>
  <c r="G567" i="1"/>
  <c r="E567" i="1"/>
  <c r="C567" i="1"/>
  <c r="A567" i="1"/>
  <c r="Y566" i="1"/>
  <c r="G566" i="1"/>
  <c r="E566" i="1"/>
  <c r="C566" i="1"/>
  <c r="A566" i="1"/>
  <c r="Y565" i="1"/>
  <c r="G565" i="1"/>
  <c r="E565" i="1"/>
  <c r="C565" i="1"/>
  <c r="A565" i="1"/>
  <c r="Y564" i="1"/>
  <c r="G564" i="1"/>
  <c r="E564" i="1"/>
  <c r="C564" i="1"/>
  <c r="A564" i="1"/>
  <c r="Y563" i="1"/>
  <c r="G563" i="1"/>
  <c r="E563" i="1"/>
  <c r="C563" i="1"/>
  <c r="A563" i="1"/>
  <c r="Y562" i="1"/>
  <c r="G562" i="1"/>
  <c r="E562" i="1"/>
  <c r="C562" i="1"/>
  <c r="A562" i="1"/>
  <c r="Y561" i="1"/>
  <c r="G561" i="1"/>
  <c r="E561" i="1"/>
  <c r="C561" i="1"/>
  <c r="A561" i="1"/>
  <c r="Y560" i="1"/>
  <c r="G560" i="1"/>
  <c r="E560" i="1"/>
  <c r="C560" i="1"/>
  <c r="A560" i="1"/>
  <c r="Y559" i="1"/>
  <c r="G559" i="1"/>
  <c r="E559" i="1"/>
  <c r="C559" i="1"/>
  <c r="A559" i="1"/>
  <c r="Y558" i="1"/>
  <c r="G558" i="1"/>
  <c r="E558" i="1"/>
  <c r="C558" i="1"/>
  <c r="A558" i="1"/>
  <c r="Y557" i="1"/>
  <c r="G557" i="1"/>
  <c r="E557" i="1"/>
  <c r="C557" i="1"/>
  <c r="A557" i="1"/>
  <c r="Y556" i="1"/>
  <c r="G556" i="1"/>
  <c r="E556" i="1"/>
  <c r="C556" i="1"/>
  <c r="A556" i="1"/>
  <c r="Y555" i="1"/>
  <c r="G555" i="1"/>
  <c r="E555" i="1"/>
  <c r="C555" i="1"/>
  <c r="A555" i="1"/>
  <c r="Y554" i="1"/>
  <c r="G554" i="1"/>
  <c r="E554" i="1"/>
  <c r="C554" i="1"/>
  <c r="A554" i="1"/>
  <c r="Y553" i="1"/>
  <c r="G553" i="1"/>
  <c r="E553" i="1"/>
  <c r="C553" i="1"/>
  <c r="A553" i="1"/>
  <c r="Y552" i="1"/>
  <c r="G552" i="1"/>
  <c r="E552" i="1"/>
  <c r="C552" i="1"/>
  <c r="A552" i="1"/>
  <c r="Y551" i="1"/>
  <c r="G551" i="1"/>
  <c r="E551" i="1"/>
  <c r="C551" i="1"/>
  <c r="A551" i="1"/>
  <c r="Y550" i="1"/>
  <c r="G550" i="1"/>
  <c r="E550" i="1"/>
  <c r="C550" i="1"/>
  <c r="A550" i="1"/>
  <c r="Y549" i="1"/>
  <c r="G549" i="1"/>
  <c r="E549" i="1"/>
  <c r="C549" i="1"/>
  <c r="A549" i="1"/>
  <c r="Y548" i="1"/>
  <c r="G548" i="1"/>
  <c r="E548" i="1"/>
  <c r="C548" i="1"/>
  <c r="A548" i="1"/>
  <c r="Y547" i="1"/>
  <c r="G547" i="1"/>
  <c r="E547" i="1"/>
  <c r="C547" i="1"/>
  <c r="A547" i="1"/>
  <c r="Y546" i="1"/>
  <c r="G546" i="1"/>
  <c r="E546" i="1"/>
  <c r="C546" i="1"/>
  <c r="A546" i="1"/>
  <c r="Y545" i="1"/>
  <c r="G545" i="1"/>
  <c r="E545" i="1"/>
  <c r="C545" i="1"/>
  <c r="A545" i="1"/>
  <c r="Y544" i="1"/>
  <c r="G544" i="1"/>
  <c r="E544" i="1"/>
  <c r="C544" i="1"/>
  <c r="A544" i="1"/>
  <c r="Y543" i="1"/>
  <c r="G543" i="1"/>
  <c r="E543" i="1"/>
  <c r="C543" i="1"/>
  <c r="A543" i="1"/>
  <c r="Y542" i="1"/>
  <c r="G542" i="1"/>
  <c r="E542" i="1"/>
  <c r="C542" i="1"/>
  <c r="A542" i="1"/>
  <c r="Y541" i="1"/>
  <c r="G541" i="1"/>
  <c r="E541" i="1"/>
  <c r="C541" i="1"/>
  <c r="A541" i="1"/>
  <c r="Y540" i="1"/>
  <c r="G540" i="1"/>
  <c r="E540" i="1"/>
  <c r="C540" i="1"/>
  <c r="A540" i="1"/>
  <c r="Y539" i="1"/>
  <c r="G539" i="1"/>
  <c r="E539" i="1"/>
  <c r="C539" i="1"/>
  <c r="A539" i="1"/>
  <c r="Y538" i="1"/>
  <c r="G538" i="1"/>
  <c r="E538" i="1"/>
  <c r="C538" i="1"/>
  <c r="A538" i="1"/>
  <c r="Y537" i="1"/>
  <c r="G537" i="1"/>
  <c r="E537" i="1"/>
  <c r="C537" i="1"/>
  <c r="A537" i="1"/>
  <c r="Y536" i="1"/>
  <c r="G536" i="1"/>
  <c r="E536" i="1"/>
  <c r="C536" i="1"/>
  <c r="A536" i="1"/>
  <c r="Y535" i="1"/>
  <c r="G535" i="1"/>
  <c r="E535" i="1"/>
  <c r="C535" i="1"/>
  <c r="A535" i="1"/>
  <c r="Y534" i="1"/>
  <c r="G534" i="1"/>
  <c r="E534" i="1"/>
  <c r="C534" i="1"/>
  <c r="A534" i="1"/>
  <c r="Y533" i="1"/>
  <c r="G533" i="1"/>
  <c r="E533" i="1"/>
  <c r="C533" i="1"/>
  <c r="A533" i="1"/>
  <c r="Y532" i="1"/>
  <c r="G532" i="1"/>
  <c r="E532" i="1"/>
  <c r="C532" i="1"/>
  <c r="A532" i="1"/>
  <c r="Y531" i="1"/>
  <c r="G531" i="1"/>
  <c r="E531" i="1"/>
  <c r="C531" i="1"/>
  <c r="A531" i="1"/>
  <c r="Y530" i="1"/>
  <c r="G530" i="1"/>
  <c r="E530" i="1"/>
  <c r="C530" i="1"/>
  <c r="A530" i="1"/>
  <c r="Y529" i="1"/>
  <c r="G529" i="1"/>
  <c r="E529" i="1"/>
  <c r="C529" i="1"/>
  <c r="A529" i="1"/>
  <c r="Y528" i="1"/>
  <c r="G528" i="1"/>
  <c r="E528" i="1"/>
  <c r="C528" i="1"/>
  <c r="A528" i="1"/>
  <c r="Y527" i="1"/>
  <c r="G527" i="1"/>
  <c r="E527" i="1"/>
  <c r="C527" i="1"/>
  <c r="A527" i="1"/>
  <c r="Y526" i="1"/>
  <c r="G526" i="1"/>
  <c r="E526" i="1"/>
  <c r="C526" i="1"/>
  <c r="A526" i="1"/>
  <c r="Y525" i="1"/>
  <c r="G525" i="1"/>
  <c r="E525" i="1"/>
  <c r="C525" i="1"/>
  <c r="A525" i="1"/>
  <c r="Y524" i="1"/>
  <c r="G524" i="1"/>
  <c r="E524" i="1"/>
  <c r="C524" i="1"/>
  <c r="A524" i="1"/>
  <c r="Y523" i="1"/>
  <c r="G523" i="1"/>
  <c r="E523" i="1"/>
  <c r="C523" i="1"/>
  <c r="A523" i="1"/>
  <c r="Y522" i="1"/>
  <c r="G522" i="1"/>
  <c r="E522" i="1"/>
  <c r="C522" i="1"/>
  <c r="A522" i="1"/>
  <c r="Y521" i="1"/>
  <c r="G521" i="1"/>
  <c r="E521" i="1"/>
  <c r="C521" i="1"/>
  <c r="A521" i="1"/>
  <c r="Y520" i="1"/>
  <c r="G520" i="1"/>
  <c r="E520" i="1"/>
  <c r="C520" i="1"/>
  <c r="A520" i="1"/>
  <c r="Y519" i="1"/>
  <c r="G519" i="1"/>
  <c r="E519" i="1"/>
  <c r="C519" i="1"/>
  <c r="A519" i="1"/>
  <c r="Y518" i="1"/>
  <c r="G518" i="1"/>
  <c r="E518" i="1"/>
  <c r="C518" i="1"/>
  <c r="A518" i="1"/>
  <c r="Y517" i="1"/>
  <c r="G517" i="1"/>
  <c r="E517" i="1"/>
  <c r="C517" i="1"/>
  <c r="A517" i="1"/>
  <c r="Y516" i="1"/>
  <c r="G516" i="1"/>
  <c r="E516" i="1"/>
  <c r="C516" i="1"/>
  <c r="A516" i="1"/>
  <c r="Y515" i="1"/>
  <c r="G515" i="1"/>
  <c r="E515" i="1"/>
  <c r="C515" i="1"/>
  <c r="A515" i="1"/>
  <c r="Y514" i="1"/>
  <c r="G514" i="1"/>
  <c r="E514" i="1"/>
  <c r="C514" i="1"/>
  <c r="A514" i="1"/>
  <c r="Y513" i="1"/>
  <c r="G513" i="1"/>
  <c r="E513" i="1"/>
  <c r="C513" i="1"/>
  <c r="A513" i="1"/>
  <c r="Y512" i="1"/>
  <c r="G512" i="1"/>
  <c r="E512" i="1"/>
  <c r="C512" i="1"/>
  <c r="A512" i="1"/>
  <c r="Y511" i="1"/>
  <c r="G511" i="1"/>
  <c r="E511" i="1"/>
  <c r="C511" i="1"/>
  <c r="A511" i="1"/>
  <c r="Y510" i="1"/>
  <c r="G510" i="1"/>
  <c r="E510" i="1"/>
  <c r="C510" i="1"/>
  <c r="A510" i="1"/>
  <c r="Y509" i="1"/>
  <c r="G509" i="1"/>
  <c r="E509" i="1"/>
  <c r="C509" i="1"/>
  <c r="A509" i="1"/>
  <c r="Y508" i="1"/>
  <c r="G508" i="1"/>
  <c r="E508" i="1"/>
  <c r="C508" i="1"/>
  <c r="A508" i="1"/>
  <c r="Y507" i="1"/>
  <c r="G507" i="1"/>
  <c r="E507" i="1"/>
  <c r="C507" i="1"/>
  <c r="A507" i="1"/>
  <c r="Y506" i="1"/>
  <c r="G506" i="1"/>
  <c r="E506" i="1"/>
  <c r="C506" i="1"/>
  <c r="A506" i="1"/>
  <c r="Y505" i="1"/>
  <c r="G505" i="1"/>
  <c r="E505" i="1"/>
  <c r="C505" i="1"/>
  <c r="A505" i="1"/>
  <c r="Y504" i="1"/>
  <c r="G504" i="1"/>
  <c r="E504" i="1"/>
  <c r="C504" i="1"/>
  <c r="A504" i="1"/>
  <c r="Y503" i="1"/>
  <c r="G503" i="1"/>
  <c r="E503" i="1"/>
  <c r="C503" i="1"/>
  <c r="A503" i="1"/>
  <c r="Y502" i="1"/>
  <c r="G502" i="1"/>
  <c r="E502" i="1"/>
  <c r="C502" i="1"/>
  <c r="A502" i="1"/>
  <c r="Y501" i="1"/>
  <c r="G501" i="1"/>
  <c r="E501" i="1"/>
  <c r="C501" i="1"/>
  <c r="A501" i="1"/>
  <c r="Y500" i="1"/>
  <c r="G500" i="1"/>
  <c r="E500" i="1"/>
  <c r="C500" i="1"/>
  <c r="A500" i="1"/>
  <c r="Y499" i="1"/>
  <c r="G499" i="1"/>
  <c r="E499" i="1"/>
  <c r="C499" i="1"/>
  <c r="A499" i="1"/>
  <c r="Y498" i="1"/>
  <c r="G498" i="1"/>
  <c r="E498" i="1"/>
  <c r="C498" i="1"/>
  <c r="A498" i="1"/>
  <c r="Y497" i="1"/>
  <c r="G497" i="1"/>
  <c r="E497" i="1"/>
  <c r="C497" i="1"/>
  <c r="A497" i="1"/>
  <c r="Y496" i="1"/>
  <c r="G496" i="1"/>
  <c r="E496" i="1"/>
  <c r="C496" i="1"/>
  <c r="A496" i="1"/>
  <c r="Y495" i="1"/>
  <c r="G495" i="1"/>
  <c r="E495" i="1"/>
  <c r="C495" i="1"/>
  <c r="A495" i="1"/>
  <c r="Y494" i="1"/>
  <c r="G494" i="1"/>
  <c r="E494" i="1"/>
  <c r="C494" i="1"/>
  <c r="A494" i="1"/>
  <c r="Y493" i="1"/>
  <c r="G493" i="1"/>
  <c r="E493" i="1"/>
  <c r="C493" i="1"/>
  <c r="A493" i="1"/>
  <c r="Y492" i="1"/>
  <c r="G492" i="1"/>
  <c r="E492" i="1"/>
  <c r="C492" i="1"/>
  <c r="A492" i="1"/>
  <c r="Y491" i="1"/>
  <c r="G491" i="1"/>
  <c r="E491" i="1"/>
  <c r="C491" i="1"/>
  <c r="A491" i="1"/>
  <c r="Y490" i="1"/>
  <c r="G490" i="1"/>
  <c r="E490" i="1"/>
  <c r="C490" i="1"/>
  <c r="A490" i="1"/>
  <c r="Y489" i="1"/>
  <c r="G489" i="1"/>
  <c r="E489" i="1"/>
  <c r="C489" i="1"/>
  <c r="A489" i="1"/>
  <c r="Y488" i="1"/>
  <c r="G488" i="1"/>
  <c r="E488" i="1"/>
  <c r="C488" i="1"/>
  <c r="A488" i="1"/>
  <c r="Y487" i="1"/>
  <c r="G487" i="1"/>
  <c r="E487" i="1"/>
  <c r="C487" i="1"/>
  <c r="A487" i="1"/>
  <c r="Y486" i="1"/>
  <c r="G486" i="1"/>
  <c r="E486" i="1"/>
  <c r="C486" i="1"/>
  <c r="A486" i="1"/>
  <c r="Y485" i="1"/>
  <c r="G485" i="1"/>
  <c r="E485" i="1"/>
  <c r="C485" i="1"/>
  <c r="A485" i="1"/>
  <c r="Y484" i="1"/>
  <c r="G484" i="1"/>
  <c r="E484" i="1"/>
  <c r="C484" i="1"/>
  <c r="A484" i="1"/>
  <c r="Y483" i="1"/>
  <c r="G483" i="1"/>
  <c r="E483" i="1"/>
  <c r="C483" i="1"/>
  <c r="A483" i="1"/>
  <c r="Y482" i="1"/>
  <c r="G482" i="1"/>
  <c r="E482" i="1"/>
  <c r="C482" i="1"/>
  <c r="A482" i="1"/>
  <c r="Y481" i="1"/>
  <c r="G481" i="1"/>
  <c r="E481" i="1"/>
  <c r="C481" i="1"/>
  <c r="A481" i="1"/>
  <c r="Y480" i="1"/>
  <c r="G480" i="1"/>
  <c r="E480" i="1"/>
  <c r="C480" i="1"/>
  <c r="A480" i="1"/>
  <c r="Y479" i="1"/>
  <c r="G479" i="1"/>
  <c r="E479" i="1"/>
  <c r="C479" i="1"/>
  <c r="A479" i="1"/>
  <c r="Y478" i="1"/>
  <c r="G478" i="1"/>
  <c r="E478" i="1"/>
  <c r="C478" i="1"/>
  <c r="A478" i="1"/>
  <c r="Y477" i="1"/>
  <c r="G477" i="1"/>
  <c r="E477" i="1"/>
  <c r="C477" i="1"/>
  <c r="A477" i="1"/>
  <c r="Y476" i="1"/>
  <c r="G476" i="1"/>
  <c r="E476" i="1"/>
  <c r="C476" i="1"/>
  <c r="A476" i="1"/>
  <c r="Y475" i="1"/>
  <c r="G475" i="1"/>
  <c r="E475" i="1"/>
  <c r="C475" i="1"/>
  <c r="A475" i="1"/>
  <c r="Y474" i="1"/>
  <c r="G474" i="1"/>
  <c r="E474" i="1"/>
  <c r="C474" i="1"/>
  <c r="A474" i="1"/>
  <c r="Y473" i="1"/>
  <c r="G473" i="1"/>
  <c r="E473" i="1"/>
  <c r="C473" i="1"/>
  <c r="A473" i="1"/>
  <c r="Y472" i="1"/>
  <c r="G472" i="1"/>
  <c r="E472" i="1"/>
  <c r="C472" i="1"/>
  <c r="A472" i="1"/>
  <c r="Y471" i="1"/>
  <c r="G471" i="1"/>
  <c r="E471" i="1"/>
  <c r="C471" i="1"/>
  <c r="A471" i="1"/>
  <c r="Y470" i="1"/>
  <c r="G470" i="1"/>
  <c r="E470" i="1"/>
  <c r="C470" i="1"/>
  <c r="A470" i="1"/>
  <c r="Y469" i="1"/>
  <c r="G469" i="1"/>
  <c r="E469" i="1"/>
  <c r="C469" i="1"/>
  <c r="A469" i="1"/>
  <c r="Y468" i="1"/>
  <c r="G468" i="1"/>
  <c r="E468" i="1"/>
  <c r="C468" i="1"/>
  <c r="A468" i="1"/>
  <c r="Y467" i="1"/>
  <c r="G467" i="1"/>
  <c r="E467" i="1"/>
  <c r="C467" i="1"/>
  <c r="A467" i="1"/>
  <c r="Y466" i="1"/>
  <c r="G466" i="1"/>
  <c r="E466" i="1"/>
  <c r="C466" i="1"/>
  <c r="A466" i="1"/>
  <c r="Y465" i="1"/>
  <c r="G465" i="1"/>
  <c r="E465" i="1"/>
  <c r="C465" i="1"/>
  <c r="A465" i="1"/>
  <c r="Y464" i="1"/>
  <c r="G464" i="1"/>
  <c r="E464" i="1"/>
  <c r="C464" i="1"/>
  <c r="A464" i="1"/>
  <c r="Y463" i="1"/>
  <c r="G463" i="1"/>
  <c r="E463" i="1"/>
  <c r="C463" i="1"/>
  <c r="A463" i="1"/>
  <c r="Y462" i="1"/>
  <c r="G462" i="1"/>
  <c r="E462" i="1"/>
  <c r="C462" i="1"/>
  <c r="A462" i="1"/>
  <c r="Y461" i="1"/>
  <c r="G461" i="1"/>
  <c r="E461" i="1"/>
  <c r="C461" i="1"/>
  <c r="A461" i="1"/>
  <c r="Y460" i="1"/>
  <c r="G460" i="1"/>
  <c r="E460" i="1"/>
  <c r="C460" i="1"/>
  <c r="A460" i="1"/>
  <c r="Y459" i="1"/>
  <c r="G459" i="1"/>
  <c r="E459" i="1"/>
  <c r="C459" i="1"/>
  <c r="A459" i="1"/>
  <c r="Y458" i="1"/>
  <c r="G458" i="1"/>
  <c r="E458" i="1"/>
  <c r="C458" i="1"/>
  <c r="A458" i="1"/>
  <c r="Y457" i="1"/>
  <c r="G457" i="1"/>
  <c r="E457" i="1"/>
  <c r="C457" i="1"/>
  <c r="A457" i="1"/>
  <c r="Y456" i="1"/>
  <c r="G456" i="1"/>
  <c r="E456" i="1"/>
  <c r="C456" i="1"/>
  <c r="A456" i="1"/>
  <c r="Y455" i="1"/>
  <c r="G455" i="1"/>
  <c r="E455" i="1"/>
  <c r="C455" i="1"/>
  <c r="A455" i="1"/>
  <c r="Y454" i="1"/>
  <c r="G454" i="1"/>
  <c r="E454" i="1"/>
  <c r="C454" i="1"/>
  <c r="A454" i="1"/>
  <c r="Y453" i="1"/>
  <c r="G453" i="1"/>
  <c r="E453" i="1"/>
  <c r="C453" i="1"/>
  <c r="A453" i="1"/>
  <c r="Y452" i="1"/>
  <c r="G452" i="1"/>
  <c r="E452" i="1"/>
  <c r="C452" i="1"/>
  <c r="A452" i="1"/>
  <c r="Y451" i="1"/>
  <c r="G451" i="1"/>
  <c r="E451" i="1"/>
  <c r="C451" i="1"/>
  <c r="A451" i="1"/>
  <c r="Y450" i="1"/>
  <c r="G450" i="1"/>
  <c r="E450" i="1"/>
  <c r="C450" i="1"/>
  <c r="A450" i="1"/>
  <c r="Y449" i="1"/>
  <c r="G449" i="1"/>
  <c r="E449" i="1"/>
  <c r="C449" i="1"/>
  <c r="A449" i="1"/>
  <c r="Y448" i="1"/>
  <c r="G448" i="1"/>
  <c r="E448" i="1"/>
  <c r="C448" i="1"/>
  <c r="A448" i="1"/>
  <c r="Y447" i="1"/>
  <c r="G447" i="1"/>
  <c r="E447" i="1"/>
  <c r="C447" i="1"/>
  <c r="A447" i="1"/>
  <c r="Y446" i="1"/>
  <c r="G446" i="1"/>
  <c r="E446" i="1"/>
  <c r="C446" i="1"/>
  <c r="A446" i="1"/>
  <c r="Y445" i="1"/>
  <c r="G445" i="1"/>
  <c r="E445" i="1"/>
  <c r="C445" i="1"/>
  <c r="A445" i="1"/>
  <c r="Y444" i="1"/>
  <c r="G444" i="1"/>
  <c r="E444" i="1"/>
  <c r="C444" i="1"/>
  <c r="A444" i="1"/>
  <c r="Y443" i="1"/>
  <c r="G443" i="1"/>
  <c r="E443" i="1"/>
  <c r="C443" i="1"/>
  <c r="A443" i="1"/>
  <c r="Y442" i="1"/>
  <c r="G442" i="1"/>
  <c r="E442" i="1"/>
  <c r="C442" i="1"/>
  <c r="A442" i="1"/>
  <c r="Y441" i="1"/>
  <c r="G441" i="1"/>
  <c r="E441" i="1"/>
  <c r="C441" i="1"/>
  <c r="A441" i="1"/>
  <c r="Y440" i="1"/>
  <c r="G440" i="1"/>
  <c r="E440" i="1"/>
  <c r="C440" i="1"/>
  <c r="A440" i="1"/>
  <c r="Y439" i="1"/>
  <c r="G439" i="1"/>
  <c r="E439" i="1"/>
  <c r="C439" i="1"/>
  <c r="A439" i="1"/>
  <c r="Y438" i="1"/>
  <c r="G438" i="1"/>
  <c r="E438" i="1"/>
  <c r="C438" i="1"/>
  <c r="A438" i="1"/>
  <c r="Y437" i="1"/>
  <c r="G437" i="1"/>
  <c r="E437" i="1"/>
  <c r="C437" i="1"/>
  <c r="A437" i="1"/>
  <c r="Y436" i="1"/>
  <c r="G436" i="1"/>
  <c r="E436" i="1"/>
  <c r="C436" i="1"/>
  <c r="A436" i="1"/>
  <c r="Y435" i="1"/>
  <c r="G435" i="1"/>
  <c r="E435" i="1"/>
  <c r="C435" i="1"/>
  <c r="A435" i="1"/>
  <c r="Y434" i="1"/>
  <c r="G434" i="1"/>
  <c r="E434" i="1"/>
  <c r="C434" i="1"/>
  <c r="A434" i="1"/>
  <c r="Y433" i="1"/>
  <c r="G433" i="1"/>
  <c r="E433" i="1"/>
  <c r="C433" i="1"/>
  <c r="A433" i="1"/>
  <c r="Y432" i="1"/>
  <c r="G432" i="1"/>
  <c r="E432" i="1"/>
  <c r="C432" i="1"/>
  <c r="A432" i="1"/>
  <c r="Y431" i="1"/>
  <c r="G431" i="1"/>
  <c r="E431" i="1"/>
  <c r="C431" i="1"/>
  <c r="A431" i="1"/>
  <c r="Y430" i="1"/>
  <c r="G430" i="1"/>
  <c r="E430" i="1"/>
  <c r="C430" i="1"/>
  <c r="A430" i="1"/>
  <c r="Y429" i="1"/>
  <c r="G429" i="1"/>
  <c r="E429" i="1"/>
  <c r="C429" i="1"/>
  <c r="A429" i="1"/>
  <c r="Y428" i="1"/>
  <c r="G428" i="1"/>
  <c r="E428" i="1"/>
  <c r="C428" i="1"/>
  <c r="A428" i="1"/>
  <c r="Y427" i="1"/>
  <c r="G427" i="1"/>
  <c r="E427" i="1"/>
  <c r="C427" i="1"/>
  <c r="A427" i="1"/>
  <c r="Y426" i="1"/>
  <c r="G426" i="1"/>
  <c r="E426" i="1"/>
  <c r="C426" i="1"/>
  <c r="A426" i="1"/>
  <c r="Y425" i="1"/>
  <c r="G425" i="1"/>
  <c r="E425" i="1"/>
  <c r="C425" i="1"/>
  <c r="A425" i="1"/>
  <c r="Y424" i="1"/>
  <c r="G424" i="1"/>
  <c r="E424" i="1"/>
  <c r="C424" i="1"/>
  <c r="A424" i="1"/>
  <c r="Y423" i="1"/>
  <c r="G423" i="1"/>
  <c r="E423" i="1"/>
  <c r="C423" i="1"/>
  <c r="A423" i="1"/>
  <c r="Y422" i="1"/>
  <c r="G422" i="1"/>
  <c r="E422" i="1"/>
  <c r="C422" i="1"/>
  <c r="A422" i="1"/>
  <c r="Y421" i="1"/>
  <c r="G421" i="1"/>
  <c r="E421" i="1"/>
  <c r="C421" i="1"/>
  <c r="A421" i="1"/>
  <c r="Y420" i="1"/>
  <c r="G420" i="1"/>
  <c r="E420" i="1"/>
  <c r="C420" i="1"/>
  <c r="A420" i="1"/>
  <c r="Y419" i="1"/>
  <c r="G419" i="1"/>
  <c r="E419" i="1"/>
  <c r="C419" i="1"/>
  <c r="A419" i="1"/>
  <c r="Y418" i="1"/>
  <c r="G418" i="1"/>
  <c r="E418" i="1"/>
  <c r="C418" i="1"/>
  <c r="A418" i="1"/>
  <c r="Y417" i="1"/>
  <c r="G417" i="1"/>
  <c r="E417" i="1"/>
  <c r="C417" i="1"/>
  <c r="A417" i="1"/>
  <c r="Y416" i="1"/>
  <c r="G416" i="1"/>
  <c r="E416" i="1"/>
  <c r="C416" i="1"/>
  <c r="A416" i="1"/>
  <c r="Y415" i="1"/>
  <c r="G415" i="1"/>
  <c r="E415" i="1"/>
  <c r="C415" i="1"/>
  <c r="A415" i="1"/>
  <c r="Y414" i="1"/>
  <c r="G414" i="1"/>
  <c r="E414" i="1"/>
  <c r="C414" i="1"/>
  <c r="A414" i="1"/>
  <c r="Y413" i="1"/>
  <c r="G413" i="1"/>
  <c r="E413" i="1"/>
  <c r="C413" i="1"/>
  <c r="A413" i="1"/>
  <c r="Y412" i="1"/>
  <c r="G412" i="1"/>
  <c r="E412" i="1"/>
  <c r="C412" i="1"/>
  <c r="A412" i="1"/>
  <c r="Y411" i="1"/>
  <c r="G411" i="1"/>
  <c r="E411" i="1"/>
  <c r="C411" i="1"/>
  <c r="A411" i="1"/>
  <c r="Y410" i="1"/>
  <c r="G410" i="1"/>
  <c r="E410" i="1"/>
  <c r="C410" i="1"/>
  <c r="A410" i="1"/>
  <c r="Y409" i="1"/>
  <c r="G409" i="1"/>
  <c r="E409" i="1"/>
  <c r="C409" i="1"/>
  <c r="A409" i="1"/>
  <c r="Y408" i="1"/>
  <c r="G408" i="1"/>
  <c r="E408" i="1"/>
  <c r="C408" i="1"/>
  <c r="A408" i="1"/>
  <c r="Y407" i="1"/>
  <c r="G407" i="1"/>
  <c r="E407" i="1"/>
  <c r="C407" i="1"/>
  <c r="A407" i="1"/>
  <c r="Y406" i="1"/>
  <c r="G406" i="1"/>
  <c r="E406" i="1"/>
  <c r="C406" i="1"/>
  <c r="A406" i="1"/>
  <c r="Y405" i="1"/>
  <c r="G405" i="1"/>
  <c r="E405" i="1"/>
  <c r="C405" i="1"/>
  <c r="A405" i="1"/>
  <c r="Y404" i="1"/>
  <c r="G404" i="1"/>
  <c r="E404" i="1"/>
  <c r="C404" i="1"/>
  <c r="A404" i="1"/>
  <c r="Y403" i="1"/>
  <c r="G403" i="1"/>
  <c r="E403" i="1"/>
  <c r="C403" i="1"/>
  <c r="A403" i="1"/>
  <c r="Y402" i="1"/>
  <c r="G402" i="1"/>
  <c r="E402" i="1"/>
  <c r="C402" i="1"/>
  <c r="A402" i="1"/>
  <c r="Y401" i="1"/>
  <c r="G401" i="1"/>
  <c r="E401" i="1"/>
  <c r="C401" i="1"/>
  <c r="A401" i="1"/>
  <c r="Y400" i="1"/>
  <c r="G400" i="1"/>
  <c r="E400" i="1"/>
  <c r="C400" i="1"/>
  <c r="A400" i="1"/>
  <c r="Y399" i="1"/>
  <c r="G399" i="1"/>
  <c r="E399" i="1"/>
  <c r="C399" i="1"/>
  <c r="A399" i="1"/>
  <c r="Y398" i="1"/>
  <c r="G398" i="1"/>
  <c r="E398" i="1"/>
  <c r="C398" i="1"/>
  <c r="A398" i="1"/>
  <c r="Y397" i="1"/>
  <c r="G397" i="1"/>
  <c r="E397" i="1"/>
  <c r="C397" i="1"/>
  <c r="A397" i="1"/>
  <c r="Y396" i="1"/>
  <c r="G396" i="1"/>
  <c r="E396" i="1"/>
  <c r="C396" i="1"/>
  <c r="A396" i="1"/>
  <c r="Y395" i="1"/>
  <c r="G395" i="1"/>
  <c r="E395" i="1"/>
  <c r="C395" i="1"/>
  <c r="A395" i="1"/>
  <c r="Y394" i="1"/>
  <c r="G394" i="1"/>
  <c r="E394" i="1"/>
  <c r="C394" i="1"/>
  <c r="A394" i="1"/>
  <c r="Y393" i="1"/>
  <c r="G393" i="1"/>
  <c r="E393" i="1"/>
  <c r="C393" i="1"/>
  <c r="A393" i="1"/>
  <c r="Y392" i="1"/>
  <c r="G392" i="1"/>
  <c r="E392" i="1"/>
  <c r="C392" i="1"/>
  <c r="A392" i="1"/>
  <c r="Y391" i="1"/>
  <c r="G391" i="1"/>
  <c r="E391" i="1"/>
  <c r="C391" i="1"/>
  <c r="A391" i="1"/>
  <c r="Y390" i="1"/>
  <c r="G390" i="1"/>
  <c r="E390" i="1"/>
  <c r="C390" i="1"/>
  <c r="A390" i="1"/>
  <c r="Y389" i="1"/>
  <c r="G389" i="1"/>
  <c r="E389" i="1"/>
  <c r="C389" i="1"/>
  <c r="A389" i="1"/>
  <c r="Y388" i="1"/>
  <c r="G388" i="1"/>
  <c r="E388" i="1"/>
  <c r="C388" i="1"/>
  <c r="A388" i="1"/>
  <c r="Y387" i="1"/>
  <c r="G387" i="1"/>
  <c r="E387" i="1"/>
  <c r="C387" i="1"/>
  <c r="A387" i="1"/>
  <c r="Y386" i="1"/>
  <c r="G386" i="1"/>
  <c r="E386" i="1"/>
  <c r="C386" i="1"/>
  <c r="A386" i="1"/>
  <c r="Y385" i="1"/>
  <c r="G385" i="1"/>
  <c r="E385" i="1"/>
  <c r="C385" i="1"/>
  <c r="A385" i="1"/>
  <c r="Y384" i="1"/>
  <c r="G384" i="1"/>
  <c r="E384" i="1"/>
  <c r="C384" i="1"/>
  <c r="A384" i="1"/>
  <c r="Y383" i="1"/>
  <c r="G383" i="1"/>
  <c r="E383" i="1"/>
  <c r="C383" i="1"/>
  <c r="A383" i="1"/>
  <c r="Y382" i="1"/>
  <c r="G382" i="1"/>
  <c r="E382" i="1"/>
  <c r="C382" i="1"/>
  <c r="A382" i="1"/>
  <c r="Y381" i="1"/>
  <c r="G381" i="1"/>
  <c r="E381" i="1"/>
  <c r="C381" i="1"/>
  <c r="A381" i="1"/>
  <c r="Y380" i="1"/>
  <c r="G380" i="1"/>
  <c r="E380" i="1"/>
  <c r="C380" i="1"/>
  <c r="A380" i="1"/>
  <c r="Y379" i="1"/>
  <c r="G379" i="1"/>
  <c r="E379" i="1"/>
  <c r="C379" i="1"/>
  <c r="A379" i="1"/>
  <c r="Y378" i="1"/>
  <c r="G378" i="1"/>
  <c r="E378" i="1"/>
  <c r="C378" i="1"/>
  <c r="A378" i="1"/>
  <c r="Y377" i="1"/>
  <c r="G377" i="1"/>
  <c r="E377" i="1"/>
  <c r="C377" i="1"/>
  <c r="A377" i="1"/>
  <c r="Y376" i="1"/>
  <c r="G376" i="1"/>
  <c r="E376" i="1"/>
  <c r="C376" i="1"/>
  <c r="A376" i="1"/>
  <c r="Y375" i="1"/>
  <c r="G375" i="1"/>
  <c r="E375" i="1"/>
  <c r="C375" i="1"/>
  <c r="A375" i="1"/>
  <c r="Y374" i="1"/>
  <c r="G374" i="1"/>
  <c r="E374" i="1"/>
  <c r="C374" i="1"/>
  <c r="A374" i="1"/>
  <c r="Y373" i="1"/>
  <c r="G373" i="1"/>
  <c r="E373" i="1"/>
  <c r="C373" i="1"/>
  <c r="A373" i="1"/>
  <c r="Y372" i="1"/>
  <c r="G372" i="1"/>
  <c r="E372" i="1"/>
  <c r="C372" i="1"/>
  <c r="A372" i="1"/>
  <c r="Y371" i="1"/>
  <c r="G371" i="1"/>
  <c r="E371" i="1"/>
  <c r="C371" i="1"/>
  <c r="A371" i="1"/>
  <c r="Y370" i="1"/>
  <c r="G370" i="1"/>
  <c r="E370" i="1"/>
  <c r="C370" i="1"/>
  <c r="A370" i="1"/>
  <c r="Y369" i="1"/>
  <c r="G369" i="1"/>
  <c r="E369" i="1"/>
  <c r="C369" i="1"/>
  <c r="A369" i="1"/>
  <c r="Y368" i="1"/>
  <c r="G368" i="1"/>
  <c r="E368" i="1"/>
  <c r="C368" i="1"/>
  <c r="A368" i="1"/>
  <c r="Y367" i="1"/>
  <c r="G367" i="1"/>
  <c r="E367" i="1"/>
  <c r="C367" i="1"/>
  <c r="A367" i="1"/>
  <c r="Y366" i="1"/>
  <c r="G366" i="1"/>
  <c r="E366" i="1"/>
  <c r="C366" i="1"/>
  <c r="A366" i="1"/>
  <c r="Y365" i="1"/>
  <c r="G365" i="1"/>
  <c r="E365" i="1"/>
  <c r="C365" i="1"/>
  <c r="A365" i="1"/>
  <c r="Y364" i="1"/>
  <c r="G364" i="1"/>
  <c r="E364" i="1"/>
  <c r="C364" i="1"/>
  <c r="A364" i="1"/>
  <c r="Y363" i="1"/>
  <c r="G363" i="1"/>
  <c r="E363" i="1"/>
  <c r="C363" i="1"/>
  <c r="A363" i="1"/>
  <c r="Y362" i="1"/>
  <c r="G362" i="1"/>
  <c r="E362" i="1"/>
  <c r="C362" i="1"/>
  <c r="A362" i="1"/>
  <c r="Y361" i="1"/>
  <c r="G361" i="1"/>
  <c r="E361" i="1"/>
  <c r="C361" i="1"/>
  <c r="A361" i="1"/>
  <c r="Y360" i="1"/>
  <c r="G360" i="1"/>
  <c r="E360" i="1"/>
  <c r="C360" i="1"/>
  <c r="A360" i="1"/>
  <c r="Y359" i="1"/>
  <c r="G359" i="1"/>
  <c r="E359" i="1"/>
  <c r="C359" i="1"/>
  <c r="A359" i="1"/>
  <c r="Y358" i="1"/>
  <c r="G358" i="1"/>
  <c r="E358" i="1"/>
  <c r="C358" i="1"/>
  <c r="A358" i="1"/>
  <c r="Y357" i="1"/>
  <c r="G357" i="1"/>
  <c r="E357" i="1"/>
  <c r="C357" i="1"/>
  <c r="A357" i="1"/>
  <c r="Y356" i="1"/>
  <c r="G356" i="1"/>
  <c r="E356" i="1"/>
  <c r="C356" i="1"/>
  <c r="A356" i="1"/>
  <c r="Y355" i="1"/>
  <c r="G355" i="1"/>
  <c r="E355" i="1"/>
  <c r="C355" i="1"/>
  <c r="A355" i="1"/>
  <c r="Y354" i="1"/>
  <c r="G354" i="1"/>
  <c r="E354" i="1"/>
  <c r="C354" i="1"/>
  <c r="A354" i="1"/>
  <c r="Y353" i="1"/>
  <c r="G353" i="1"/>
  <c r="E353" i="1"/>
  <c r="C353" i="1"/>
  <c r="A353" i="1"/>
  <c r="Y352" i="1"/>
  <c r="G352" i="1"/>
  <c r="E352" i="1"/>
  <c r="C352" i="1"/>
  <c r="A352" i="1"/>
  <c r="Y351" i="1"/>
  <c r="G351" i="1"/>
  <c r="E351" i="1"/>
  <c r="C351" i="1"/>
  <c r="A351" i="1"/>
  <c r="Y350" i="1"/>
  <c r="G350" i="1"/>
  <c r="E350" i="1"/>
  <c r="C350" i="1"/>
  <c r="A350" i="1"/>
  <c r="Y349" i="1"/>
  <c r="G349" i="1"/>
  <c r="E349" i="1"/>
  <c r="C349" i="1"/>
  <c r="A349" i="1"/>
  <c r="Y348" i="1"/>
  <c r="G348" i="1"/>
  <c r="E348" i="1"/>
  <c r="C348" i="1"/>
  <c r="A348" i="1"/>
  <c r="Y347" i="1"/>
  <c r="G347" i="1"/>
  <c r="E347" i="1"/>
  <c r="C347" i="1"/>
  <c r="A347" i="1"/>
  <c r="Y346" i="1"/>
  <c r="G346" i="1"/>
  <c r="E346" i="1"/>
  <c r="C346" i="1"/>
  <c r="A346" i="1"/>
  <c r="Y345" i="1"/>
  <c r="G345" i="1"/>
  <c r="E345" i="1"/>
  <c r="C345" i="1"/>
  <c r="A345" i="1"/>
  <c r="Y344" i="1"/>
  <c r="G344" i="1"/>
  <c r="E344" i="1"/>
  <c r="C344" i="1"/>
  <c r="A344" i="1"/>
  <c r="Y343" i="1"/>
  <c r="G343" i="1"/>
  <c r="E343" i="1"/>
  <c r="C343" i="1"/>
  <c r="A343" i="1"/>
  <c r="Y342" i="1"/>
  <c r="G342" i="1"/>
  <c r="E342" i="1"/>
  <c r="C342" i="1"/>
  <c r="A342" i="1"/>
  <c r="Y341" i="1"/>
  <c r="G341" i="1"/>
  <c r="E341" i="1"/>
  <c r="C341" i="1"/>
  <c r="A341" i="1"/>
  <c r="Y340" i="1"/>
  <c r="G340" i="1"/>
  <c r="E340" i="1"/>
  <c r="C340" i="1"/>
  <c r="A340" i="1"/>
  <c r="Y339" i="1"/>
  <c r="G339" i="1"/>
  <c r="E339" i="1"/>
  <c r="C339" i="1"/>
  <c r="A339" i="1"/>
  <c r="Y338" i="1"/>
  <c r="G338" i="1"/>
  <c r="E338" i="1"/>
  <c r="C338" i="1"/>
  <c r="A338" i="1"/>
  <c r="Y337" i="1"/>
  <c r="G337" i="1"/>
  <c r="E337" i="1"/>
  <c r="C337" i="1"/>
  <c r="A337" i="1"/>
  <c r="Y336" i="1"/>
  <c r="G336" i="1"/>
  <c r="E336" i="1"/>
  <c r="C336" i="1"/>
  <c r="A336" i="1"/>
  <c r="Y335" i="1"/>
  <c r="G335" i="1"/>
  <c r="E335" i="1"/>
  <c r="C335" i="1"/>
  <c r="A335" i="1"/>
  <c r="Y334" i="1"/>
  <c r="G334" i="1"/>
  <c r="E334" i="1"/>
  <c r="C334" i="1"/>
  <c r="A334" i="1"/>
  <c r="Y333" i="1"/>
  <c r="G333" i="1"/>
  <c r="E333" i="1"/>
  <c r="C333" i="1"/>
  <c r="A333" i="1"/>
  <c r="Y332" i="1"/>
  <c r="G332" i="1"/>
  <c r="E332" i="1"/>
  <c r="C332" i="1"/>
  <c r="A332" i="1"/>
  <c r="Y331" i="1"/>
  <c r="G331" i="1"/>
  <c r="E331" i="1"/>
  <c r="C331" i="1"/>
  <c r="A331" i="1"/>
  <c r="Y330" i="1"/>
  <c r="G330" i="1"/>
  <c r="E330" i="1"/>
  <c r="C330" i="1"/>
  <c r="A330" i="1"/>
  <c r="Y329" i="1"/>
  <c r="G329" i="1"/>
  <c r="E329" i="1"/>
  <c r="C329" i="1"/>
  <c r="A329" i="1"/>
  <c r="Y328" i="1"/>
  <c r="G328" i="1"/>
  <c r="E328" i="1"/>
  <c r="C328" i="1"/>
  <c r="A328" i="1"/>
  <c r="Y327" i="1"/>
  <c r="G327" i="1"/>
  <c r="E327" i="1"/>
  <c r="C327" i="1"/>
  <c r="A327" i="1"/>
  <c r="Y326" i="1"/>
  <c r="G326" i="1"/>
  <c r="E326" i="1"/>
  <c r="C326" i="1"/>
  <c r="A326" i="1"/>
  <c r="Y325" i="1"/>
  <c r="G325" i="1"/>
  <c r="E325" i="1"/>
  <c r="C325" i="1"/>
  <c r="A325" i="1"/>
  <c r="Y324" i="1"/>
  <c r="G324" i="1"/>
  <c r="E324" i="1"/>
  <c r="C324" i="1"/>
  <c r="A324" i="1"/>
  <c r="Y323" i="1"/>
  <c r="G323" i="1"/>
  <c r="E323" i="1"/>
  <c r="C323" i="1"/>
  <c r="A323" i="1"/>
  <c r="Y322" i="1"/>
  <c r="G322" i="1"/>
  <c r="E322" i="1"/>
  <c r="C322" i="1"/>
  <c r="A322" i="1"/>
  <c r="Y321" i="1"/>
  <c r="G321" i="1"/>
  <c r="E321" i="1"/>
  <c r="C321" i="1"/>
  <c r="A321" i="1"/>
  <c r="Y320" i="1"/>
  <c r="G320" i="1"/>
  <c r="E320" i="1"/>
  <c r="C320" i="1"/>
  <c r="A320" i="1"/>
  <c r="Y319" i="1"/>
  <c r="G319" i="1"/>
  <c r="E319" i="1"/>
  <c r="C319" i="1"/>
  <c r="A319" i="1"/>
  <c r="Y318" i="1"/>
  <c r="G318" i="1"/>
  <c r="E318" i="1"/>
  <c r="C318" i="1"/>
  <c r="A318" i="1"/>
  <c r="Y317" i="1"/>
  <c r="G317" i="1"/>
  <c r="E317" i="1"/>
  <c r="C317" i="1"/>
  <c r="A317" i="1"/>
  <c r="Y316" i="1"/>
  <c r="G316" i="1"/>
  <c r="E316" i="1"/>
  <c r="C316" i="1"/>
  <c r="A316" i="1"/>
  <c r="Y315" i="1"/>
  <c r="G315" i="1"/>
  <c r="E315" i="1"/>
  <c r="C315" i="1"/>
  <c r="A315" i="1"/>
  <c r="Y314" i="1"/>
  <c r="G314" i="1"/>
  <c r="E314" i="1"/>
  <c r="C314" i="1"/>
  <c r="A314" i="1"/>
  <c r="Y313" i="1"/>
  <c r="G313" i="1"/>
  <c r="E313" i="1"/>
  <c r="C313" i="1"/>
  <c r="A313" i="1"/>
  <c r="Y312" i="1"/>
  <c r="G312" i="1"/>
  <c r="E312" i="1"/>
  <c r="C312" i="1"/>
  <c r="A312" i="1"/>
  <c r="Y311" i="1"/>
  <c r="G311" i="1"/>
  <c r="E311" i="1"/>
  <c r="C311" i="1"/>
  <c r="A311" i="1"/>
  <c r="Y310" i="1"/>
  <c r="G310" i="1"/>
  <c r="E310" i="1"/>
  <c r="C310" i="1"/>
  <c r="A310" i="1"/>
  <c r="Y309" i="1"/>
  <c r="G309" i="1"/>
  <c r="E309" i="1"/>
  <c r="C309" i="1"/>
  <c r="A309" i="1"/>
  <c r="Y308" i="1"/>
  <c r="G308" i="1"/>
  <c r="E308" i="1"/>
  <c r="C308" i="1"/>
  <c r="A308" i="1"/>
  <c r="Y307" i="1"/>
  <c r="G307" i="1"/>
  <c r="E307" i="1"/>
  <c r="C307" i="1"/>
  <c r="A307" i="1"/>
  <c r="Y306" i="1"/>
  <c r="G306" i="1"/>
  <c r="E306" i="1"/>
  <c r="C306" i="1"/>
  <c r="A306" i="1"/>
  <c r="Y305" i="1"/>
  <c r="G305" i="1"/>
  <c r="E305" i="1"/>
  <c r="C305" i="1"/>
  <c r="A305" i="1"/>
  <c r="Y304" i="1"/>
  <c r="G304" i="1"/>
  <c r="E304" i="1"/>
  <c r="C304" i="1"/>
  <c r="A304" i="1"/>
  <c r="Y303" i="1"/>
  <c r="G303" i="1"/>
  <c r="E303" i="1"/>
  <c r="C303" i="1"/>
  <c r="A303" i="1"/>
  <c r="Y302" i="1"/>
  <c r="G302" i="1"/>
  <c r="E302" i="1"/>
  <c r="C302" i="1"/>
  <c r="A302" i="1"/>
  <c r="Y301" i="1"/>
  <c r="G301" i="1"/>
  <c r="E301" i="1"/>
  <c r="C301" i="1"/>
  <c r="A301" i="1"/>
  <c r="Y300" i="1"/>
  <c r="G300" i="1"/>
  <c r="E300" i="1"/>
  <c r="C300" i="1"/>
  <c r="A300" i="1"/>
  <c r="Y299" i="1"/>
  <c r="G299" i="1"/>
  <c r="E299" i="1"/>
  <c r="C299" i="1"/>
  <c r="A299" i="1"/>
  <c r="Y298" i="1"/>
  <c r="G298" i="1"/>
  <c r="E298" i="1"/>
  <c r="C298" i="1"/>
  <c r="A298" i="1"/>
  <c r="Y297" i="1"/>
  <c r="G297" i="1"/>
  <c r="E297" i="1"/>
  <c r="C297" i="1"/>
  <c r="A297" i="1"/>
  <c r="Y296" i="1"/>
  <c r="G296" i="1"/>
  <c r="E296" i="1"/>
  <c r="C296" i="1"/>
  <c r="A296" i="1"/>
  <c r="Y295" i="1"/>
  <c r="G295" i="1"/>
  <c r="E295" i="1"/>
  <c r="C295" i="1"/>
  <c r="A295" i="1"/>
  <c r="Y294" i="1"/>
  <c r="G294" i="1"/>
  <c r="E294" i="1"/>
  <c r="C294" i="1"/>
  <c r="A294" i="1"/>
  <c r="Y293" i="1"/>
  <c r="G293" i="1"/>
  <c r="E293" i="1"/>
  <c r="C293" i="1"/>
  <c r="A293" i="1"/>
  <c r="Y292" i="1"/>
  <c r="G292" i="1"/>
  <c r="E292" i="1"/>
  <c r="C292" i="1"/>
  <c r="A292" i="1"/>
  <c r="Y291" i="1"/>
  <c r="G291" i="1"/>
  <c r="E291" i="1"/>
  <c r="C291" i="1"/>
  <c r="A291" i="1"/>
  <c r="Y290" i="1"/>
  <c r="G290" i="1"/>
  <c r="E290" i="1"/>
  <c r="C290" i="1"/>
  <c r="A290" i="1"/>
  <c r="Y289" i="1"/>
  <c r="G289" i="1"/>
  <c r="E289" i="1"/>
  <c r="C289" i="1"/>
  <c r="A289" i="1"/>
  <c r="Y288" i="1"/>
  <c r="G288" i="1"/>
  <c r="E288" i="1"/>
  <c r="C288" i="1"/>
  <c r="A288" i="1"/>
  <c r="Y287" i="1"/>
  <c r="G287" i="1"/>
  <c r="E287" i="1"/>
  <c r="C287" i="1"/>
  <c r="A287" i="1"/>
  <c r="Y286" i="1"/>
  <c r="G286" i="1"/>
  <c r="E286" i="1"/>
  <c r="C286" i="1"/>
  <c r="A286" i="1"/>
  <c r="Y285" i="1"/>
  <c r="G285" i="1"/>
  <c r="E285" i="1"/>
  <c r="C285" i="1"/>
  <c r="A285" i="1"/>
  <c r="Y284" i="1"/>
  <c r="G284" i="1"/>
  <c r="E284" i="1"/>
  <c r="C284" i="1"/>
  <c r="A284" i="1"/>
  <c r="Y283" i="1"/>
  <c r="G283" i="1"/>
  <c r="E283" i="1"/>
  <c r="C283" i="1"/>
  <c r="A283" i="1"/>
  <c r="Y282" i="1"/>
  <c r="G282" i="1"/>
  <c r="E282" i="1"/>
  <c r="C282" i="1"/>
  <c r="A282" i="1"/>
  <c r="Y281" i="1"/>
  <c r="G281" i="1"/>
  <c r="E281" i="1"/>
  <c r="C281" i="1"/>
  <c r="A281" i="1"/>
  <c r="Y280" i="1"/>
  <c r="G280" i="1"/>
  <c r="E280" i="1"/>
  <c r="C280" i="1"/>
  <c r="A280" i="1"/>
  <c r="Y279" i="1"/>
  <c r="G279" i="1"/>
  <c r="E279" i="1"/>
  <c r="C279" i="1"/>
  <c r="A279" i="1"/>
  <c r="Y278" i="1"/>
  <c r="G278" i="1"/>
  <c r="E278" i="1"/>
  <c r="C278" i="1"/>
  <c r="A278" i="1"/>
  <c r="Y277" i="1"/>
  <c r="G277" i="1"/>
  <c r="E277" i="1"/>
  <c r="C277" i="1"/>
  <c r="A277" i="1"/>
  <c r="Y276" i="1"/>
  <c r="G276" i="1"/>
  <c r="E276" i="1"/>
  <c r="C276" i="1"/>
  <c r="A276" i="1"/>
  <c r="Y275" i="1"/>
  <c r="G275" i="1"/>
  <c r="E275" i="1"/>
  <c r="C275" i="1"/>
  <c r="A275" i="1"/>
  <c r="Y274" i="1"/>
  <c r="G274" i="1"/>
  <c r="E274" i="1"/>
  <c r="C274" i="1"/>
  <c r="A274" i="1"/>
  <c r="Y273" i="1"/>
  <c r="G273" i="1"/>
  <c r="E273" i="1"/>
  <c r="C273" i="1"/>
  <c r="A273" i="1"/>
  <c r="Y272" i="1"/>
  <c r="G272" i="1"/>
  <c r="E272" i="1"/>
  <c r="C272" i="1"/>
  <c r="A272" i="1"/>
  <c r="Y271" i="1"/>
  <c r="G271" i="1"/>
  <c r="E271" i="1"/>
  <c r="C271" i="1"/>
  <c r="A271" i="1"/>
  <c r="Y270" i="1"/>
  <c r="G270" i="1"/>
  <c r="E270" i="1"/>
  <c r="C270" i="1"/>
  <c r="A270" i="1"/>
  <c r="Y269" i="1"/>
  <c r="G269" i="1"/>
  <c r="E269" i="1"/>
  <c r="C269" i="1"/>
  <c r="A269" i="1"/>
  <c r="Y268" i="1"/>
  <c r="G268" i="1"/>
  <c r="E268" i="1"/>
  <c r="C268" i="1"/>
  <c r="A268" i="1"/>
  <c r="Y267" i="1"/>
  <c r="G267" i="1"/>
  <c r="E267" i="1"/>
  <c r="C267" i="1"/>
  <c r="A267" i="1"/>
  <c r="Y266" i="1"/>
  <c r="G266" i="1"/>
  <c r="E266" i="1"/>
  <c r="C266" i="1"/>
  <c r="A266" i="1"/>
  <c r="Y265" i="1"/>
  <c r="G265" i="1"/>
  <c r="E265" i="1"/>
  <c r="C265" i="1"/>
  <c r="A265" i="1"/>
  <c r="Y264" i="1"/>
  <c r="G264" i="1"/>
  <c r="E264" i="1"/>
  <c r="C264" i="1"/>
  <c r="A264" i="1"/>
  <c r="Y263" i="1"/>
  <c r="G263" i="1"/>
  <c r="E263" i="1"/>
  <c r="C263" i="1"/>
  <c r="A263" i="1"/>
  <c r="Y262" i="1"/>
  <c r="G262" i="1"/>
  <c r="E262" i="1"/>
  <c r="C262" i="1"/>
  <c r="A262" i="1"/>
  <c r="Y261" i="1"/>
  <c r="G261" i="1"/>
  <c r="E261" i="1"/>
  <c r="C261" i="1"/>
  <c r="A261" i="1"/>
  <c r="Y260" i="1"/>
  <c r="G260" i="1"/>
  <c r="E260" i="1"/>
  <c r="C260" i="1"/>
  <c r="A260" i="1"/>
  <c r="Y259" i="1"/>
  <c r="G259" i="1"/>
  <c r="E259" i="1"/>
  <c r="C259" i="1"/>
  <c r="A259" i="1"/>
  <c r="Y258" i="1"/>
  <c r="G258" i="1"/>
  <c r="E258" i="1"/>
  <c r="C258" i="1"/>
  <c r="A258" i="1"/>
  <c r="Y257" i="1"/>
  <c r="G257" i="1"/>
  <c r="E257" i="1"/>
  <c r="C257" i="1"/>
  <c r="A257" i="1"/>
  <c r="Y256" i="1"/>
  <c r="G256" i="1"/>
  <c r="E256" i="1"/>
  <c r="C256" i="1"/>
  <c r="A256" i="1"/>
  <c r="Y255" i="1"/>
  <c r="G255" i="1"/>
  <c r="E255" i="1"/>
  <c r="C255" i="1"/>
  <c r="A255" i="1"/>
  <c r="Y254" i="1"/>
  <c r="G254" i="1"/>
  <c r="E254" i="1"/>
  <c r="C254" i="1"/>
  <c r="A254" i="1"/>
  <c r="Y253" i="1"/>
  <c r="G253" i="1"/>
  <c r="E253" i="1"/>
  <c r="C253" i="1"/>
  <c r="A253" i="1"/>
  <c r="Y252" i="1"/>
  <c r="G252" i="1"/>
  <c r="E252" i="1"/>
  <c r="C252" i="1"/>
  <c r="A252" i="1"/>
  <c r="Y251" i="1"/>
  <c r="G251" i="1"/>
  <c r="E251" i="1"/>
  <c r="C251" i="1"/>
  <c r="A251" i="1"/>
  <c r="Y250" i="1"/>
  <c r="G250" i="1"/>
  <c r="E250" i="1"/>
  <c r="C250" i="1"/>
  <c r="A250" i="1"/>
  <c r="Y249" i="1"/>
  <c r="G249" i="1"/>
  <c r="E249" i="1"/>
  <c r="C249" i="1"/>
  <c r="A249" i="1"/>
  <c r="Y248" i="1"/>
  <c r="G248" i="1"/>
  <c r="E248" i="1"/>
  <c r="C248" i="1"/>
  <c r="A248" i="1"/>
  <c r="Y247" i="1"/>
  <c r="G247" i="1"/>
  <c r="E247" i="1"/>
  <c r="C247" i="1"/>
  <c r="A247" i="1"/>
  <c r="Y246" i="1"/>
  <c r="G246" i="1"/>
  <c r="E246" i="1"/>
  <c r="C246" i="1"/>
  <c r="A246" i="1"/>
  <c r="Y245" i="1"/>
  <c r="G245" i="1"/>
  <c r="E245" i="1"/>
  <c r="C245" i="1"/>
  <c r="A245" i="1"/>
  <c r="Y244" i="1"/>
  <c r="G244" i="1"/>
  <c r="E244" i="1"/>
  <c r="C244" i="1"/>
  <c r="A244" i="1"/>
  <c r="Y243" i="1"/>
  <c r="G243" i="1"/>
  <c r="E243" i="1"/>
  <c r="C243" i="1"/>
  <c r="A243" i="1"/>
  <c r="Y242" i="1"/>
  <c r="G242" i="1"/>
  <c r="E242" i="1"/>
  <c r="C242" i="1"/>
  <c r="A242" i="1"/>
  <c r="Y241" i="1"/>
  <c r="G241" i="1"/>
  <c r="E241" i="1"/>
  <c r="C241" i="1"/>
  <c r="A241" i="1"/>
  <c r="Y240" i="1"/>
  <c r="G240" i="1"/>
  <c r="E240" i="1"/>
  <c r="C240" i="1"/>
  <c r="A240" i="1"/>
  <c r="Y239" i="1"/>
  <c r="G239" i="1"/>
  <c r="E239" i="1"/>
  <c r="C239" i="1"/>
  <c r="A239" i="1"/>
  <c r="Y238" i="1"/>
  <c r="G238" i="1"/>
  <c r="E238" i="1"/>
  <c r="C238" i="1"/>
  <c r="A238" i="1"/>
  <c r="Y237" i="1"/>
  <c r="G237" i="1"/>
  <c r="E237" i="1"/>
  <c r="C237" i="1"/>
  <c r="A237" i="1"/>
  <c r="Y236" i="1"/>
  <c r="G236" i="1"/>
  <c r="E236" i="1"/>
  <c r="C236" i="1"/>
  <c r="A236" i="1"/>
  <c r="Y235" i="1"/>
  <c r="G235" i="1"/>
  <c r="E235" i="1"/>
  <c r="C235" i="1"/>
  <c r="A235" i="1"/>
  <c r="Y234" i="1"/>
  <c r="G234" i="1"/>
  <c r="E234" i="1"/>
  <c r="C234" i="1"/>
  <c r="A234" i="1"/>
  <c r="Y233" i="1"/>
  <c r="G233" i="1"/>
  <c r="E233" i="1"/>
  <c r="C233" i="1"/>
  <c r="A233" i="1"/>
  <c r="Y232" i="1"/>
  <c r="G232" i="1"/>
  <c r="E232" i="1"/>
  <c r="C232" i="1"/>
  <c r="A232" i="1"/>
  <c r="Y231" i="1"/>
  <c r="G231" i="1"/>
  <c r="E231" i="1"/>
  <c r="C231" i="1"/>
  <c r="A231" i="1"/>
  <c r="Y230" i="1"/>
  <c r="G230" i="1"/>
  <c r="E230" i="1"/>
  <c r="C230" i="1"/>
  <c r="A230" i="1"/>
  <c r="Y229" i="1"/>
  <c r="G229" i="1"/>
  <c r="E229" i="1"/>
  <c r="C229" i="1"/>
  <c r="A229" i="1"/>
  <c r="Y228" i="1"/>
  <c r="G228" i="1"/>
  <c r="E228" i="1"/>
  <c r="C228" i="1"/>
  <c r="A228" i="1"/>
  <c r="Y227" i="1"/>
  <c r="G227" i="1"/>
  <c r="E227" i="1"/>
  <c r="C227" i="1"/>
  <c r="A227" i="1"/>
  <c r="Y226" i="1"/>
  <c r="G226" i="1"/>
  <c r="E226" i="1"/>
  <c r="C226" i="1"/>
  <c r="A226" i="1"/>
  <c r="Y225" i="1"/>
  <c r="G225" i="1"/>
  <c r="E225" i="1"/>
  <c r="C225" i="1"/>
  <c r="A225" i="1"/>
  <c r="Y224" i="1"/>
  <c r="G224" i="1"/>
  <c r="E224" i="1"/>
  <c r="C224" i="1"/>
  <c r="A224" i="1"/>
  <c r="Y223" i="1"/>
  <c r="G223" i="1"/>
  <c r="E223" i="1"/>
  <c r="C223" i="1"/>
  <c r="A223" i="1"/>
  <c r="Y222" i="1"/>
  <c r="G222" i="1"/>
  <c r="E222" i="1"/>
  <c r="C222" i="1"/>
  <c r="A222" i="1"/>
  <c r="Y221" i="1"/>
  <c r="G221" i="1"/>
  <c r="E221" i="1"/>
  <c r="C221" i="1"/>
  <c r="A221" i="1"/>
  <c r="Y220" i="1"/>
  <c r="G220" i="1"/>
  <c r="E220" i="1"/>
  <c r="C220" i="1"/>
  <c r="A220" i="1"/>
  <c r="Y219" i="1"/>
  <c r="G219" i="1"/>
  <c r="E219" i="1"/>
  <c r="C219" i="1"/>
  <c r="A219" i="1"/>
  <c r="Y218" i="1"/>
  <c r="G218" i="1"/>
  <c r="E218" i="1"/>
  <c r="C218" i="1"/>
  <c r="A218" i="1"/>
  <c r="Y217" i="1"/>
  <c r="G217" i="1"/>
  <c r="E217" i="1"/>
  <c r="C217" i="1"/>
  <c r="A217" i="1"/>
  <c r="Y216" i="1"/>
  <c r="G216" i="1"/>
  <c r="E216" i="1"/>
  <c r="C216" i="1"/>
  <c r="A216" i="1"/>
  <c r="Y215" i="1"/>
  <c r="G215" i="1"/>
  <c r="E215" i="1"/>
  <c r="C215" i="1"/>
  <c r="A215" i="1"/>
  <c r="Y214" i="1"/>
  <c r="G214" i="1"/>
  <c r="E214" i="1"/>
  <c r="C214" i="1"/>
  <c r="A214" i="1"/>
  <c r="Y213" i="1"/>
  <c r="G213" i="1"/>
  <c r="E213" i="1"/>
  <c r="C213" i="1"/>
  <c r="A213" i="1"/>
  <c r="Y212" i="1"/>
  <c r="G212" i="1"/>
  <c r="E212" i="1"/>
  <c r="C212" i="1"/>
  <c r="A212" i="1"/>
  <c r="Y211" i="1"/>
  <c r="G211" i="1"/>
  <c r="E211" i="1"/>
  <c r="C211" i="1"/>
  <c r="A211" i="1"/>
  <c r="Y210" i="1"/>
  <c r="G210" i="1"/>
  <c r="E210" i="1"/>
  <c r="C210" i="1"/>
  <c r="A210" i="1"/>
  <c r="Y209" i="1"/>
  <c r="G209" i="1"/>
  <c r="E209" i="1"/>
  <c r="C209" i="1"/>
  <c r="A209" i="1"/>
  <c r="Y208" i="1"/>
  <c r="G208" i="1"/>
  <c r="E208" i="1"/>
  <c r="C208" i="1"/>
  <c r="A208" i="1"/>
  <c r="Y207" i="1"/>
  <c r="G207" i="1"/>
  <c r="E207" i="1"/>
  <c r="C207" i="1"/>
  <c r="A207" i="1"/>
  <c r="Y206" i="1"/>
  <c r="G206" i="1"/>
  <c r="E206" i="1"/>
  <c r="C206" i="1"/>
  <c r="A206" i="1"/>
  <c r="Y205" i="1"/>
  <c r="G205" i="1"/>
  <c r="E205" i="1"/>
  <c r="C205" i="1"/>
  <c r="A205" i="1"/>
  <c r="Y204" i="1"/>
  <c r="G204" i="1"/>
  <c r="E204" i="1"/>
  <c r="C204" i="1"/>
  <c r="A204" i="1"/>
  <c r="Y203" i="1"/>
  <c r="G203" i="1"/>
  <c r="E203" i="1"/>
  <c r="C203" i="1"/>
  <c r="A203" i="1"/>
  <c r="Y202" i="1"/>
  <c r="G202" i="1"/>
  <c r="E202" i="1"/>
  <c r="C202" i="1"/>
  <c r="A202" i="1"/>
  <c r="Y201" i="1"/>
  <c r="G201" i="1"/>
  <c r="E201" i="1"/>
  <c r="C201" i="1"/>
  <c r="A201" i="1"/>
  <c r="Y200" i="1"/>
  <c r="G200" i="1"/>
  <c r="E200" i="1"/>
  <c r="C200" i="1"/>
  <c r="A200" i="1"/>
  <c r="Y199" i="1"/>
  <c r="G199" i="1"/>
  <c r="E199" i="1"/>
  <c r="C199" i="1"/>
  <c r="A199" i="1"/>
  <c r="Y198" i="1"/>
  <c r="G198" i="1"/>
  <c r="E198" i="1"/>
  <c r="C198" i="1"/>
  <c r="A198" i="1"/>
  <c r="Y197" i="1"/>
  <c r="G197" i="1"/>
  <c r="E197" i="1"/>
  <c r="C197" i="1"/>
  <c r="A197" i="1"/>
  <c r="Y196" i="1"/>
  <c r="G196" i="1"/>
  <c r="E196" i="1"/>
  <c r="C196" i="1"/>
  <c r="A196" i="1"/>
  <c r="Y195" i="1"/>
  <c r="G195" i="1"/>
  <c r="E195" i="1"/>
  <c r="C195" i="1"/>
  <c r="A195" i="1"/>
  <c r="Y194" i="1"/>
  <c r="G194" i="1"/>
  <c r="E194" i="1"/>
  <c r="C194" i="1"/>
  <c r="A194" i="1"/>
  <c r="Y193" i="1"/>
  <c r="G193" i="1"/>
  <c r="E193" i="1"/>
  <c r="C193" i="1"/>
  <c r="A193" i="1"/>
  <c r="Y192" i="1"/>
  <c r="G192" i="1"/>
  <c r="E192" i="1"/>
  <c r="C192" i="1"/>
  <c r="A192" i="1"/>
  <c r="Y191" i="1"/>
  <c r="G191" i="1"/>
  <c r="E191" i="1"/>
  <c r="C191" i="1"/>
  <c r="A191" i="1"/>
  <c r="Y190" i="1"/>
  <c r="G190" i="1"/>
  <c r="E190" i="1"/>
  <c r="C190" i="1"/>
  <c r="A190" i="1"/>
  <c r="Y189" i="1"/>
  <c r="G189" i="1"/>
  <c r="E189" i="1"/>
  <c r="C189" i="1"/>
  <c r="A189" i="1"/>
  <c r="Y188" i="1"/>
  <c r="G188" i="1"/>
  <c r="E188" i="1"/>
  <c r="C188" i="1"/>
  <c r="A188" i="1"/>
  <c r="Y187" i="1"/>
  <c r="G187" i="1"/>
  <c r="E187" i="1"/>
  <c r="C187" i="1"/>
  <c r="A187" i="1"/>
  <c r="Y186" i="1"/>
  <c r="G186" i="1"/>
  <c r="E186" i="1"/>
  <c r="C186" i="1"/>
  <c r="A186" i="1"/>
  <c r="Y185" i="1"/>
  <c r="G185" i="1"/>
  <c r="E185" i="1"/>
  <c r="C185" i="1"/>
  <c r="A185" i="1"/>
  <c r="Y184" i="1"/>
  <c r="G184" i="1"/>
  <c r="E184" i="1"/>
  <c r="C184" i="1"/>
  <c r="A184" i="1"/>
  <c r="Y183" i="1"/>
  <c r="G183" i="1"/>
  <c r="E183" i="1"/>
  <c r="C183" i="1"/>
  <c r="A183" i="1"/>
  <c r="Y182" i="1"/>
  <c r="G182" i="1"/>
  <c r="E182" i="1"/>
  <c r="C182" i="1"/>
  <c r="A182" i="1"/>
  <c r="Y181" i="1"/>
  <c r="G181" i="1"/>
  <c r="E181" i="1"/>
  <c r="C181" i="1"/>
  <c r="A181" i="1"/>
  <c r="Y180" i="1"/>
  <c r="G180" i="1"/>
  <c r="E180" i="1"/>
  <c r="C180" i="1"/>
  <c r="A180" i="1"/>
  <c r="Y179" i="1"/>
  <c r="G179" i="1"/>
  <c r="E179" i="1"/>
  <c r="C179" i="1"/>
  <c r="A179" i="1"/>
  <c r="Y178" i="1"/>
  <c r="G178" i="1"/>
  <c r="E178" i="1"/>
  <c r="C178" i="1"/>
  <c r="A178" i="1"/>
  <c r="Y177" i="1"/>
  <c r="G177" i="1"/>
  <c r="E177" i="1"/>
  <c r="C177" i="1"/>
  <c r="A177" i="1"/>
  <c r="Y176" i="1"/>
  <c r="G176" i="1"/>
  <c r="E176" i="1"/>
  <c r="C176" i="1"/>
  <c r="A176" i="1"/>
  <c r="Y175" i="1"/>
  <c r="G175" i="1"/>
  <c r="E175" i="1"/>
  <c r="C175" i="1"/>
  <c r="A175" i="1"/>
  <c r="Y174" i="1"/>
  <c r="G174" i="1"/>
  <c r="E174" i="1"/>
  <c r="C174" i="1"/>
  <c r="A174" i="1"/>
  <c r="Y173" i="1"/>
  <c r="G173" i="1"/>
  <c r="E173" i="1"/>
  <c r="C173" i="1"/>
  <c r="A173" i="1"/>
  <c r="Y172" i="1"/>
  <c r="G172" i="1"/>
  <c r="E172" i="1"/>
  <c r="C172" i="1"/>
  <c r="A172" i="1"/>
  <c r="Y171" i="1"/>
  <c r="G171" i="1"/>
  <c r="E171" i="1"/>
  <c r="C171" i="1"/>
  <c r="A171" i="1"/>
  <c r="Y170" i="1"/>
  <c r="G170" i="1"/>
  <c r="E170" i="1"/>
  <c r="C170" i="1"/>
  <c r="A170" i="1"/>
  <c r="Y169" i="1"/>
  <c r="G169" i="1"/>
  <c r="E169" i="1"/>
  <c r="C169" i="1"/>
  <c r="A169" i="1"/>
  <c r="Y168" i="1"/>
  <c r="G168" i="1"/>
  <c r="E168" i="1"/>
  <c r="C168" i="1"/>
  <c r="A168" i="1"/>
  <c r="Y167" i="1"/>
  <c r="G167" i="1"/>
  <c r="E167" i="1"/>
  <c r="C167" i="1"/>
  <c r="A167" i="1"/>
  <c r="Y166" i="1"/>
  <c r="G166" i="1"/>
  <c r="E166" i="1"/>
  <c r="C166" i="1"/>
  <c r="A166" i="1"/>
  <c r="Y165" i="1"/>
  <c r="G165" i="1"/>
  <c r="E165" i="1"/>
  <c r="C165" i="1"/>
  <c r="A165" i="1"/>
  <c r="Y164" i="1"/>
  <c r="G164" i="1"/>
  <c r="E164" i="1"/>
  <c r="C164" i="1"/>
  <c r="A164" i="1"/>
  <c r="Y163" i="1"/>
  <c r="G163" i="1"/>
  <c r="E163" i="1"/>
  <c r="C163" i="1"/>
  <c r="A163" i="1"/>
  <c r="Y162" i="1"/>
  <c r="G162" i="1"/>
  <c r="E162" i="1"/>
  <c r="C162" i="1"/>
  <c r="A162" i="1"/>
  <c r="Y161" i="1"/>
  <c r="G161" i="1"/>
  <c r="E161" i="1"/>
  <c r="C161" i="1"/>
  <c r="A161" i="1"/>
  <c r="Y160" i="1"/>
  <c r="G160" i="1"/>
  <c r="E160" i="1"/>
  <c r="C160" i="1"/>
  <c r="A160" i="1"/>
  <c r="Y159" i="1"/>
  <c r="G159" i="1"/>
  <c r="E159" i="1"/>
  <c r="C159" i="1"/>
  <c r="A159" i="1"/>
  <c r="Y158" i="1"/>
  <c r="G158" i="1"/>
  <c r="E158" i="1"/>
  <c r="C158" i="1"/>
  <c r="A158" i="1"/>
  <c r="Y157" i="1"/>
  <c r="G157" i="1"/>
  <c r="E157" i="1"/>
  <c r="C157" i="1"/>
  <c r="A157" i="1"/>
  <c r="Y156" i="1"/>
  <c r="G156" i="1"/>
  <c r="E156" i="1"/>
  <c r="C156" i="1"/>
  <c r="A156" i="1"/>
  <c r="Y155" i="1"/>
  <c r="G155" i="1"/>
  <c r="E155" i="1"/>
  <c r="C155" i="1"/>
  <c r="A155" i="1"/>
  <c r="Y154" i="1"/>
  <c r="G154" i="1"/>
  <c r="E154" i="1"/>
  <c r="C154" i="1"/>
  <c r="A154" i="1"/>
  <c r="Y153" i="1"/>
  <c r="G153" i="1"/>
  <c r="E153" i="1"/>
  <c r="C153" i="1"/>
  <c r="A153" i="1"/>
  <c r="Y152" i="1"/>
  <c r="G152" i="1"/>
  <c r="E152" i="1"/>
  <c r="C152" i="1"/>
  <c r="A152" i="1"/>
  <c r="Y151" i="1"/>
  <c r="G151" i="1"/>
  <c r="E151" i="1"/>
  <c r="C151" i="1"/>
  <c r="A151" i="1"/>
  <c r="Y150" i="1"/>
  <c r="G150" i="1"/>
  <c r="E150" i="1"/>
  <c r="C150" i="1"/>
  <c r="A150" i="1"/>
  <c r="Y149" i="1"/>
  <c r="G149" i="1"/>
  <c r="E149" i="1"/>
  <c r="C149" i="1"/>
  <c r="A149" i="1"/>
  <c r="Y148" i="1"/>
  <c r="G148" i="1"/>
  <c r="E148" i="1"/>
  <c r="C148" i="1"/>
  <c r="A148" i="1"/>
  <c r="Y147" i="1"/>
  <c r="G147" i="1"/>
  <c r="E147" i="1"/>
  <c r="C147" i="1"/>
  <c r="A147" i="1"/>
  <c r="Y146" i="1"/>
  <c r="G146" i="1"/>
  <c r="E146" i="1"/>
  <c r="C146" i="1"/>
  <c r="A146" i="1"/>
  <c r="Y145" i="1"/>
  <c r="G145" i="1"/>
  <c r="E145" i="1"/>
  <c r="C145" i="1"/>
  <c r="A145" i="1"/>
  <c r="Y144" i="1"/>
  <c r="G144" i="1"/>
  <c r="E144" i="1"/>
  <c r="C144" i="1"/>
  <c r="A144" i="1"/>
  <c r="Y143" i="1"/>
  <c r="G143" i="1"/>
  <c r="E143" i="1"/>
  <c r="C143" i="1"/>
  <c r="A143" i="1"/>
  <c r="Y142" i="1"/>
  <c r="G142" i="1"/>
  <c r="E142" i="1"/>
  <c r="C142" i="1"/>
  <c r="A142" i="1"/>
  <c r="Y141" i="1"/>
  <c r="G141" i="1"/>
  <c r="E141" i="1"/>
  <c r="C141" i="1"/>
  <c r="A141" i="1"/>
  <c r="Y140" i="1"/>
  <c r="G140" i="1"/>
  <c r="E140" i="1"/>
  <c r="C140" i="1"/>
  <c r="A140" i="1"/>
  <c r="Y139" i="1"/>
  <c r="G139" i="1"/>
  <c r="E139" i="1"/>
  <c r="C139" i="1"/>
  <c r="A139" i="1"/>
  <c r="Y138" i="1"/>
  <c r="G138" i="1"/>
  <c r="E138" i="1"/>
  <c r="C138" i="1"/>
  <c r="A138" i="1"/>
  <c r="Y137" i="1"/>
  <c r="G137" i="1"/>
  <c r="E137" i="1"/>
  <c r="C137" i="1"/>
  <c r="A137" i="1"/>
  <c r="Y136" i="1"/>
  <c r="G136" i="1"/>
  <c r="E136" i="1"/>
  <c r="C136" i="1"/>
  <c r="A136" i="1"/>
  <c r="Y135" i="1"/>
  <c r="G135" i="1"/>
  <c r="E135" i="1"/>
  <c r="C135" i="1"/>
  <c r="A135" i="1"/>
  <c r="Y134" i="1"/>
  <c r="G134" i="1"/>
  <c r="E134" i="1"/>
  <c r="C134" i="1"/>
  <c r="A134" i="1"/>
  <c r="Y133" i="1"/>
  <c r="G133" i="1"/>
  <c r="E133" i="1"/>
  <c r="C133" i="1"/>
  <c r="A133" i="1"/>
  <c r="Y132" i="1"/>
  <c r="G132" i="1"/>
  <c r="E132" i="1"/>
  <c r="C132" i="1"/>
  <c r="A132" i="1"/>
  <c r="Y131" i="1"/>
  <c r="G131" i="1"/>
  <c r="E131" i="1"/>
  <c r="C131" i="1"/>
  <c r="A131" i="1"/>
  <c r="Y130" i="1"/>
  <c r="G130" i="1"/>
  <c r="E130" i="1"/>
  <c r="C130" i="1"/>
  <c r="A130" i="1"/>
  <c r="Y129" i="1"/>
  <c r="G129" i="1"/>
  <c r="E129" i="1"/>
  <c r="C129" i="1"/>
  <c r="A129" i="1"/>
  <c r="Y128" i="1"/>
  <c r="G128" i="1"/>
  <c r="E128" i="1"/>
  <c r="C128" i="1"/>
  <c r="A128" i="1"/>
  <c r="Y127" i="1"/>
  <c r="G127" i="1"/>
  <c r="E127" i="1"/>
  <c r="C127" i="1"/>
  <c r="A127" i="1"/>
  <c r="Y126" i="1"/>
  <c r="G126" i="1"/>
  <c r="E126" i="1"/>
  <c r="C126" i="1"/>
  <c r="A126" i="1"/>
  <c r="Y125" i="1"/>
  <c r="G125" i="1"/>
  <c r="E125" i="1"/>
  <c r="C125" i="1"/>
  <c r="A125" i="1"/>
  <c r="Y124" i="1"/>
  <c r="G124" i="1"/>
  <c r="E124" i="1"/>
  <c r="C124" i="1"/>
  <c r="A124" i="1"/>
  <c r="Y123" i="1"/>
  <c r="G123" i="1"/>
  <c r="E123" i="1"/>
  <c r="C123" i="1"/>
  <c r="A123" i="1"/>
  <c r="Y122" i="1"/>
  <c r="G122" i="1"/>
  <c r="E122" i="1"/>
  <c r="C122" i="1"/>
  <c r="A122" i="1"/>
  <c r="Y121" i="1"/>
  <c r="G121" i="1"/>
  <c r="E121" i="1"/>
  <c r="C121" i="1"/>
  <c r="A121" i="1"/>
  <c r="Y120" i="1"/>
  <c r="G120" i="1"/>
  <c r="E120" i="1"/>
  <c r="C120" i="1"/>
  <c r="A120" i="1"/>
  <c r="Y119" i="1"/>
  <c r="G119" i="1"/>
  <c r="E119" i="1"/>
  <c r="C119" i="1"/>
  <c r="A119" i="1"/>
  <c r="Y118" i="1"/>
  <c r="G118" i="1"/>
  <c r="E118" i="1"/>
  <c r="C118" i="1"/>
  <c r="A118" i="1"/>
  <c r="Y117" i="1"/>
  <c r="G117" i="1"/>
  <c r="E117" i="1"/>
  <c r="C117" i="1"/>
  <c r="A117" i="1"/>
  <c r="Y116" i="1"/>
  <c r="G116" i="1"/>
  <c r="E116" i="1"/>
  <c r="C116" i="1"/>
  <c r="A116" i="1"/>
  <c r="Y115" i="1"/>
  <c r="G115" i="1"/>
  <c r="E115" i="1"/>
  <c r="C115" i="1"/>
  <c r="A115" i="1"/>
  <c r="Y114" i="1"/>
  <c r="G114" i="1"/>
  <c r="E114" i="1"/>
  <c r="C114" i="1"/>
  <c r="A114" i="1"/>
  <c r="Y113" i="1"/>
  <c r="G113" i="1"/>
  <c r="E113" i="1"/>
  <c r="C113" i="1"/>
  <c r="A113" i="1"/>
  <c r="Y112" i="1"/>
  <c r="G112" i="1"/>
  <c r="E112" i="1"/>
  <c r="C112" i="1"/>
  <c r="A112" i="1"/>
  <c r="Y111" i="1"/>
  <c r="G111" i="1"/>
  <c r="E111" i="1"/>
  <c r="C111" i="1"/>
  <c r="A111" i="1"/>
  <c r="Y110" i="1"/>
  <c r="G110" i="1"/>
  <c r="E110" i="1"/>
  <c r="C110" i="1"/>
  <c r="A110" i="1"/>
  <c r="Y109" i="1"/>
  <c r="G109" i="1"/>
  <c r="E109" i="1"/>
  <c r="C109" i="1"/>
  <c r="A109" i="1"/>
  <c r="Y108" i="1"/>
  <c r="G108" i="1"/>
  <c r="E108" i="1"/>
  <c r="C108" i="1"/>
  <c r="A108" i="1"/>
  <c r="Y107" i="1"/>
  <c r="G107" i="1"/>
  <c r="E107" i="1"/>
  <c r="C107" i="1"/>
  <c r="A107" i="1"/>
  <c r="Y106" i="1"/>
  <c r="G106" i="1"/>
  <c r="E106" i="1"/>
  <c r="C106" i="1"/>
  <c r="A106" i="1"/>
  <c r="Y105" i="1"/>
  <c r="G105" i="1"/>
  <c r="E105" i="1"/>
  <c r="C105" i="1"/>
  <c r="A105" i="1"/>
  <c r="Y104" i="1"/>
  <c r="G104" i="1"/>
  <c r="E104" i="1"/>
  <c r="C104" i="1"/>
  <c r="A104" i="1"/>
  <c r="Y103" i="1"/>
  <c r="G103" i="1"/>
  <c r="E103" i="1"/>
  <c r="C103" i="1"/>
  <c r="A103" i="1"/>
  <c r="Y102" i="1"/>
  <c r="G102" i="1"/>
  <c r="E102" i="1"/>
  <c r="C102" i="1"/>
  <c r="A102" i="1"/>
  <c r="Y101" i="1"/>
  <c r="G101" i="1"/>
  <c r="E101" i="1"/>
  <c r="C101" i="1"/>
  <c r="A101" i="1"/>
  <c r="Y100" i="1"/>
  <c r="G100" i="1"/>
  <c r="E100" i="1"/>
  <c r="C100" i="1"/>
  <c r="A100" i="1"/>
  <c r="Y99" i="1"/>
  <c r="G99" i="1"/>
  <c r="E99" i="1"/>
  <c r="C99" i="1"/>
  <c r="A99" i="1"/>
  <c r="Y98" i="1"/>
  <c r="G98" i="1"/>
  <c r="E98" i="1"/>
  <c r="C98" i="1"/>
  <c r="A98" i="1"/>
  <c r="Y97" i="1"/>
  <c r="G97" i="1"/>
  <c r="E97" i="1"/>
  <c r="C97" i="1"/>
  <c r="A97" i="1"/>
  <c r="Y96" i="1"/>
  <c r="G96" i="1"/>
  <c r="E96" i="1"/>
  <c r="C96" i="1"/>
  <c r="A96" i="1"/>
  <c r="Y95" i="1"/>
  <c r="G95" i="1"/>
  <c r="E95" i="1"/>
  <c r="C95" i="1"/>
  <c r="A95" i="1"/>
  <c r="Y94" i="1"/>
  <c r="G94" i="1"/>
  <c r="E94" i="1"/>
  <c r="C94" i="1"/>
  <c r="A94" i="1"/>
  <c r="Y93" i="1"/>
  <c r="G93" i="1"/>
  <c r="E93" i="1"/>
  <c r="C93" i="1"/>
  <c r="A93" i="1"/>
  <c r="Y92" i="1"/>
  <c r="G92" i="1"/>
  <c r="E92" i="1"/>
  <c r="C92" i="1"/>
  <c r="A92" i="1"/>
  <c r="Y91" i="1"/>
  <c r="G91" i="1"/>
  <c r="E91" i="1"/>
  <c r="C91" i="1"/>
  <c r="A91" i="1"/>
  <c r="Y90" i="1"/>
  <c r="G90" i="1"/>
  <c r="E90" i="1"/>
  <c r="C90" i="1"/>
  <c r="A90" i="1"/>
  <c r="Y89" i="1"/>
  <c r="G89" i="1"/>
  <c r="E89" i="1"/>
  <c r="C89" i="1"/>
  <c r="A89" i="1"/>
  <c r="Y88" i="1"/>
  <c r="G88" i="1"/>
  <c r="E88" i="1"/>
  <c r="C88" i="1"/>
  <c r="A88" i="1"/>
  <c r="Y87" i="1"/>
  <c r="G87" i="1"/>
  <c r="E87" i="1"/>
  <c r="C87" i="1"/>
  <c r="A87" i="1"/>
  <c r="Y86" i="1"/>
  <c r="G86" i="1"/>
  <c r="E86" i="1"/>
  <c r="C86" i="1"/>
  <c r="A86" i="1"/>
  <c r="Y85" i="1"/>
  <c r="G85" i="1"/>
  <c r="E85" i="1"/>
  <c r="C85" i="1"/>
  <c r="A85" i="1"/>
  <c r="Y84" i="1"/>
  <c r="G84" i="1"/>
  <c r="E84" i="1"/>
  <c r="C84" i="1"/>
  <c r="A84" i="1"/>
  <c r="Y83" i="1"/>
  <c r="G83" i="1"/>
  <c r="E83" i="1"/>
  <c r="C83" i="1"/>
  <c r="A83" i="1"/>
  <c r="Y82" i="1"/>
  <c r="G82" i="1"/>
  <c r="E82" i="1"/>
  <c r="C82" i="1"/>
  <c r="A82" i="1"/>
  <c r="Y81" i="1"/>
  <c r="G81" i="1"/>
  <c r="E81" i="1"/>
  <c r="C81" i="1"/>
  <c r="A81" i="1"/>
  <c r="Y80" i="1"/>
  <c r="G80" i="1"/>
  <c r="E80" i="1"/>
  <c r="C80" i="1"/>
  <c r="A80" i="1"/>
  <c r="Y79" i="1"/>
  <c r="G79" i="1"/>
  <c r="E79" i="1"/>
  <c r="C79" i="1"/>
  <c r="A79" i="1"/>
  <c r="Y78" i="1"/>
  <c r="G78" i="1"/>
  <c r="E78" i="1"/>
  <c r="C78" i="1"/>
  <c r="A78" i="1"/>
  <c r="Y77" i="1"/>
  <c r="G77" i="1"/>
  <c r="E77" i="1"/>
  <c r="C77" i="1"/>
  <c r="A77" i="1"/>
  <c r="Y76" i="1"/>
  <c r="G76" i="1"/>
  <c r="E76" i="1"/>
  <c r="C76" i="1"/>
  <c r="A76" i="1"/>
  <c r="Y75" i="1"/>
  <c r="G75" i="1"/>
  <c r="E75" i="1"/>
  <c r="C75" i="1"/>
  <c r="A75" i="1"/>
  <c r="Y74" i="1"/>
  <c r="G74" i="1"/>
  <c r="E74" i="1"/>
  <c r="C74" i="1"/>
  <c r="A74" i="1"/>
  <c r="Y73" i="1"/>
  <c r="G73" i="1"/>
  <c r="E73" i="1"/>
  <c r="C73" i="1"/>
  <c r="A73" i="1"/>
  <c r="Y72" i="1"/>
  <c r="G72" i="1"/>
  <c r="E72" i="1"/>
  <c r="C72" i="1"/>
  <c r="A72" i="1"/>
  <c r="Y71" i="1"/>
  <c r="G71" i="1"/>
  <c r="E71" i="1"/>
  <c r="C71" i="1"/>
  <c r="A71" i="1"/>
  <c r="Y70" i="1"/>
  <c r="G70" i="1"/>
  <c r="E70" i="1"/>
  <c r="C70" i="1"/>
  <c r="A70" i="1"/>
  <c r="Y69" i="1"/>
  <c r="G69" i="1"/>
  <c r="E69" i="1"/>
  <c r="C69" i="1"/>
  <c r="A69" i="1"/>
  <c r="Y68" i="1"/>
  <c r="G68" i="1"/>
  <c r="E68" i="1"/>
  <c r="C68" i="1"/>
  <c r="A68" i="1"/>
  <c r="Y67" i="1"/>
  <c r="G67" i="1"/>
  <c r="E67" i="1"/>
  <c r="C67" i="1"/>
  <c r="A67" i="1"/>
  <c r="Y66" i="1"/>
  <c r="G66" i="1"/>
  <c r="E66" i="1"/>
  <c r="C66" i="1"/>
  <c r="A66" i="1"/>
  <c r="Y65" i="1"/>
  <c r="G65" i="1"/>
  <c r="E65" i="1"/>
  <c r="C65" i="1"/>
  <c r="A65" i="1"/>
  <c r="Y64" i="1"/>
  <c r="G64" i="1"/>
  <c r="E64" i="1"/>
  <c r="C64" i="1"/>
  <c r="A64" i="1"/>
  <c r="Y63" i="1"/>
  <c r="G63" i="1"/>
  <c r="E63" i="1"/>
  <c r="C63" i="1"/>
  <c r="A63" i="1"/>
  <c r="Y62" i="1"/>
  <c r="G62" i="1"/>
  <c r="E62" i="1"/>
  <c r="C62" i="1"/>
  <c r="A62" i="1"/>
  <c r="Y61" i="1"/>
  <c r="G61" i="1"/>
  <c r="E61" i="1"/>
  <c r="C61" i="1"/>
  <c r="A61" i="1"/>
  <c r="Y60" i="1"/>
  <c r="G60" i="1"/>
  <c r="E60" i="1"/>
  <c r="C60" i="1"/>
  <c r="A60" i="1"/>
  <c r="Y59" i="1"/>
  <c r="G59" i="1"/>
  <c r="E59" i="1"/>
  <c r="C59" i="1"/>
  <c r="A59" i="1"/>
  <c r="Y58" i="1"/>
  <c r="G58" i="1"/>
  <c r="E58" i="1"/>
  <c r="C58" i="1"/>
  <c r="A58" i="1"/>
  <c r="Y57" i="1"/>
  <c r="G57" i="1"/>
  <c r="E57" i="1"/>
  <c r="C57" i="1"/>
  <c r="A57" i="1"/>
  <c r="Y56" i="1"/>
  <c r="G56" i="1"/>
  <c r="E56" i="1"/>
  <c r="C56" i="1"/>
  <c r="A56" i="1"/>
  <c r="Y55" i="1"/>
  <c r="G55" i="1"/>
  <c r="E55" i="1"/>
  <c r="C55" i="1"/>
  <c r="A55" i="1"/>
  <c r="Y54" i="1"/>
  <c r="G54" i="1"/>
  <c r="E54" i="1"/>
  <c r="C54" i="1"/>
  <c r="A54" i="1"/>
  <c r="Y53" i="1"/>
  <c r="G53" i="1"/>
  <c r="E53" i="1"/>
  <c r="C53" i="1"/>
  <c r="A53" i="1"/>
  <c r="Y52" i="1"/>
  <c r="G52" i="1"/>
  <c r="E52" i="1"/>
  <c r="C52" i="1"/>
  <c r="A52" i="1"/>
  <c r="Y51" i="1"/>
  <c r="G51" i="1"/>
  <c r="E51" i="1"/>
  <c r="C51" i="1"/>
  <c r="A51" i="1"/>
  <c r="Y50" i="1"/>
  <c r="G50" i="1"/>
  <c r="E50" i="1"/>
  <c r="C50" i="1"/>
  <c r="A50" i="1"/>
  <c r="Y49" i="1"/>
  <c r="G49" i="1"/>
  <c r="E49" i="1"/>
  <c r="C49" i="1"/>
  <c r="A49" i="1"/>
  <c r="Y48" i="1"/>
  <c r="G48" i="1"/>
  <c r="E48" i="1"/>
  <c r="C48" i="1"/>
  <c r="A48" i="1"/>
  <c r="Y47" i="1"/>
  <c r="G47" i="1"/>
  <c r="E47" i="1"/>
  <c r="C47" i="1"/>
  <c r="A47" i="1"/>
  <c r="Y46" i="1"/>
  <c r="G46" i="1"/>
  <c r="E46" i="1"/>
  <c r="C46" i="1"/>
  <c r="A46" i="1"/>
  <c r="Y45" i="1"/>
  <c r="G45" i="1"/>
  <c r="E45" i="1"/>
  <c r="C45" i="1"/>
  <c r="A45" i="1"/>
  <c r="Y44" i="1"/>
  <c r="G44" i="1"/>
  <c r="E44" i="1"/>
  <c r="C44" i="1"/>
  <c r="A44" i="1"/>
  <c r="Y43" i="1"/>
  <c r="G43" i="1"/>
  <c r="E43" i="1"/>
  <c r="C43" i="1"/>
  <c r="A43" i="1"/>
  <c r="Y42" i="1"/>
  <c r="G42" i="1"/>
  <c r="E42" i="1"/>
  <c r="C42" i="1"/>
  <c r="A42" i="1"/>
  <c r="Y41" i="1"/>
  <c r="G41" i="1"/>
  <c r="E41" i="1"/>
  <c r="C41" i="1"/>
  <c r="A41" i="1"/>
  <c r="Y40" i="1"/>
  <c r="G40" i="1"/>
  <c r="E40" i="1"/>
  <c r="C40" i="1"/>
  <c r="A40" i="1"/>
  <c r="Y39" i="1"/>
  <c r="G39" i="1"/>
  <c r="E39" i="1"/>
  <c r="C39" i="1"/>
  <c r="A39" i="1"/>
  <c r="Y38" i="1"/>
  <c r="G38" i="1"/>
  <c r="E38" i="1"/>
  <c r="C38" i="1"/>
  <c r="A38" i="1"/>
  <c r="Y37" i="1"/>
  <c r="G37" i="1"/>
  <c r="E37" i="1"/>
  <c r="C37" i="1"/>
  <c r="A37" i="1"/>
  <c r="Y36" i="1"/>
  <c r="G36" i="1"/>
  <c r="E36" i="1"/>
  <c r="C36" i="1"/>
  <c r="A36" i="1"/>
  <c r="Y35" i="1"/>
  <c r="G35" i="1"/>
  <c r="E35" i="1"/>
  <c r="C35" i="1"/>
  <c r="A35" i="1"/>
  <c r="AF34" i="1"/>
  <c r="Y34" i="1"/>
  <c r="G34" i="1"/>
  <c r="E34" i="1"/>
  <c r="C34" i="1"/>
  <c r="A34" i="1"/>
  <c r="Y33" i="1"/>
  <c r="G33" i="1"/>
  <c r="E33" i="1"/>
  <c r="C33" i="1"/>
  <c r="A33" i="1"/>
  <c r="Y32" i="1"/>
  <c r="G32" i="1"/>
  <c r="E32" i="1"/>
  <c r="C32" i="1"/>
  <c r="A32" i="1"/>
  <c r="Y31" i="1"/>
  <c r="G31" i="1"/>
  <c r="E31" i="1"/>
  <c r="C31" i="1"/>
  <c r="A31" i="1"/>
  <c r="Y30" i="1"/>
  <c r="G30" i="1"/>
  <c r="E30" i="1"/>
  <c r="C30" i="1"/>
  <c r="A30" i="1"/>
  <c r="Y29" i="1"/>
  <c r="G29" i="1"/>
  <c r="E29" i="1"/>
  <c r="C29" i="1"/>
  <c r="A29" i="1"/>
  <c r="Y28" i="1"/>
  <c r="G28" i="1"/>
  <c r="E28" i="1"/>
  <c r="C28" i="1"/>
  <c r="A28" i="1"/>
  <c r="Y27" i="1"/>
  <c r="G27" i="1"/>
  <c r="E27" i="1"/>
  <c r="C27" i="1"/>
  <c r="A27" i="1"/>
  <c r="Y26" i="1"/>
  <c r="G26" i="1"/>
  <c r="E26" i="1"/>
  <c r="C26" i="1"/>
  <c r="A26" i="1"/>
  <c r="Y25" i="1"/>
  <c r="G25" i="1"/>
  <c r="E25" i="1"/>
  <c r="C25" i="1"/>
  <c r="A25" i="1"/>
  <c r="Y24" i="1"/>
  <c r="G24" i="1"/>
  <c r="E24" i="1"/>
  <c r="C24" i="1"/>
  <c r="A24" i="1"/>
  <c r="Y23" i="1"/>
  <c r="G23" i="1"/>
  <c r="E23" i="1"/>
  <c r="C23" i="1"/>
  <c r="A23" i="1"/>
  <c r="Y22" i="1"/>
  <c r="G22" i="1"/>
  <c r="E22" i="1"/>
  <c r="C22" i="1"/>
  <c r="A22" i="1"/>
  <c r="Y21" i="1"/>
  <c r="G21" i="1"/>
  <c r="E21" i="1"/>
  <c r="C21" i="1"/>
  <c r="A21" i="1"/>
  <c r="Y20" i="1"/>
  <c r="G20" i="1"/>
  <c r="E20" i="1"/>
  <c r="C20" i="1"/>
  <c r="A20" i="1"/>
  <c r="Y19" i="1"/>
  <c r="G19" i="1"/>
  <c r="E19" i="1"/>
  <c r="C19" i="1"/>
  <c r="A19" i="1"/>
  <c r="Y18" i="1"/>
  <c r="G18" i="1"/>
  <c r="E18" i="1"/>
  <c r="C18" i="1"/>
  <c r="A18" i="1"/>
  <c r="Y17" i="1"/>
  <c r="G17" i="1"/>
  <c r="E17" i="1"/>
  <c r="C17" i="1"/>
  <c r="A17" i="1"/>
  <c r="Y16" i="1"/>
  <c r="G16" i="1"/>
  <c r="E16" i="1"/>
  <c r="C16" i="1"/>
  <c r="A16" i="1"/>
  <c r="Y15" i="1"/>
  <c r="G15" i="1"/>
  <c r="E15" i="1"/>
  <c r="C15" i="1"/>
  <c r="A15" i="1"/>
  <c r="Y14" i="1"/>
  <c r="G14" i="1"/>
  <c r="E14" i="1"/>
  <c r="C14" i="1"/>
  <c r="A14" i="1"/>
  <c r="Y13" i="1"/>
  <c r="G13" i="1"/>
  <c r="E13" i="1"/>
  <c r="C13" i="1"/>
  <c r="A13" i="1"/>
  <c r="Y12" i="1"/>
  <c r="G12" i="1"/>
  <c r="E12" i="1"/>
  <c r="C12" i="1"/>
  <c r="A12" i="1"/>
  <c r="Y11" i="1"/>
  <c r="G11" i="1"/>
  <c r="E11" i="1"/>
  <c r="C11" i="1"/>
  <c r="A11" i="1"/>
  <c r="Y10" i="1"/>
  <c r="G10" i="1"/>
  <c r="E10" i="1"/>
  <c r="C10" i="1"/>
  <c r="A10" i="1"/>
  <c r="Y9" i="1"/>
  <c r="G9" i="1"/>
  <c r="E9" i="1"/>
  <c r="C9" i="1"/>
  <c r="A9" i="1"/>
  <c r="Y8" i="1"/>
  <c r="G8" i="1"/>
  <c r="E8" i="1"/>
  <c r="C8" i="1"/>
  <c r="A8" i="1"/>
  <c r="Y7" i="1"/>
  <c r="G7" i="1"/>
  <c r="E7" i="1"/>
  <c r="C7" i="1"/>
  <c r="A7" i="1"/>
  <c r="Y6" i="1"/>
  <c r="G6" i="1"/>
  <c r="E6" i="1"/>
  <c r="C6" i="1"/>
  <c r="A6" i="1"/>
  <c r="Y5" i="1"/>
  <c r="G5" i="1"/>
  <c r="E5" i="1"/>
  <c r="C5" i="1"/>
  <c r="A5" i="1"/>
  <c r="Y4" i="1"/>
  <c r="G4" i="1"/>
  <c r="E4" i="1"/>
  <c r="C4" i="1"/>
  <c r="A4" i="1"/>
  <c r="Y3" i="1"/>
  <c r="G3" i="1"/>
  <c r="E3" i="1"/>
  <c r="C3" i="1"/>
  <c r="A3" i="1"/>
  <c r="Y2" i="1"/>
  <c r="G2" i="1"/>
  <c r="E2" i="1"/>
  <c r="C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09" authorId="0" shapeId="0" xr:uid="{00000000-0006-0000-0000-000001000000}">
      <text>
        <r>
          <rPr>
            <sz val="9"/>
            <rFont val="Tahoma"/>
          </rPr>
          <t>Aqui comienza el otro base de datos
======
ID#AAABrfv3Cg4
julian AV    (2025-09-25 15:26:20)
Aqui comienza el otro base de datos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09" authorId="0" shapeId="0" xr:uid="{E2C6302C-8DD1-4BF2-B681-9960CCC45939}">
      <text>
        <r>
          <rPr>
            <sz val="9"/>
            <rFont val="Tahoma"/>
          </rPr>
          <t>Aqui comienza el otro base de datos
======
ID#AAABrfv3Cg4
julian AV    (2025-09-25 15:26:20)
Aqui comienza el otro base de datos</t>
        </r>
      </text>
    </comment>
  </commentList>
</comments>
</file>

<file path=xl/sharedStrings.xml><?xml version="1.0" encoding="utf-8"?>
<sst xmlns="http://schemas.openxmlformats.org/spreadsheetml/2006/main" count="24354" uniqueCount="5239">
  <si>
    <t>IdEmpleado</t>
  </si>
  <si>
    <t>IdCarrera</t>
  </si>
  <si>
    <t>nombreCarrera</t>
  </si>
  <si>
    <t>IdInstitucionEducativa</t>
  </si>
  <si>
    <t>nombreInstitucionEducativa</t>
  </si>
  <si>
    <t>IdArea</t>
  </si>
  <si>
    <t>nombreArea</t>
  </si>
  <si>
    <t>IdFacultad</t>
  </si>
  <si>
    <t>nombreFacultad</t>
  </si>
  <si>
    <t>IdTipoEmpleado</t>
  </si>
  <si>
    <t>nombreTipoEmpleado</t>
  </si>
  <si>
    <t>IdCargo</t>
  </si>
  <si>
    <t>nombreCargo</t>
  </si>
  <si>
    <t>Apellidos</t>
  </si>
  <si>
    <t>Nombres</t>
  </si>
  <si>
    <t>FechaNacimiento</t>
  </si>
  <si>
    <t>Correo</t>
  </si>
  <si>
    <t>Dni</t>
  </si>
  <si>
    <t>Celular</t>
  </si>
  <si>
    <t>Distrito</t>
  </si>
  <si>
    <t>Direccion</t>
  </si>
  <si>
    <t>CodigoEstudiante</t>
  </si>
  <si>
    <t>Ciclo</t>
  </si>
  <si>
    <t>estado</t>
  </si>
  <si>
    <t>script</t>
  </si>
  <si>
    <t>carrera</t>
  </si>
  <si>
    <t>ABANTO MENDOZA</t>
  </si>
  <si>
    <t>KARINA LIZBET</t>
  </si>
  <si>
    <t>abanto.karinal@gmail.com</t>
  </si>
  <si>
    <t>74748670</t>
  </si>
  <si>
    <t>997294744</t>
  </si>
  <si>
    <t>La Molina</t>
  </si>
  <si>
    <t>Av. La Fontana, La Molina</t>
  </si>
  <si>
    <t>Sin definir</t>
  </si>
  <si>
    <t>9no</t>
  </si>
  <si>
    <t>I</t>
  </si>
  <si>
    <t>descripcion</t>
  </si>
  <si>
    <t># IdCarrera</t>
  </si>
  <si>
    <t>ACUÑA CALDERÓN</t>
  </si>
  <si>
    <t>ANDREA KAROLINA</t>
  </si>
  <si>
    <t>20191149@lamolina.edu.pe</t>
  </si>
  <si>
    <t>70769995</t>
  </si>
  <si>
    <t>949206250</t>
  </si>
  <si>
    <t>San Juan de Lurigancho</t>
  </si>
  <si>
    <t>Mz. H Lt.02 Sector Oeste Jicamarca Anexo 08</t>
  </si>
  <si>
    <t>20191149</t>
  </si>
  <si>
    <t>Arquitectura y Urbanismo</t>
  </si>
  <si>
    <t>ADRIANO SAAVEDRA</t>
  </si>
  <si>
    <t>RODRIGO EDUARDO</t>
  </si>
  <si>
    <t>rodrigoadrian431@gmail.com</t>
  </si>
  <si>
    <t>75341144</t>
  </si>
  <si>
    <t>963360604</t>
  </si>
  <si>
    <t>Mz G Lt 12, Comunidad campesina La Vizcachera, San Juan de Lurigancho</t>
  </si>
  <si>
    <t>4to</t>
  </si>
  <si>
    <t>Derecho</t>
  </si>
  <si>
    <t>AGUILAR ALZAMORA</t>
  </si>
  <si>
    <t>ROSMERY</t>
  </si>
  <si>
    <t>rosmeryaguilaralzamora@gmail.com</t>
  </si>
  <si>
    <t>74140622</t>
  </si>
  <si>
    <t>942636539</t>
  </si>
  <si>
    <t>jr.bernardo alcedo 544</t>
  </si>
  <si>
    <t>u201012515</t>
  </si>
  <si>
    <t>Egresado</t>
  </si>
  <si>
    <t>Dibujante Tecnico Mecanico</t>
  </si>
  <si>
    <t xml:space="preserve">AGUIRRE BEJARANO </t>
  </si>
  <si>
    <t>LEONARDO ERVIN</t>
  </si>
  <si>
    <t>leoervin.aguirre@gmail.com</t>
  </si>
  <si>
    <t>71413113</t>
  </si>
  <si>
    <t>972000083</t>
  </si>
  <si>
    <t xml:space="preserve">Calle Iris 165 - Salamanca </t>
  </si>
  <si>
    <t>Ing. Industrial</t>
  </si>
  <si>
    <t>Agurto Quiroga</t>
  </si>
  <si>
    <t>Briyan Daniel</t>
  </si>
  <si>
    <t>bryan.quiroga30@gmail.com</t>
  </si>
  <si>
    <t>70498912</t>
  </si>
  <si>
    <t>910280179</t>
  </si>
  <si>
    <t>Av los Jazmines 20002 castillas piura peru</t>
  </si>
  <si>
    <t>1332021067</t>
  </si>
  <si>
    <t>Ing. Civil</t>
  </si>
  <si>
    <t>ALARCÓN LINARES</t>
  </si>
  <si>
    <t>BRANDON ALEXIS</t>
  </si>
  <si>
    <t>alexis.alarcon.linares@hotmail.com</t>
  </si>
  <si>
    <t>71314147</t>
  </si>
  <si>
    <t>910686806</t>
  </si>
  <si>
    <t>Bayovar Norte 232</t>
  </si>
  <si>
    <t>202010493</t>
  </si>
  <si>
    <t>10mo</t>
  </si>
  <si>
    <t>Administración y Marketing</t>
  </si>
  <si>
    <t>ALCARRAZ MINALAYA</t>
  </si>
  <si>
    <t>FATIMA ARACELY</t>
  </si>
  <si>
    <t>alcarraz.fatima17@gmail.com</t>
  </si>
  <si>
    <t>74827567</t>
  </si>
  <si>
    <t>917789828</t>
  </si>
  <si>
    <t>Urb. Canto Chico Mz. G Lt. 16 comité 6, San Juan de Lurigancho</t>
  </si>
  <si>
    <t>20211939</t>
  </si>
  <si>
    <t>8vo</t>
  </si>
  <si>
    <t>ARQUITECTURA Y DISEÑO DE INT.</t>
  </si>
  <si>
    <t>ALEJO PACORICONA,</t>
  </si>
  <si>
    <t>GIANELA NICOLE</t>
  </si>
  <si>
    <t>g.alejo@pucp.edu.pe</t>
  </si>
  <si>
    <t>70511883</t>
  </si>
  <si>
    <t>991650093</t>
  </si>
  <si>
    <t>San Miguel</t>
  </si>
  <si>
    <t>San Miguel, Lima</t>
  </si>
  <si>
    <t>20190013</t>
  </si>
  <si>
    <t>Ingeniería de Sistemas</t>
  </si>
  <si>
    <t>ALIAGA VADILLO</t>
  </si>
  <si>
    <t>ARIADNNA MURIEL</t>
  </si>
  <si>
    <t>ari_muriel@outlook.com</t>
  </si>
  <si>
    <t>75204992</t>
  </si>
  <si>
    <t>924660838</t>
  </si>
  <si>
    <t>JR LAS VERDOLAGAS 994 LAS FLORES sjl</t>
  </si>
  <si>
    <t>U17105394</t>
  </si>
  <si>
    <t>10° ciclo</t>
  </si>
  <si>
    <t>Administracion y Negocios Internacionales</t>
  </si>
  <si>
    <t>ALVINO CARHUARICRA</t>
  </si>
  <si>
    <t>FRANK MIGUEL</t>
  </si>
  <si>
    <t>frankalvino18@gmail.com</t>
  </si>
  <si>
    <t>70635564</t>
  </si>
  <si>
    <t>924344966</t>
  </si>
  <si>
    <t>Ate</t>
  </si>
  <si>
    <t>Girasoles de ATE Mz. A Lt 24</t>
  </si>
  <si>
    <t>U20201B129</t>
  </si>
  <si>
    <t>IX</t>
  </si>
  <si>
    <t>Administracion de Empresas</t>
  </si>
  <si>
    <t>AMACHI JARA</t>
  </si>
  <si>
    <t>MARIA PAZ</t>
  </si>
  <si>
    <t>979100783</t>
  </si>
  <si>
    <t>Económia y Negocios Internacionales</t>
  </si>
  <si>
    <t>AMAYA CARRASCO</t>
  </si>
  <si>
    <t>DANYER PAUL</t>
  </si>
  <si>
    <t>dangeramayacarrasco@gmail.com</t>
  </si>
  <si>
    <t>73243772</t>
  </si>
  <si>
    <t>939617934</t>
  </si>
  <si>
    <t>CALLE SAN DIMAS MZ.C LT.01-CATACAOS</t>
  </si>
  <si>
    <t>U20233524</t>
  </si>
  <si>
    <t>Ingenieria de Software</t>
  </si>
  <si>
    <t>Amaya Pomachahua</t>
  </si>
  <si>
    <t>Johanna Ariana</t>
  </si>
  <si>
    <t>amayaariana2002@gmail.com</t>
  </si>
  <si>
    <t>73962474</t>
  </si>
  <si>
    <t>954090197</t>
  </si>
  <si>
    <t>Breña</t>
  </si>
  <si>
    <t>Jirón Castrovirreyna 1070-Breña</t>
  </si>
  <si>
    <t>20206236</t>
  </si>
  <si>
    <t>7mo</t>
  </si>
  <si>
    <t>Diseño y Desarrollo de Maquinas</t>
  </si>
  <si>
    <t>Anaya Jucharo</t>
  </si>
  <si>
    <t>Sharon Estefany</t>
  </si>
  <si>
    <t>sharonanaya@gmail.com</t>
  </si>
  <si>
    <t>76334509</t>
  </si>
  <si>
    <t>953447283</t>
  </si>
  <si>
    <t>2021800702</t>
  </si>
  <si>
    <t>Diseño y Administración Bancaria y Financiera</t>
  </si>
  <si>
    <t>ANCCO CERPA</t>
  </si>
  <si>
    <t>ESTHEFANI BRIGITTE</t>
  </si>
  <si>
    <t>tefa1999ancco@gmail.com</t>
  </si>
  <si>
    <t>71468228</t>
  </si>
  <si>
    <t>975950601</t>
  </si>
  <si>
    <t>Urb. San Martín Av. Socabaya Mz. K Lt. 9</t>
  </si>
  <si>
    <t>2020240312</t>
  </si>
  <si>
    <t>decimo</t>
  </si>
  <si>
    <t>Ingeniería Ambiental</t>
  </si>
  <si>
    <t>ANCCO QUISPE</t>
  </si>
  <si>
    <t>TRINIDAD</t>
  </si>
  <si>
    <t>fiftheva@gmail.com</t>
  </si>
  <si>
    <t>72150649</t>
  </si>
  <si>
    <t>980990647</t>
  </si>
  <si>
    <t>CALLE JOSE ABELARDO QUIÑONEZ, ASC. JOSE OLAYA - CAYMA</t>
  </si>
  <si>
    <t>2021400012</t>
  </si>
  <si>
    <t>Ingenieria geologica</t>
  </si>
  <si>
    <t>ANDRADE VILLEGAS</t>
  </si>
  <si>
    <t>JACKELYNE ADRIANA</t>
  </si>
  <si>
    <t>jacky_2424_02@hotmail.com</t>
  </si>
  <si>
    <t>75338712</t>
  </si>
  <si>
    <t>964238026</t>
  </si>
  <si>
    <t>Villa El Salvador</t>
  </si>
  <si>
    <t>Mz B1 lote 14 parcela II, parque industrial, Villa El Salvador.</t>
  </si>
  <si>
    <t>7MO</t>
  </si>
  <si>
    <t>Ingeniería en Gestión Ambiental</t>
  </si>
  <si>
    <t>5</t>
  </si>
  <si>
    <t>ANTAY NOA</t>
  </si>
  <si>
    <t>FRANK ISRAEL</t>
  </si>
  <si>
    <t>frank.antay@urp.edu.pe</t>
  </si>
  <si>
    <t>48586742</t>
  </si>
  <si>
    <t>949929504</t>
  </si>
  <si>
    <t>Jr.Cajamarquilla 1877- Zarate</t>
  </si>
  <si>
    <t>201912046</t>
  </si>
  <si>
    <t>10</t>
  </si>
  <si>
    <t>Psicologia </t>
  </si>
  <si>
    <t>ANTONIO MORAN</t>
  </si>
  <si>
    <t>CARLOS DANIEL</t>
  </si>
  <si>
    <t>922937451</t>
  </si>
  <si>
    <t>Ingenieria Geogràfica</t>
  </si>
  <si>
    <t>APAZA QUISPE</t>
  </si>
  <si>
    <t>EMERSON RAUL</t>
  </si>
  <si>
    <t>emersonapazaquispe9@gmai.com</t>
  </si>
  <si>
    <t>74540861</t>
  </si>
  <si>
    <t>907255197</t>
  </si>
  <si>
    <t>san juan de lurigancho</t>
  </si>
  <si>
    <t>u22219414</t>
  </si>
  <si>
    <t>Diseño grafico</t>
  </si>
  <si>
    <t>0</t>
  </si>
  <si>
    <t>APOLAYA SANCHEZ</t>
  </si>
  <si>
    <t>NICOLAS GONZALO</t>
  </si>
  <si>
    <t>nicolas.apolaya.sanchez@gmail.com</t>
  </si>
  <si>
    <t>70259282</t>
  </si>
  <si>
    <t>912961786</t>
  </si>
  <si>
    <t>Callao</t>
  </si>
  <si>
    <t>Calle mantaro 572, La Perla</t>
  </si>
  <si>
    <t>U201811874</t>
  </si>
  <si>
    <t>Ing. en Seguridad Laboral y Ambiental</t>
  </si>
  <si>
    <t>AQUINO VIVAS</t>
  </si>
  <si>
    <t>LEONARDO</t>
  </si>
  <si>
    <t>71260336</t>
  </si>
  <si>
    <t>977577690</t>
  </si>
  <si>
    <t>Ingeniería Comercial</t>
  </si>
  <si>
    <t>ARANA LLOCCLLA</t>
  </si>
  <si>
    <t>HAROLD JUNIOR</t>
  </si>
  <si>
    <t>aranaharold634@gmail.com</t>
  </si>
  <si>
    <t>75436031</t>
  </si>
  <si>
    <t>902440409</t>
  </si>
  <si>
    <t>Mz A14 Lt 29 Sol de Carabayllo Los Portales</t>
  </si>
  <si>
    <t>U18212227</t>
  </si>
  <si>
    <t>Ingeniería Biotecnológica</t>
  </si>
  <si>
    <t>28</t>
  </si>
  <si>
    <t>ARAUCO AGUIRRE</t>
  </si>
  <si>
    <t>ANTHONY</t>
  </si>
  <si>
    <t>anthonyaraucoaguirre@gmail.com</t>
  </si>
  <si>
    <t>74966427</t>
  </si>
  <si>
    <t>992337326</t>
  </si>
  <si>
    <t>Chaclacayo</t>
  </si>
  <si>
    <t>Av Nicolas Ayllon 179 Chaclacayo</t>
  </si>
  <si>
    <t>1632213</t>
  </si>
  <si>
    <t>Ingeniería Agrícola</t>
  </si>
  <si>
    <t>Arenas Huamani</t>
  </si>
  <si>
    <t>Alonso Benjamin</t>
  </si>
  <si>
    <t>alonso.arenas@ucsp.edu.pe</t>
  </si>
  <si>
    <t>70598324</t>
  </si>
  <si>
    <t>946681418</t>
  </si>
  <si>
    <t>Urb. La Fonda D-19 Segunso piso</t>
  </si>
  <si>
    <t>201-01-48508</t>
  </si>
  <si>
    <t>SOCIOLOGIA</t>
  </si>
  <si>
    <t>ARENAS VALLE</t>
  </si>
  <si>
    <t>BRYAN JESÚS</t>
  </si>
  <si>
    <t>barenas0701@gmail.com</t>
  </si>
  <si>
    <t>72241902</t>
  </si>
  <si>
    <t>923344357</t>
  </si>
  <si>
    <t>MZ. A LT 20 LA ALBORADA-CALLAO</t>
  </si>
  <si>
    <t>u2022115033</t>
  </si>
  <si>
    <t>INGENIERÍA DE CIBERSEGURIDAD</t>
  </si>
  <si>
    <t>15</t>
  </si>
  <si>
    <t>AREVALO AGUIRRE</t>
  </si>
  <si>
    <t>JOSELYNE RUBY</t>
  </si>
  <si>
    <t>arevaloaguirrejoselyne@gmail.com</t>
  </si>
  <si>
    <t>75726912</t>
  </si>
  <si>
    <t>925186623</t>
  </si>
  <si>
    <t>Piura - Sullana</t>
  </si>
  <si>
    <t>2022104003</t>
  </si>
  <si>
    <t>Sin Definir..</t>
  </si>
  <si>
    <t>ARIAS RIOS</t>
  </si>
  <si>
    <t>MELANIE ARIANA</t>
  </si>
  <si>
    <t>974361773</t>
  </si>
  <si>
    <t>Arquitectura </t>
  </si>
  <si>
    <t>ARONE VELASQUEZ</t>
  </si>
  <si>
    <t xml:space="preserve">MARICIELO </t>
  </si>
  <si>
    <t>aronemaricielo@gmail.com</t>
  </si>
  <si>
    <t>72158532</t>
  </si>
  <si>
    <t>959278715</t>
  </si>
  <si>
    <t>Lima</t>
  </si>
  <si>
    <t>Jr. Alemania 2383 - cercado de lima</t>
  </si>
  <si>
    <t>u202124163</t>
  </si>
  <si>
    <t>Ingeniera industrial y de sistemas </t>
  </si>
  <si>
    <t>Aroni Perez</t>
  </si>
  <si>
    <t>Omar</t>
  </si>
  <si>
    <t>omaarp9@gmail.com</t>
  </si>
  <si>
    <t>70863528</t>
  </si>
  <si>
    <t>993139794</t>
  </si>
  <si>
    <t>Av. 200 millas Mz.H Lt.5 Villa el Salvador</t>
  </si>
  <si>
    <t>2115010194</t>
  </si>
  <si>
    <t>8° ciclo</t>
  </si>
  <si>
    <t>Ingeniería de Sistemas de  Informacion</t>
  </si>
  <si>
    <t>ARROYO PORTUGAL</t>
  </si>
  <si>
    <t>DAYANA NICOLE</t>
  </si>
  <si>
    <t>Nicoleportugal235@gmail.com</t>
  </si>
  <si>
    <t>71583991</t>
  </si>
  <si>
    <t>960422593</t>
  </si>
  <si>
    <t>Urb. Las cucardas C-5</t>
  </si>
  <si>
    <t>2021700822</t>
  </si>
  <si>
    <t>Administración</t>
  </si>
  <si>
    <t>ASENCIOS CHAVEZ</t>
  </si>
  <si>
    <t>JEANPIERRE</t>
  </si>
  <si>
    <t>jeanpierre.asenciosc@gmail.com</t>
  </si>
  <si>
    <t>73790796</t>
  </si>
  <si>
    <t>989605665</t>
  </si>
  <si>
    <t>Pachacamac</t>
  </si>
  <si>
    <t>LIMA, PACHACAMAC</t>
  </si>
  <si>
    <t>2021210870</t>
  </si>
  <si>
    <t>Septimo</t>
  </si>
  <si>
    <t>....</t>
  </si>
  <si>
    <t>Ashante Huanuco</t>
  </si>
  <si>
    <t>Brayaan Juan</t>
  </si>
  <si>
    <t>902172773</t>
  </si>
  <si>
    <t>Jr.Huancavelica 912</t>
  </si>
  <si>
    <t>Publicidad y multimedia</t>
  </si>
  <si>
    <t>ASTOCONDOR BRAVO</t>
  </si>
  <si>
    <t>ALEJANDRO</t>
  </si>
  <si>
    <t>Alejandrof01025@gmail.com</t>
  </si>
  <si>
    <t>75201127</t>
  </si>
  <si>
    <t>987294136</t>
  </si>
  <si>
    <t>AV. LA MOLINA S/N LA MOLINA</t>
  </si>
  <si>
    <t>20210790</t>
  </si>
  <si>
    <t>Administración Hotelera y Turismo</t>
  </si>
  <si>
    <t>AYALA AGUILA</t>
  </si>
  <si>
    <t>CARLOS EDUARDO</t>
  </si>
  <si>
    <t>eduardo01.04.a@gmail.com</t>
  </si>
  <si>
    <t>70976343</t>
  </si>
  <si>
    <t>922172475</t>
  </si>
  <si>
    <t>San Juan de Miraflores</t>
  </si>
  <si>
    <t>Cll. Collasuyo 455, SJM</t>
  </si>
  <si>
    <t>u21215740</t>
  </si>
  <si>
    <t>7° Ciclo</t>
  </si>
  <si>
    <t>INGENIERIA DE GESTION EMPRESARIAL</t>
  </si>
  <si>
    <t>BACILIO ZAVALETA</t>
  </si>
  <si>
    <t>CARLOS MANUEL</t>
  </si>
  <si>
    <t>ingcarlosbacilio@gmail.com</t>
  </si>
  <si>
    <t>72460516</t>
  </si>
  <si>
    <t>972535471</t>
  </si>
  <si>
    <t>u201919594</t>
  </si>
  <si>
    <t>contabilidad</t>
  </si>
  <si>
    <t>BAILON ESPINOZA</t>
  </si>
  <si>
    <t>JHOSTIN</t>
  </si>
  <si>
    <t>jhostin27062002@gmail.com</t>
  </si>
  <si>
    <t>76122630</t>
  </si>
  <si>
    <t>939871324</t>
  </si>
  <si>
    <t>Rimac</t>
  </si>
  <si>
    <t>Jiron Samuel Joya 267 Urb. El Bosque Rimac</t>
  </si>
  <si>
    <t>7002538918</t>
  </si>
  <si>
    <t>9</t>
  </si>
  <si>
    <t>Arquitectura y Diseño</t>
  </si>
  <si>
    <t>BARBARAN JARA</t>
  </si>
  <si>
    <t>JESÚS ALBERTO</t>
  </si>
  <si>
    <t>922518871</t>
  </si>
  <si>
    <t>Administracion de hoteles y turismo</t>
  </si>
  <si>
    <t>8</t>
  </si>
  <si>
    <t>BARRENECHEA TAVERA</t>
  </si>
  <si>
    <t>PERCY ALBERTO</t>
  </si>
  <si>
    <t>pbarrenechea18@gmail.com</t>
  </si>
  <si>
    <t>74853068</t>
  </si>
  <si>
    <t>986308587</t>
  </si>
  <si>
    <t>SJM, Lima</t>
  </si>
  <si>
    <t>7002590510</t>
  </si>
  <si>
    <t>BARRETO VILLANUEVA</t>
  </si>
  <si>
    <t>DÁMARIS YAQUELINE</t>
  </si>
  <si>
    <t>dbarretov_2@unc.edu.pe</t>
  </si>
  <si>
    <t>75190086</t>
  </si>
  <si>
    <t>974743424</t>
  </si>
  <si>
    <t>CAJAMARCA</t>
  </si>
  <si>
    <t>2020120026</t>
  </si>
  <si>
    <t>Barrientos Mattos</t>
  </si>
  <si>
    <t>Hamilton Edu</t>
  </si>
  <si>
    <t>hbarrientosma@gmail.com</t>
  </si>
  <si>
    <t>758779477</t>
  </si>
  <si>
    <t>976249948</t>
  </si>
  <si>
    <t>Av. Los Allisos 857 Urb. Micaela Bastidas</t>
  </si>
  <si>
    <t>7001212121</t>
  </si>
  <si>
    <t>BENDEZU ANTONIO</t>
  </si>
  <si>
    <t>MELLISSA MARIA</t>
  </si>
  <si>
    <t>987761661</t>
  </si>
  <si>
    <t>BENDEZU CAHUANA</t>
  </si>
  <si>
    <t>XIOMARA YUVALI</t>
  </si>
  <si>
    <t>xybendezu.c@gmail.com</t>
  </si>
  <si>
    <t>71012887</t>
  </si>
  <si>
    <t>962546358</t>
  </si>
  <si>
    <t>Motupe- SJL</t>
  </si>
  <si>
    <t>7002390342</t>
  </si>
  <si>
    <t>BERNEDO HUANCA</t>
  </si>
  <si>
    <t>ANGEL ANDRE</t>
  </si>
  <si>
    <t>917256168</t>
  </si>
  <si>
    <t>BERROCAL ALEGRIA</t>
  </si>
  <si>
    <t>Carlos Vidal</t>
  </si>
  <si>
    <t>carlosberrocal2002@gmail.com</t>
  </si>
  <si>
    <t>71561206</t>
  </si>
  <si>
    <t>934956350</t>
  </si>
  <si>
    <t>Av. Túpac Amaru 210, Rímac 15333</t>
  </si>
  <si>
    <t>20212065C</t>
  </si>
  <si>
    <t>Blas Arias</t>
  </si>
  <si>
    <t>Frank Alexis</t>
  </si>
  <si>
    <t>alexisba0222@gmail.com</t>
  </si>
  <si>
    <t>74089267</t>
  </si>
  <si>
    <t>947998521</t>
  </si>
  <si>
    <t>Los Olivos</t>
  </si>
  <si>
    <t>Calle 73, Mz B1 Lt.6 Los Olivos de Pro</t>
  </si>
  <si>
    <t>u19309740</t>
  </si>
  <si>
    <t>Bolivar Zuñiga</t>
  </si>
  <si>
    <t>John Albert</t>
  </si>
  <si>
    <t>bolivarjohn42@gmail.com</t>
  </si>
  <si>
    <t>77665274</t>
  </si>
  <si>
    <t>928140595</t>
  </si>
  <si>
    <t>1 de Mayo, Mz Q7 L3, san Juan de Miraflores</t>
  </si>
  <si>
    <t>202020553</t>
  </si>
  <si>
    <t xml:space="preserve">BRANDON RAMIREZ </t>
  </si>
  <si>
    <t xml:space="preserve">COELLO </t>
  </si>
  <si>
    <t>accell2706@gmail.com</t>
  </si>
  <si>
    <t>72607759</t>
  </si>
  <si>
    <t>928000335</t>
  </si>
  <si>
    <t>Bravo Amasifuen</t>
  </si>
  <si>
    <t>Danushka</t>
  </si>
  <si>
    <t>dbravoa03@unia.edu.pe</t>
  </si>
  <si>
    <t>71050066</t>
  </si>
  <si>
    <t>906063572</t>
  </si>
  <si>
    <t>Av.primavera seguntada etapa Mz 11 lt 28</t>
  </si>
  <si>
    <t>2021204003</t>
  </si>
  <si>
    <t>BRAVO CAÑAZACA</t>
  </si>
  <si>
    <t>ERICK ALEXANDER</t>
  </si>
  <si>
    <t>Erick2Bravo1@Gmail.com</t>
  </si>
  <si>
    <t>73736702</t>
  </si>
  <si>
    <t>990837298</t>
  </si>
  <si>
    <t>VILLA EL SALVADOR, SEC 1 GR 1, MZL LOTE 12</t>
  </si>
  <si>
    <t>20182343</t>
  </si>
  <si>
    <t>Briones Díaz</t>
  </si>
  <si>
    <t>Carla</t>
  </si>
  <si>
    <t>cavenibrionesdiaz@gmail.com</t>
  </si>
  <si>
    <t>71067014</t>
  </si>
  <si>
    <t>945716756</t>
  </si>
  <si>
    <t>Calle Manuel Iturregui 293, Chiclayo</t>
  </si>
  <si>
    <t>211VP09936</t>
  </si>
  <si>
    <t>9vo</t>
  </si>
  <si>
    <t>BUSTAMANTE CARDENAS</t>
  </si>
  <si>
    <t>MARCELO</t>
  </si>
  <si>
    <t>marcelo.bustamante@ucsp.edu.pe</t>
  </si>
  <si>
    <t>73959249</t>
  </si>
  <si>
    <t>993639184</t>
  </si>
  <si>
    <t>Arequipa</t>
  </si>
  <si>
    <t>2010547448</t>
  </si>
  <si>
    <t>CABALLERO AQUEPUCHO</t>
  </si>
  <si>
    <t>GHIMENA RUBY</t>
  </si>
  <si>
    <t>gcaballero@unsa.edu.pe</t>
  </si>
  <si>
    <t>76193843</t>
  </si>
  <si>
    <t>963846444</t>
  </si>
  <si>
    <t>El mirador, Alto Selva Alegre</t>
  </si>
  <si>
    <t>20202224</t>
  </si>
  <si>
    <t>CABREJOS HERRERA</t>
  </si>
  <si>
    <t>CARLOS ALBERTO</t>
  </si>
  <si>
    <t>dkalos7702@gmail.com</t>
  </si>
  <si>
    <t>77289192</t>
  </si>
  <si>
    <t>935001827</t>
  </si>
  <si>
    <t>Ucayali- Pucallpa</t>
  </si>
  <si>
    <t>2221002</t>
  </si>
  <si>
    <t>CABRERA RISCO</t>
  </si>
  <si>
    <t>CESAR ERNESTO</t>
  </si>
  <si>
    <t>cesar.cabrera.r@uni.pe</t>
  </si>
  <si>
    <t>71043658</t>
  </si>
  <si>
    <t>913804195</t>
  </si>
  <si>
    <t>LIMA</t>
  </si>
  <si>
    <t>20194094k</t>
  </si>
  <si>
    <t>Noveno</t>
  </si>
  <si>
    <t xml:space="preserve">CÁCERES JAQQUEHUA </t>
  </si>
  <si>
    <t>MARIA ALEJANDRA</t>
  </si>
  <si>
    <t>mariacaceresja3@gmail.com</t>
  </si>
  <si>
    <t>71583048</t>
  </si>
  <si>
    <t>940346502</t>
  </si>
  <si>
    <t>CALLE MELGAR 450 ACEQUIA ALTA CAYMA</t>
  </si>
  <si>
    <t>20210655</t>
  </si>
  <si>
    <t>CADILLO SEGURA,</t>
  </si>
  <si>
    <t>MARICIELO</t>
  </si>
  <si>
    <t>maricielocadillo@gmail.com</t>
  </si>
  <si>
    <t>70770095</t>
  </si>
  <si>
    <t>977156808</t>
  </si>
  <si>
    <t>Santiago de Surco</t>
  </si>
  <si>
    <t>Mz. B Lote 48, San Miguel 129, Santiago de Surco 15054</t>
  </si>
  <si>
    <t>202012256</t>
  </si>
  <si>
    <t>CALDAS MORALES</t>
  </si>
  <si>
    <t>FERNANDO JAMES DOUGLAS</t>
  </si>
  <si>
    <t>nandojd1099@gmail.com</t>
  </si>
  <si>
    <t>71625428</t>
  </si>
  <si>
    <t>980725757</t>
  </si>
  <si>
    <t>Comas</t>
  </si>
  <si>
    <t>La Alborada 295, Comas</t>
  </si>
  <si>
    <t>20160180</t>
  </si>
  <si>
    <t>Calderón Moreno</t>
  </si>
  <si>
    <t>Wilbert Miguel</t>
  </si>
  <si>
    <t>wmcm201987@gmail.com</t>
  </si>
  <si>
    <t>44268238</t>
  </si>
  <si>
    <t>914898270</t>
  </si>
  <si>
    <t>Jr. Los Álamos S/N Mz. D Lt. 40 - Urb. El Olivar - Callao</t>
  </si>
  <si>
    <t>N00224375</t>
  </si>
  <si>
    <t>CALDERÓN SALAZAR</t>
  </si>
  <si>
    <t>BRYAM STEVEN</t>
  </si>
  <si>
    <t>bryam.calderon.s@gmail.com</t>
  </si>
  <si>
    <t>75280991</t>
  </si>
  <si>
    <t>997045455</t>
  </si>
  <si>
    <t>Av Juan Pablo II A4 Lt 9</t>
  </si>
  <si>
    <t>N00235907</t>
  </si>
  <si>
    <t>CALERO CANO</t>
  </si>
  <si>
    <t>LUIS ENRIQUE</t>
  </si>
  <si>
    <t>calerocano21.6@gmail.com</t>
  </si>
  <si>
    <t>73805896</t>
  </si>
  <si>
    <t>956961560</t>
  </si>
  <si>
    <t>Av. Colectora Mz. G Lt. 37 Urb. El Álamo, Callao</t>
  </si>
  <si>
    <t>250700</t>
  </si>
  <si>
    <t>Camarena Aquise</t>
  </si>
  <si>
    <t>Paula Victoria</t>
  </si>
  <si>
    <t>pauvico7@gmail.com</t>
  </si>
  <si>
    <t>47532242</t>
  </si>
  <si>
    <t>958700214</t>
  </si>
  <si>
    <t>Francisco bolognesi 174,urb. Los pilares, Callao.</t>
  </si>
  <si>
    <t>223201774</t>
  </si>
  <si>
    <t>Camero Carnero</t>
  </si>
  <si>
    <t>Daniela Esther</t>
  </si>
  <si>
    <t>daniela.camero@ucsp.edu.pe</t>
  </si>
  <si>
    <t>72725445</t>
  </si>
  <si>
    <t>958317517</t>
  </si>
  <si>
    <t>Urb. Colegio de Ingenieros B-26</t>
  </si>
  <si>
    <t>201-24-48571</t>
  </si>
  <si>
    <t>Campos Flores</t>
  </si>
  <si>
    <t>Jurgen Klinsmann</t>
  </si>
  <si>
    <t>48333155</t>
  </si>
  <si>
    <t>CAMPOS QUIROZ</t>
  </si>
  <si>
    <t>VALERIA GUADALUPE</t>
  </si>
  <si>
    <t>949488239</t>
  </si>
  <si>
    <t>CANAHUIRI QUISPE</t>
  </si>
  <si>
    <t>SADITH YESIBEL</t>
  </si>
  <si>
    <t>scanahuiriquispe@gmail.com</t>
  </si>
  <si>
    <t>77438817</t>
  </si>
  <si>
    <t>986335766</t>
  </si>
  <si>
    <t>Lurigancho-Chosica</t>
  </si>
  <si>
    <t>av. Cusipata Lurigancho Chosica</t>
  </si>
  <si>
    <t>202015172</t>
  </si>
  <si>
    <t>CANAQUIRI ALVARADO</t>
  </si>
  <si>
    <t>LIZ ESTEFANNY</t>
  </si>
  <si>
    <t>lizestefanny.2210@gmail.com</t>
  </si>
  <si>
    <t>71526926</t>
  </si>
  <si>
    <t>970405505</t>
  </si>
  <si>
    <t>Av. Manuel Prado Mz D lt 8</t>
  </si>
  <si>
    <t>U19208875</t>
  </si>
  <si>
    <t>CANCHO SANDOVAL</t>
  </si>
  <si>
    <t>CESAR ANDRES</t>
  </si>
  <si>
    <t>922553058</t>
  </si>
  <si>
    <t>Cardenas de la Cruz</t>
  </si>
  <si>
    <t>Naomi Li</t>
  </si>
  <si>
    <t>Linaomi2510@gmail.com</t>
  </si>
  <si>
    <t>73035275</t>
  </si>
  <si>
    <t>993332086</t>
  </si>
  <si>
    <t>Mz E Lt 14, quebrada nuevo horizonte, villa el salvador</t>
  </si>
  <si>
    <t>N00321098</t>
  </si>
  <si>
    <t>CARDENAS LINARES</t>
  </si>
  <si>
    <t>RENE</t>
  </si>
  <si>
    <t>9raulcardenas@gmail.com</t>
  </si>
  <si>
    <t>76387312</t>
  </si>
  <si>
    <t>983933463</t>
  </si>
  <si>
    <t>Junin (chanchamayo)</t>
  </si>
  <si>
    <t>2022130009</t>
  </si>
  <si>
    <t>CARDENAS LUCIANO</t>
  </si>
  <si>
    <t>YULISSA AURELIA</t>
  </si>
  <si>
    <t>yulissa.cardenas.l@uni.pe</t>
  </si>
  <si>
    <t>70248377</t>
  </si>
  <si>
    <t>997007693</t>
  </si>
  <si>
    <t>20202137A</t>
  </si>
  <si>
    <t xml:space="preserve">CARDENAS MOSCOL </t>
  </si>
  <si>
    <t>JOEL ENRIQUE LEE</t>
  </si>
  <si>
    <t>joelenriquelee@gmail.com</t>
  </si>
  <si>
    <t>75095787</t>
  </si>
  <si>
    <t>938706476</t>
  </si>
  <si>
    <t>Jr.Malaga 911</t>
  </si>
  <si>
    <t>u20191b126</t>
  </si>
  <si>
    <t>CARDENAS RUIZ</t>
  </si>
  <si>
    <t>ERICK</t>
  </si>
  <si>
    <t>andreascardenas1@gmail.com</t>
  </si>
  <si>
    <t>71458104</t>
  </si>
  <si>
    <t>933924935</t>
  </si>
  <si>
    <t>MZ G59 LT22 Bocanegra sector 5</t>
  </si>
  <si>
    <t>1471856</t>
  </si>
  <si>
    <t>4</t>
  </si>
  <si>
    <t>Carhuas Fuentes</t>
  </si>
  <si>
    <t>Karoline Ediana</t>
  </si>
  <si>
    <t xml:space="preserve">carhuasfuenteskarolineediana@gmail.com </t>
  </si>
  <si>
    <t>71459294</t>
  </si>
  <si>
    <t>970999610</t>
  </si>
  <si>
    <t>Santa Anita</t>
  </si>
  <si>
    <t xml:space="preserve">Jr. los tucanes 162 - Santa  Anita </t>
  </si>
  <si>
    <t>7002727763</t>
  </si>
  <si>
    <t xml:space="preserve">CARHUAS MORALES </t>
  </si>
  <si>
    <t>ROGGER</t>
  </si>
  <si>
    <t>carhuasrogger@gmail.com</t>
  </si>
  <si>
    <t>46797888</t>
  </si>
  <si>
    <t>982536994</t>
  </si>
  <si>
    <t>San Juan de Miraflores, Lima,</t>
  </si>
  <si>
    <t>20201B965</t>
  </si>
  <si>
    <t>CARIHUASAIRO NAZARIO</t>
  </si>
  <si>
    <t>JHEIMY EDWIN</t>
  </si>
  <si>
    <t>jcarihuasairon201@unab.edu.pe</t>
  </si>
  <si>
    <t>75228795</t>
  </si>
  <si>
    <t>991251646</t>
  </si>
  <si>
    <t>San Isidro</t>
  </si>
  <si>
    <t>Calle Primavera, Urb. San Isidro #470</t>
  </si>
  <si>
    <t>CARRANZA SULCA</t>
  </si>
  <si>
    <t>SEBASTIAN ANYO SALVATORE</t>
  </si>
  <si>
    <t>908626503</t>
  </si>
  <si>
    <t>CARRILLO CCELLCCARO</t>
  </si>
  <si>
    <t xml:space="preserve">KEVIN DYLAN </t>
  </si>
  <si>
    <t>20200428@aloe.ulima.edu.pe</t>
  </si>
  <si>
    <t>75544032</t>
  </si>
  <si>
    <t>918830994</t>
  </si>
  <si>
    <t>Jr. Santa Paula 280</t>
  </si>
  <si>
    <t>20200428</t>
  </si>
  <si>
    <t>Carrillo Hidalgo</t>
  </si>
  <si>
    <t>Stefany</t>
  </si>
  <si>
    <t>71729836</t>
  </si>
  <si>
    <t>CASAS GARCIA</t>
  </si>
  <si>
    <t>ANA</t>
  </si>
  <si>
    <t>anagabriela.2196@gmail.com</t>
  </si>
  <si>
    <t>75368895</t>
  </si>
  <si>
    <t>981422522</t>
  </si>
  <si>
    <t>Psje. Los Jardines, SJM</t>
  </si>
  <si>
    <t>CASAS ROMERO</t>
  </si>
  <si>
    <t>JHAZMIN EMILY</t>
  </si>
  <si>
    <t>j.casas.r.03@gmail.com</t>
  </si>
  <si>
    <t>74973597</t>
  </si>
  <si>
    <t>953355986</t>
  </si>
  <si>
    <t>Justiniano Minaya Sosa 524 - Sta Anita</t>
  </si>
  <si>
    <t>7002449326</t>
  </si>
  <si>
    <t>Casimiro Vicencio</t>
  </si>
  <si>
    <t>Diego Emerzon</t>
  </si>
  <si>
    <t>diegocasimirovicencio@gmail.com</t>
  </si>
  <si>
    <t>73373733</t>
  </si>
  <si>
    <t>951836960</t>
  </si>
  <si>
    <t>Calle atenas 184, Ate</t>
  </si>
  <si>
    <t>U17205030</t>
  </si>
  <si>
    <t>CASTILLO ABURTO</t>
  </si>
  <si>
    <t>BRAYAN</t>
  </si>
  <si>
    <t>castilloaburto11@gmail.com</t>
  </si>
  <si>
    <t>76228564</t>
  </si>
  <si>
    <t>931068813</t>
  </si>
  <si>
    <t>mz. C lote 07</t>
  </si>
  <si>
    <t>201913061</t>
  </si>
  <si>
    <t>10ciclo</t>
  </si>
  <si>
    <t>CASTILLO HUAYANAY</t>
  </si>
  <si>
    <t>CARMEN MELISSA</t>
  </si>
  <si>
    <t>933590319</t>
  </si>
  <si>
    <t>CASTRO CARPIO</t>
  </si>
  <si>
    <t xml:space="preserve">JUAN ANDRES ROBERTO </t>
  </si>
  <si>
    <t>juanrobcc5@gmail.com</t>
  </si>
  <si>
    <t>71761800</t>
  </si>
  <si>
    <t>918344793</t>
  </si>
  <si>
    <t>Calle Tarata 457, Block D; Chiclayo</t>
  </si>
  <si>
    <t>181AD79876</t>
  </si>
  <si>
    <t>CASTRO ESCALANTE</t>
  </si>
  <si>
    <t>ANDREA NICOLE</t>
  </si>
  <si>
    <t>andrea8702.nicole@gmail.com</t>
  </si>
  <si>
    <t>74916725</t>
  </si>
  <si>
    <t>915191191</t>
  </si>
  <si>
    <t>Calle. José Manuel Ugarteche</t>
  </si>
  <si>
    <t>201911278</t>
  </si>
  <si>
    <t>CASTRO GONZA</t>
  </si>
  <si>
    <t>MARIA ISABEL</t>
  </si>
  <si>
    <t>maaca2412@gmail.com</t>
  </si>
  <si>
    <t>77538596</t>
  </si>
  <si>
    <t>960918360</t>
  </si>
  <si>
    <t>Jr. Juan Jose Muñoz</t>
  </si>
  <si>
    <t>CASTRO MORANTE</t>
  </si>
  <si>
    <t>EDSON AMERICO</t>
  </si>
  <si>
    <t>ecastromorante@gmail.com</t>
  </si>
  <si>
    <t>76356948</t>
  </si>
  <si>
    <t>973932558</t>
  </si>
  <si>
    <t>CASTRO RAMIREZ,</t>
  </si>
  <si>
    <t>CESAR AAROM</t>
  </si>
  <si>
    <t>aaromcastro1@gmail.com</t>
  </si>
  <si>
    <t>72311174</t>
  </si>
  <si>
    <t>901278032</t>
  </si>
  <si>
    <t>Prol. Huamanga 517, La Victoria</t>
  </si>
  <si>
    <t>N00308662</t>
  </si>
  <si>
    <t>CASTRO ZANABRIA</t>
  </si>
  <si>
    <t>LUIS FERNANDO</t>
  </si>
  <si>
    <t>lfernandocastro19@gmail.com</t>
  </si>
  <si>
    <t>981223308</t>
  </si>
  <si>
    <t xml:space="preserve">Ccama Nuñez </t>
  </si>
  <si>
    <t>Armando Nicolas</t>
  </si>
  <si>
    <t>armando.ccama @ucsp.edu.pe</t>
  </si>
  <si>
    <t>76976778</t>
  </si>
  <si>
    <t>977304007</t>
  </si>
  <si>
    <t>Arequipa -- selva alegre- independencia MZ c Lte 6</t>
  </si>
  <si>
    <t>222-01-58578</t>
  </si>
  <si>
    <t>CCANTO HUAMAN</t>
  </si>
  <si>
    <t>ADRIAN ANTONY</t>
  </si>
  <si>
    <t>947384240</t>
  </si>
  <si>
    <t>CCORA GUTIERREZ,</t>
  </si>
  <si>
    <t>CARMEN</t>
  </si>
  <si>
    <t>carmen.ccora.gutierrez@gmail.com</t>
  </si>
  <si>
    <t>61487418</t>
  </si>
  <si>
    <t>967918649</t>
  </si>
  <si>
    <t>Urb. Santa Maria de Lambramani - Arequipa</t>
  </si>
  <si>
    <t>CCORAHUA ESPINOZA</t>
  </si>
  <si>
    <t>HERALDO ENGELS</t>
  </si>
  <si>
    <t>951657876</t>
  </si>
  <si>
    <t>CCOTA OLIVARES</t>
  </si>
  <si>
    <t>MARCO ANTONIO</t>
  </si>
  <si>
    <t>marcoccota2001@gmail.com</t>
  </si>
  <si>
    <t>75368704</t>
  </si>
  <si>
    <t>952444588</t>
  </si>
  <si>
    <t>Chorrillos</t>
  </si>
  <si>
    <t>AV. EL TRIUNFO LT1 A, CHORRILLOS</t>
  </si>
  <si>
    <t>202022020</t>
  </si>
  <si>
    <t>CCOYLLO GARCIA</t>
  </si>
  <si>
    <t>AXEL RAUL</t>
  </si>
  <si>
    <t>951436138</t>
  </si>
  <si>
    <t>Mz H Lt 7 Sector 6 Grupo 5A - Villa el Salvador</t>
  </si>
  <si>
    <t>5to</t>
  </si>
  <si>
    <t xml:space="preserve">CELESTINO ROMERO </t>
  </si>
  <si>
    <t>MILAGROS JUDITH</t>
  </si>
  <si>
    <t>milicero@gmail.com</t>
  </si>
  <si>
    <t>71746559</t>
  </si>
  <si>
    <t>969550547</t>
  </si>
  <si>
    <t>Av. Los Nogales 251</t>
  </si>
  <si>
    <t>Cereceda Velasquez</t>
  </si>
  <si>
    <t>Neil Aldao</t>
  </si>
  <si>
    <t>aldao1920@gmail.com</t>
  </si>
  <si>
    <t>73062653</t>
  </si>
  <si>
    <t>991191753</t>
  </si>
  <si>
    <t>Calle los kantus L-14</t>
  </si>
  <si>
    <t>019201131f</t>
  </si>
  <si>
    <t>Cerna Meza</t>
  </si>
  <si>
    <t>Nilver Noens</t>
  </si>
  <si>
    <t>nilver.cerna.m@uni.pe</t>
  </si>
  <si>
    <t>72737115</t>
  </si>
  <si>
    <t>948222572</t>
  </si>
  <si>
    <t>Calle 1 N° 174 Urb. Carabayllo, Comas</t>
  </si>
  <si>
    <t>20190333K</t>
  </si>
  <si>
    <t>CERRON MEDINA</t>
  </si>
  <si>
    <t>JEAMPIERRE</t>
  </si>
  <si>
    <t>999915070</t>
  </si>
  <si>
    <t>CHACON CALLATA</t>
  </si>
  <si>
    <t>KATHERINE DARA</t>
  </si>
  <si>
    <t>chacondara@gmail.com</t>
  </si>
  <si>
    <t>973781471</t>
  </si>
  <si>
    <t>YANAHUARA, AREQUIPA</t>
  </si>
  <si>
    <t xml:space="preserve">CHÁVEZ ARENAS </t>
  </si>
  <si>
    <t>XIMENA BEATRIZ</t>
  </si>
  <si>
    <t>narushi2001@gmail.com</t>
  </si>
  <si>
    <t>72727941</t>
  </si>
  <si>
    <t>997023411</t>
  </si>
  <si>
    <t>Urb. Monte Bello F-22, Cerro Colorado, Arequipa</t>
  </si>
  <si>
    <t>2018800532</t>
  </si>
  <si>
    <t>EGRESADA</t>
  </si>
  <si>
    <t>CHERRES ROJAS</t>
  </si>
  <si>
    <t>DIEGO ALONSO</t>
  </si>
  <si>
    <t>969200929</t>
  </si>
  <si>
    <t>CHIRINOS JAUREGUI</t>
  </si>
  <si>
    <t>FRANCO DANIEL</t>
  </si>
  <si>
    <t>48351427</t>
  </si>
  <si>
    <t>CHOY FARRO</t>
  </si>
  <si>
    <t>ANGELO</t>
  </si>
  <si>
    <t>angelochoyfarro@gmail.com</t>
  </si>
  <si>
    <t>76586132</t>
  </si>
  <si>
    <t>936043500</t>
  </si>
  <si>
    <t>Pasaje Aparicio Robles 108, San Miguel</t>
  </si>
  <si>
    <t xml:space="preserve">Chuchón Vera </t>
  </si>
  <si>
    <t>Kevin Giomar</t>
  </si>
  <si>
    <t>U20191A302@UPC.edu.pe</t>
  </si>
  <si>
    <t>73122980</t>
  </si>
  <si>
    <t>968492613</t>
  </si>
  <si>
    <t>Jr. Fray Durand, Cercado de Liima</t>
  </si>
  <si>
    <t>U20191A302</t>
  </si>
  <si>
    <t>Chunga Inga</t>
  </si>
  <si>
    <t>Paul Brandon</t>
  </si>
  <si>
    <t>paul.chunga@alum.udep.edu.pe</t>
  </si>
  <si>
    <t>74057892</t>
  </si>
  <si>
    <t>912398002</t>
  </si>
  <si>
    <t>Urb. Ignacio Merino II Etapa, Piura</t>
  </si>
  <si>
    <t>CHUQUIMAMANI COTACALLAPA</t>
  </si>
  <si>
    <t>LISBETH</t>
  </si>
  <si>
    <t>lisbethchuquimamani@gmail.com</t>
  </si>
  <si>
    <t>74023297</t>
  </si>
  <si>
    <t>904645508</t>
  </si>
  <si>
    <t>Corredores el Golf F 77</t>
  </si>
  <si>
    <t>20213113</t>
  </si>
  <si>
    <t>CHUQUIMANGO CHIPANA</t>
  </si>
  <si>
    <t>SAID</t>
  </si>
  <si>
    <t>902339780</t>
  </si>
  <si>
    <t>COCHACHIN POLICH</t>
  </si>
  <si>
    <t>KEVIN</t>
  </si>
  <si>
    <t>kevincochachin1@gmail.com</t>
  </si>
  <si>
    <t>75967362</t>
  </si>
  <si>
    <t>940577613</t>
  </si>
  <si>
    <t>Puente Piedra</t>
  </si>
  <si>
    <t>Asoc. Hijos de huaraz, Puente Piedra</t>
  </si>
  <si>
    <t>U20217096</t>
  </si>
  <si>
    <t>9no ciclo</t>
  </si>
  <si>
    <t>COLAN CHIRI</t>
  </si>
  <si>
    <t>ALEXANDRA ESPERANZA</t>
  </si>
  <si>
    <t>alexandra.colan.7@gmail.com</t>
  </si>
  <si>
    <t>71737605</t>
  </si>
  <si>
    <t>921331778</t>
  </si>
  <si>
    <t>LOS FASAINES 283 - CHORRILLOS</t>
  </si>
  <si>
    <t>202210673</t>
  </si>
  <si>
    <t xml:space="preserve">COLLAZOS JARAMILLO </t>
  </si>
  <si>
    <t>JESSICA LIZET</t>
  </si>
  <si>
    <t>jessica.collazos97@gmail.com</t>
  </si>
  <si>
    <t>75579931</t>
  </si>
  <si>
    <t>915242853</t>
  </si>
  <si>
    <t>calle Germanio 400, San Juan de Lurigancho, Lima</t>
  </si>
  <si>
    <t>17160290</t>
  </si>
  <si>
    <t>CONEJO FERNANDEZ</t>
  </si>
  <si>
    <t>CIELO KRISTAL</t>
  </si>
  <si>
    <t>cieloconejo2608@gmail.com</t>
  </si>
  <si>
    <t>989418382</t>
  </si>
  <si>
    <t>AV. CAMINO REAL, ASOCIACIÓN DE PROPIETARIOS EL EDÉN, MZ.C LT 16</t>
  </si>
  <si>
    <t>20200166</t>
  </si>
  <si>
    <t>CONTRERAS</t>
  </si>
  <si>
    <t>BRICEÑO AXEL</t>
  </si>
  <si>
    <t>axel_16_09@hotmail.com</t>
  </si>
  <si>
    <t>76804191</t>
  </si>
  <si>
    <t>948148190</t>
  </si>
  <si>
    <t>SAN PEDRO DE LUCANAS, CEDROS-CHORRILLOS</t>
  </si>
  <si>
    <t>N0069317</t>
  </si>
  <si>
    <t>BACHILLER</t>
  </si>
  <si>
    <t>CONTRERAS QUISPE</t>
  </si>
  <si>
    <t>ANGEL MARTIN</t>
  </si>
  <si>
    <t>ACONTRERASQ@UCVVIRTUAL.EDU.PE</t>
  </si>
  <si>
    <t>70056535</t>
  </si>
  <si>
    <t>961579290</t>
  </si>
  <si>
    <t>Rio Huaura 596 San Juan de Lurigancho</t>
  </si>
  <si>
    <t>6500019860</t>
  </si>
  <si>
    <t>COPITAN HUANCHACO</t>
  </si>
  <si>
    <t>ELIO ANDRES</t>
  </si>
  <si>
    <t>eliocoph04@gmail.com</t>
  </si>
  <si>
    <t>72787054</t>
  </si>
  <si>
    <t>935628125</t>
  </si>
  <si>
    <t>Jr. Amargura, Marcará, Áncash</t>
  </si>
  <si>
    <t>CORDOVA GUTIERREZ</t>
  </si>
  <si>
    <t>CARLOS IVAN</t>
  </si>
  <si>
    <t>ivancg3101@gmail.com</t>
  </si>
  <si>
    <t>73672171</t>
  </si>
  <si>
    <t>930569870</t>
  </si>
  <si>
    <t>Av. Retablo Mz. N2 Lote 2</t>
  </si>
  <si>
    <t>EGRESADO</t>
  </si>
  <si>
    <t>Coropuna Mamani</t>
  </si>
  <si>
    <t>Anthony Richard</t>
  </si>
  <si>
    <t>acoropuna@unsa.edu.pe</t>
  </si>
  <si>
    <t>75364547</t>
  </si>
  <si>
    <t>954734599</t>
  </si>
  <si>
    <t>Arequipa-Selva Alegre-Independencia Ricardo Palma 304</t>
  </si>
  <si>
    <t>20211564</t>
  </si>
  <si>
    <t>CORREA CHUGDEN</t>
  </si>
  <si>
    <t>TREYCI YERALDINE</t>
  </si>
  <si>
    <t>treyci.correa@gmail.com</t>
  </si>
  <si>
    <t>60781831</t>
  </si>
  <si>
    <t>959921403</t>
  </si>
  <si>
    <t>Independencia</t>
  </si>
  <si>
    <t>Av. Alfredo Mendiola 3540, Independencia 15311</t>
  </si>
  <si>
    <t>CRISANTO CHECA</t>
  </si>
  <si>
    <t>DAVID</t>
  </si>
  <si>
    <t>943498422</t>
  </si>
  <si>
    <t>CRUZ REMUZGO</t>
  </si>
  <si>
    <t>CRISTIAN</t>
  </si>
  <si>
    <t xml:space="preserve">CRUZ TAICO </t>
  </si>
  <si>
    <t>SEBASTIAN ALBERTO</t>
  </si>
  <si>
    <t>cruztaico16@gmail.com</t>
  </si>
  <si>
    <t>71696835</t>
  </si>
  <si>
    <t>948650094</t>
  </si>
  <si>
    <t>Jr. Mariano Angulo 1627</t>
  </si>
  <si>
    <t>CRUZADO CONDOR</t>
  </si>
  <si>
    <t>CARLOS ANTONIO</t>
  </si>
  <si>
    <t>ccruzadoco@ucvvirtual.edu.pe</t>
  </si>
  <si>
    <t>75618466</t>
  </si>
  <si>
    <t>955704587</t>
  </si>
  <si>
    <t>Jr.las bellotitas 943, Urb. las violetas</t>
  </si>
  <si>
    <t>7002678586</t>
  </si>
  <si>
    <t>CUBA MITA</t>
  </si>
  <si>
    <t>FELICIANO JOSE</t>
  </si>
  <si>
    <t>felicianojosecubamita@gmail.com</t>
  </si>
  <si>
    <t>76164543</t>
  </si>
  <si>
    <t>962333908</t>
  </si>
  <si>
    <t>SECTOR 1 GRUPO 19 MZ I LOTE 7</t>
  </si>
  <si>
    <t>U18201869</t>
  </si>
  <si>
    <t>CUEVA RODRIGUEZ</t>
  </si>
  <si>
    <t>ALEXANDER</t>
  </si>
  <si>
    <t>77200495</t>
  </si>
  <si>
    <t>CUSIPUMA RAMOS</t>
  </si>
  <si>
    <t>ANGEL LEONARDO</t>
  </si>
  <si>
    <t>paj.2607@gmail.com</t>
  </si>
  <si>
    <t>957291729</t>
  </si>
  <si>
    <t>SJM</t>
  </si>
  <si>
    <t>36733</t>
  </si>
  <si>
    <t>CUSTODIO ZANABRIA,</t>
  </si>
  <si>
    <t>PETER ANTHONY</t>
  </si>
  <si>
    <t>custodiopeter028@gmail.com</t>
  </si>
  <si>
    <t>70800495</t>
  </si>
  <si>
    <t>988680659</t>
  </si>
  <si>
    <t>202021236</t>
  </si>
  <si>
    <t>CUYOTUPA CASACHAGUA</t>
  </si>
  <si>
    <t>ANDI ABRAHAM</t>
  </si>
  <si>
    <t>andiroyal1609@gmail.com</t>
  </si>
  <si>
    <t>919678673</t>
  </si>
  <si>
    <t>Urb. Santa Elvira Mz. A lt. 18</t>
  </si>
  <si>
    <t>70850654</t>
  </si>
  <si>
    <t>45698</t>
  </si>
  <si>
    <t>DANCOURT REYES</t>
  </si>
  <si>
    <t>KEYLA MARISEL</t>
  </si>
  <si>
    <t>74297617</t>
  </si>
  <si>
    <t>951705187</t>
  </si>
  <si>
    <t>SANTIAGO DE SURCO, LIMA</t>
  </si>
  <si>
    <t>De La Peña Julca</t>
  </si>
  <si>
    <t>Rosa</t>
  </si>
  <si>
    <t>73010071</t>
  </si>
  <si>
    <t>Del Águila León</t>
  </si>
  <si>
    <t>Matias Adrian</t>
  </si>
  <si>
    <t>matiasadriandal@gmail.com</t>
  </si>
  <si>
    <t>71927468</t>
  </si>
  <si>
    <t>978251598</t>
  </si>
  <si>
    <t>Av. Del Pacífico 175, San Miguel</t>
  </si>
  <si>
    <t>U20200221</t>
  </si>
  <si>
    <t>Cursando 10mo</t>
  </si>
  <si>
    <t>DEL CARPIO VILLENA</t>
  </si>
  <si>
    <t>ROSARIO</t>
  </si>
  <si>
    <t>rosario.delcarpio1996@gmail.com</t>
  </si>
  <si>
    <t>72571258</t>
  </si>
  <si>
    <t>950267100</t>
  </si>
  <si>
    <t>Calle lazo de los rios 107 Arequipa</t>
  </si>
  <si>
    <t>2019152032</t>
  </si>
  <si>
    <t>Culminado</t>
  </si>
  <si>
    <t>DELGADO PAJUELO</t>
  </si>
  <si>
    <t>JHON MANUEL</t>
  </si>
  <si>
    <t>delgadopajueloj@gmail.com</t>
  </si>
  <si>
    <t>74648974</t>
  </si>
  <si>
    <t>934773869</t>
  </si>
  <si>
    <t>jirón Baltazar valle lote 13 manzana o3 - Comas</t>
  </si>
  <si>
    <t>DEZA CORTEZ,</t>
  </si>
  <si>
    <t>MHIA</t>
  </si>
  <si>
    <t>mhiadeza2005@gmail.com</t>
  </si>
  <si>
    <t>60810194</t>
  </si>
  <si>
    <t>933933435</t>
  </si>
  <si>
    <t>Carabayllo</t>
  </si>
  <si>
    <t>Carabayllo, Condominio Parques de Carabayllo</t>
  </si>
  <si>
    <t>6to</t>
  </si>
  <si>
    <t xml:space="preserve">Dias Terronez </t>
  </si>
  <si>
    <t>Jose Luis</t>
  </si>
  <si>
    <t>joseluidt@outlook.es</t>
  </si>
  <si>
    <t>72020420</t>
  </si>
  <si>
    <t>937146217</t>
  </si>
  <si>
    <t>Jr.Zorritos 1399 -Prta 2 -Block 38 #204</t>
  </si>
  <si>
    <t>N00227685</t>
  </si>
  <si>
    <t>DÍAZ CHACCA</t>
  </si>
  <si>
    <t>ANGEL ALBERTO</t>
  </si>
  <si>
    <t>adiazchacca@gmail.com</t>
  </si>
  <si>
    <t>72571766</t>
  </si>
  <si>
    <t>953134973</t>
  </si>
  <si>
    <t>Av. Arequipa MZ E1 LT 24 - MI PERU</t>
  </si>
  <si>
    <t>U20191B919</t>
  </si>
  <si>
    <t>Diaz Laca</t>
  </si>
  <si>
    <t>Patricia</t>
  </si>
  <si>
    <t>diazlacapatricia@gmail.com</t>
  </si>
  <si>
    <t>71834002</t>
  </si>
  <si>
    <t>933911628</t>
  </si>
  <si>
    <t>Condominio Floresta Sur, Chorrillos</t>
  </si>
  <si>
    <t>100080584</t>
  </si>
  <si>
    <t xml:space="preserve">DIAZ LAURA </t>
  </si>
  <si>
    <t>FIORELLA GIANELLA</t>
  </si>
  <si>
    <t>fdiazl@unsa.edu.pe</t>
  </si>
  <si>
    <t>60793912</t>
  </si>
  <si>
    <t>902024729</t>
  </si>
  <si>
    <t>AREQUIPA</t>
  </si>
  <si>
    <t>20200957</t>
  </si>
  <si>
    <t>DOMINGUEZ PARCO</t>
  </si>
  <si>
    <t>HAROLD DAVID</t>
  </si>
  <si>
    <t>hdominguezparco@gmail.com</t>
  </si>
  <si>
    <t>74031799</t>
  </si>
  <si>
    <t>953061425</t>
  </si>
  <si>
    <t>Jr. Peru 241 La flor Carabayllo</t>
  </si>
  <si>
    <t>DOMINGUEZ PEREZ</t>
  </si>
  <si>
    <t>DYLAN DAVID</t>
  </si>
  <si>
    <t>dylandomperez1802@gmail.com</t>
  </si>
  <si>
    <t>72196163</t>
  </si>
  <si>
    <t>963854572</t>
  </si>
  <si>
    <t>Av. Alfredo Mendiola 6377</t>
  </si>
  <si>
    <t>U19202909</t>
  </si>
  <si>
    <t>DURAND ARIAS</t>
  </si>
  <si>
    <t>SEBASTIAN ANTONIO</t>
  </si>
  <si>
    <t>sebasdurand22@hotmail.com</t>
  </si>
  <si>
    <t>968797790</t>
  </si>
  <si>
    <t>ATE, LIMA, LIMA</t>
  </si>
  <si>
    <t>20200225K</t>
  </si>
  <si>
    <t>8vo ciclo</t>
  </si>
  <si>
    <t>EGUIA GONZALES</t>
  </si>
  <si>
    <t>GIANLUIGUI</t>
  </si>
  <si>
    <t>eggonza13s@gmail.com</t>
  </si>
  <si>
    <t>992146935</t>
  </si>
  <si>
    <t>ESCALANTE SÁNCHEZ</t>
  </si>
  <si>
    <t>JESSICA GIOVANNA</t>
  </si>
  <si>
    <t>arquitectura.escalante928256@gmail.com</t>
  </si>
  <si>
    <t>937871286</t>
  </si>
  <si>
    <t>ESCOBAR CHAMPI</t>
  </si>
  <si>
    <t>JAIR HASSLER</t>
  </si>
  <si>
    <t>jairhassler@gmail.com</t>
  </si>
  <si>
    <t>75216800</t>
  </si>
  <si>
    <t>933182369</t>
  </si>
  <si>
    <t>Calle 15 de Mayo Comité 16 PP.JJ. San Juan de Dios MZ K2 Lt. 03</t>
  </si>
  <si>
    <t>11920852</t>
  </si>
  <si>
    <t>ESCRIBA CHAVEZ</t>
  </si>
  <si>
    <t>ULISES WALTER</t>
  </si>
  <si>
    <t>901307232</t>
  </si>
  <si>
    <t>CALLE LAS MAGNOLIAS 354 URB. LA ALBORADA - COMAS</t>
  </si>
  <si>
    <t>ESPINOZA INOCENTE</t>
  </si>
  <si>
    <t>MILENE</t>
  </si>
  <si>
    <t>984195171</t>
  </si>
  <si>
    <t>ESPINOZA MAZGO</t>
  </si>
  <si>
    <t>LAN CHRISTIAN</t>
  </si>
  <si>
    <t>chriss.27.10.10@gmail.com</t>
  </si>
  <si>
    <t>70728007</t>
  </si>
  <si>
    <t>926518455</t>
  </si>
  <si>
    <t>Coop. Sub Lotizacion Las Vegas Mz. K Lt. 4</t>
  </si>
  <si>
    <t>7002512964</t>
  </si>
  <si>
    <t>ESPINOZA REYES</t>
  </si>
  <si>
    <t xml:space="preserve">NAISSA JIMENA </t>
  </si>
  <si>
    <t>1637211008@unjfsc.edu.pe</t>
  </si>
  <si>
    <t>72655350</t>
  </si>
  <si>
    <t>991814661</t>
  </si>
  <si>
    <t>Mz C Lt 3 Santa Catalina</t>
  </si>
  <si>
    <t>1636211008</t>
  </si>
  <si>
    <t>ESPINOZA RODRIGUEZ</t>
  </si>
  <si>
    <t>RENATO GONZALO</t>
  </si>
  <si>
    <t>gonzalo_renato_@hotmail.com</t>
  </si>
  <si>
    <t>75553028</t>
  </si>
  <si>
    <t>937734663</t>
  </si>
  <si>
    <t>U20217161</t>
  </si>
  <si>
    <t>Espinoza Sanchez</t>
  </si>
  <si>
    <t>Branco Alonso</t>
  </si>
  <si>
    <t>alonsoespinoza589@gmail.com</t>
  </si>
  <si>
    <t>75993691</t>
  </si>
  <si>
    <t>928535295</t>
  </si>
  <si>
    <t>San Juan de Amancaes, Rímac</t>
  </si>
  <si>
    <t>2125110222</t>
  </si>
  <si>
    <t>ESPIRITU ARIAS</t>
  </si>
  <si>
    <t>DEYRA</t>
  </si>
  <si>
    <t>921964301</t>
  </si>
  <si>
    <t>Estefany Jazmin</t>
  </si>
  <si>
    <t>Ricardo Durand</t>
  </si>
  <si>
    <t>stefanyjazmin110302@gmail.com</t>
  </si>
  <si>
    <t>72652413</t>
  </si>
  <si>
    <t>982554735</t>
  </si>
  <si>
    <t>LOS OLIVOS, DIAMANTES 8, MZ C LOTE 11</t>
  </si>
  <si>
    <t>U21316967</t>
  </si>
  <si>
    <t>ESTRADA ROJAS</t>
  </si>
  <si>
    <t>DEYBER PIERO</t>
  </si>
  <si>
    <t>leslie.palomino.t@uni.pe</t>
  </si>
  <si>
    <t>73321308</t>
  </si>
  <si>
    <t>997877972</t>
  </si>
  <si>
    <t>Jr. San Ramon Mz C Lote 4</t>
  </si>
  <si>
    <t>20210045e</t>
  </si>
  <si>
    <t>Evangelista Mendoza</t>
  </si>
  <si>
    <t>Jhandi</t>
  </si>
  <si>
    <t>jhandimendoza26@gmail.com</t>
  </si>
  <si>
    <t>72462141</t>
  </si>
  <si>
    <t>953549164</t>
  </si>
  <si>
    <t>Rosa Luz / Puente Piedra / Lima</t>
  </si>
  <si>
    <t>7002560815</t>
  </si>
  <si>
    <t>Falcon Torirbio</t>
  </si>
  <si>
    <t>Ana Luisa</t>
  </si>
  <si>
    <t>analuisafalcon10@gmail.com</t>
  </si>
  <si>
    <t>61461618</t>
  </si>
  <si>
    <t>938344213</t>
  </si>
  <si>
    <t>7002556832</t>
  </si>
  <si>
    <t>FANO JANAMPA</t>
  </si>
  <si>
    <t>DANIELA SOLANGE</t>
  </si>
  <si>
    <t>danielafano0202@gmail.com</t>
  </si>
  <si>
    <t>76946443</t>
  </si>
  <si>
    <t>934945144</t>
  </si>
  <si>
    <t>Av. Los Patriotas 229</t>
  </si>
  <si>
    <t>FARIAS GONZALES</t>
  </si>
  <si>
    <t>BERENA THAIS</t>
  </si>
  <si>
    <t>arq.farias26@gmail.com</t>
  </si>
  <si>
    <t>75488808</t>
  </si>
  <si>
    <t>903379150</t>
  </si>
  <si>
    <t>Pasaje Santa Rosa 609</t>
  </si>
  <si>
    <t>7002594633</t>
  </si>
  <si>
    <t>FELIX OSTOS</t>
  </si>
  <si>
    <t>ANABEL VIVIAN</t>
  </si>
  <si>
    <t>ana1516abc@gmail.com</t>
  </si>
  <si>
    <t>71502440</t>
  </si>
  <si>
    <t>929589387</t>
  </si>
  <si>
    <t>Urb.Rosario del Norte Mz.F Lt24</t>
  </si>
  <si>
    <t>7002661563</t>
  </si>
  <si>
    <t>FERNANDEZ RODRIGUEZ</t>
  </si>
  <si>
    <t>JANET KARINA</t>
  </si>
  <si>
    <t>karina.fernandezr@outlook.com</t>
  </si>
  <si>
    <t>42252034</t>
  </si>
  <si>
    <t>975843933</t>
  </si>
  <si>
    <t xml:space="preserve">FERNANDEZ SANTILLAN </t>
  </si>
  <si>
    <t>MELODY NAYHELY</t>
  </si>
  <si>
    <t>melodynayhely2003@gmail.com</t>
  </si>
  <si>
    <t>75546485</t>
  </si>
  <si>
    <t>980183314</t>
  </si>
  <si>
    <t>FERRER RIOS</t>
  </si>
  <si>
    <t>KARLA ALESSANDRA</t>
  </si>
  <si>
    <t>935406073</t>
  </si>
  <si>
    <t>FLORES ESPINOZA</t>
  </si>
  <si>
    <t>JUAN MANUEL</t>
  </si>
  <si>
    <t>jmfe309515@hotmail.com</t>
  </si>
  <si>
    <t>74085216</t>
  </si>
  <si>
    <t>953108513</t>
  </si>
  <si>
    <t>PSJ MAR DE GRAU 290, URB RAMON CASTILLA , LA PERLA, CALAO</t>
  </si>
  <si>
    <t>N00330429</t>
  </si>
  <si>
    <t>JEANS</t>
  </si>
  <si>
    <t>jeansfloresespinoza@gmail.com</t>
  </si>
  <si>
    <t>73187628</t>
  </si>
  <si>
    <t>960046939</t>
  </si>
  <si>
    <t>Av. Micaela Bastidas Mz L2 LT 11A</t>
  </si>
  <si>
    <t>21160096</t>
  </si>
  <si>
    <t>FLORES TUNANTE</t>
  </si>
  <si>
    <t>DAYANNE</t>
  </si>
  <si>
    <t>970555607</t>
  </si>
  <si>
    <t>Flores Valdivia</t>
  </si>
  <si>
    <t>Carlos Alberto</t>
  </si>
  <si>
    <t>floresvaldiviacarlosalberto@gmail.com</t>
  </si>
  <si>
    <t>72587962</t>
  </si>
  <si>
    <t>930685443</t>
  </si>
  <si>
    <t>Magdalena del Mar</t>
  </si>
  <si>
    <t>Calle 28 de julio 535, Av Sucre - Magdalena</t>
  </si>
  <si>
    <t>7001000378</t>
  </si>
  <si>
    <t>FLORES VILLANUEVA</t>
  </si>
  <si>
    <t>FRANCISCO IVÁN</t>
  </si>
  <si>
    <t>ivan.floresv23@gmail.com</t>
  </si>
  <si>
    <t>75384298</t>
  </si>
  <si>
    <t>940930120</t>
  </si>
  <si>
    <t>Carabayllo - Lima</t>
  </si>
  <si>
    <t>7001249243</t>
  </si>
  <si>
    <t>FLOREZ GUISBERT</t>
  </si>
  <si>
    <t>GUSTAVO ADOLFO</t>
  </si>
  <si>
    <t>947697562</t>
  </si>
  <si>
    <t>FLOREZ NAVARRO</t>
  </si>
  <si>
    <t>ISABEL LUCÍA</t>
  </si>
  <si>
    <t>isabellucia164@gmail.com</t>
  </si>
  <si>
    <t>72014188</t>
  </si>
  <si>
    <t>957990700</t>
  </si>
  <si>
    <t>P.J. 18 de Mayo</t>
  </si>
  <si>
    <t>2020214030</t>
  </si>
  <si>
    <t>FONSECA GIRALDEZ</t>
  </si>
  <si>
    <t>HUGO</t>
  </si>
  <si>
    <t>hugo.fonseca1998@gmail.com</t>
  </si>
  <si>
    <t>71924904</t>
  </si>
  <si>
    <t>930296781</t>
  </si>
  <si>
    <t>Av Central 870, Santiago de Surco</t>
  </si>
  <si>
    <t>U201612429</t>
  </si>
  <si>
    <t>FUENTES RODRIGUEZ</t>
  </si>
  <si>
    <t>CAMILA  VALENTINA</t>
  </si>
  <si>
    <t>71949217</t>
  </si>
  <si>
    <t>922304195</t>
  </si>
  <si>
    <t>Coop Daniel Alcides Carrion J -12</t>
  </si>
  <si>
    <t>2020801292</t>
  </si>
  <si>
    <t>GALLARDO JULCAMORO</t>
  </si>
  <si>
    <t>ALENT YERZEL</t>
  </si>
  <si>
    <t>agallardoj17_1@unc.edu.pe</t>
  </si>
  <si>
    <t>72401067</t>
  </si>
  <si>
    <t>994899541</t>
  </si>
  <si>
    <t>JR. DIEGO FERRE N° 310</t>
  </si>
  <si>
    <t>2017470017</t>
  </si>
  <si>
    <t>GALLEGOS YANA</t>
  </si>
  <si>
    <t>ROMINA ALEXANDRA</t>
  </si>
  <si>
    <t>950012323</t>
  </si>
  <si>
    <t>Gamarra Gallegos</t>
  </si>
  <si>
    <t>Briggitte</t>
  </si>
  <si>
    <t>briggith.gamarra@gmail.com</t>
  </si>
  <si>
    <t>77146543</t>
  </si>
  <si>
    <t>982579723</t>
  </si>
  <si>
    <t>Coop. Los Eucaliptos Manzana H Lote 23, Alto Selva Alegre, AREQUIPA</t>
  </si>
  <si>
    <t>2018600452</t>
  </si>
  <si>
    <t>GAMBINI TRUJILLO</t>
  </si>
  <si>
    <t>EXANDRA</t>
  </si>
  <si>
    <t>gtexandra@gmail.com</t>
  </si>
  <si>
    <t>74149730</t>
  </si>
  <si>
    <t>903108108</t>
  </si>
  <si>
    <t>7002725727</t>
  </si>
  <si>
    <t>GARAY VALVERDE</t>
  </si>
  <si>
    <t>JEAN PIER SORIANO</t>
  </si>
  <si>
    <t>980515156</t>
  </si>
  <si>
    <t>GARCÍA CARTAGENA</t>
  </si>
  <si>
    <t xml:space="preserve">JAROLD GABRIEL </t>
  </si>
  <si>
    <t>jarold.pamer@gmail.com</t>
  </si>
  <si>
    <t>73220938</t>
  </si>
  <si>
    <t>979779453</t>
  </si>
  <si>
    <t>San Martin de Porres</t>
  </si>
  <si>
    <t>Urb. Virgen del Rosario, SMP Mz F lote 8</t>
  </si>
  <si>
    <t>U202021484</t>
  </si>
  <si>
    <t>Garcia Cirilo</t>
  </si>
  <si>
    <t>Luhana Jeanette</t>
  </si>
  <si>
    <t>luhanagarciacirilo@gmail.com</t>
  </si>
  <si>
    <t>73329793</t>
  </si>
  <si>
    <t>943480283</t>
  </si>
  <si>
    <t>Av. Alameda San Lorenzo 351</t>
  </si>
  <si>
    <t>201811819</t>
  </si>
  <si>
    <t>GARCÍA LAYME</t>
  </si>
  <si>
    <t>929190120</t>
  </si>
  <si>
    <t>GARCIA PUERTA</t>
  </si>
  <si>
    <t>ANDRES ALEXIS</t>
  </si>
  <si>
    <t>955065497</t>
  </si>
  <si>
    <t>Garcia Puerta</t>
  </si>
  <si>
    <t>Andres Alexis</t>
  </si>
  <si>
    <t>andreruizvivas@gmail.com</t>
  </si>
  <si>
    <t>74634904</t>
  </si>
  <si>
    <t>987292835</t>
  </si>
  <si>
    <t>Av. Gaurdia Civil Sur 470, Chorrillos</t>
  </si>
  <si>
    <t>100076453</t>
  </si>
  <si>
    <t>GARCIA TITO</t>
  </si>
  <si>
    <t>JORGE LUIS</t>
  </si>
  <si>
    <t>jorgegt1919@gmail.com</t>
  </si>
  <si>
    <t>72030898</t>
  </si>
  <si>
    <t>994270861</t>
  </si>
  <si>
    <t>MZ Lt 3 Virgen del Carmen</t>
  </si>
  <si>
    <t>GELDRES OCOÑA</t>
  </si>
  <si>
    <t>JOHAN BRYAN</t>
  </si>
  <si>
    <t>992781132</t>
  </si>
  <si>
    <t>Giron Rene</t>
  </si>
  <si>
    <t>Flor de Azucena</t>
  </si>
  <si>
    <t>florazucenagiron28@gmail.com</t>
  </si>
  <si>
    <t>74868054</t>
  </si>
  <si>
    <t>991496072</t>
  </si>
  <si>
    <t>Av. Canto Grande 2609, SJL</t>
  </si>
  <si>
    <t>U18200463</t>
  </si>
  <si>
    <t>GOMES RAFAEL</t>
  </si>
  <si>
    <t>ARIANA ALEXANDRA</t>
  </si>
  <si>
    <t>gomes.alexa06@gmail.com</t>
  </si>
  <si>
    <t>76640111</t>
  </si>
  <si>
    <t>923885366</t>
  </si>
  <si>
    <t>Ventanilla</t>
  </si>
  <si>
    <t>GOMEZ AQUINO</t>
  </si>
  <si>
    <t>DANIEL ENRIQUE</t>
  </si>
  <si>
    <t>daegoa@gmail.com</t>
  </si>
  <si>
    <t>74021218</t>
  </si>
  <si>
    <t>985368522</t>
  </si>
  <si>
    <t>chorrillos</t>
  </si>
  <si>
    <t>u20181c609</t>
  </si>
  <si>
    <t>7</t>
  </si>
  <si>
    <t>GOMEZ LAZARO</t>
  </si>
  <si>
    <t>JOSE LUIS</t>
  </si>
  <si>
    <t>jose_gomezlazaro@hotmail.com</t>
  </si>
  <si>
    <t>48420848</t>
  </si>
  <si>
    <t>967313020</t>
  </si>
  <si>
    <t>jirón cesar Vallejo 305</t>
  </si>
  <si>
    <t>U20171A153</t>
  </si>
  <si>
    <t>GOMEZ SANCHEZ</t>
  </si>
  <si>
    <t>HERNAN ALBERTO</t>
  </si>
  <si>
    <t>hernanzitohp@gmail.com</t>
  </si>
  <si>
    <t>74908755</t>
  </si>
  <si>
    <t>900738986</t>
  </si>
  <si>
    <t>Lurigancho - Chosica</t>
  </si>
  <si>
    <t>GONZALES DOMENACK</t>
  </si>
  <si>
    <t>JOSSE MARK BELISARIO</t>
  </si>
  <si>
    <t>jmarkgd@gmail.com</t>
  </si>
  <si>
    <t>72469344</t>
  </si>
  <si>
    <t>966923356</t>
  </si>
  <si>
    <t>Jr. Monte Abeto Mz B Lt 14</t>
  </si>
  <si>
    <t>1021</t>
  </si>
  <si>
    <t>GONZÁLES HUAMANÍ</t>
  </si>
  <si>
    <t>MARX ALEXANDER</t>
  </si>
  <si>
    <t>73619701</t>
  </si>
  <si>
    <t>961894585</t>
  </si>
  <si>
    <t>San Juan de Miraflores, Lima</t>
  </si>
  <si>
    <t>GONZALES PURIHUAMAN</t>
  </si>
  <si>
    <t>CALISTRO</t>
  </si>
  <si>
    <t>cgonzales8@autonoma.edu.pe</t>
  </si>
  <si>
    <t>74806394</t>
  </si>
  <si>
    <t>940153137</t>
  </si>
  <si>
    <t>2202891916</t>
  </si>
  <si>
    <t>GONZALEZ ROJAS</t>
  </si>
  <si>
    <t>DANIELA NICOLE</t>
  </si>
  <si>
    <t>72458464@ucsm.edu.pe</t>
  </si>
  <si>
    <t>72458464</t>
  </si>
  <si>
    <t>987845645</t>
  </si>
  <si>
    <t>2018700992</t>
  </si>
  <si>
    <t>10mo ciclo</t>
  </si>
  <si>
    <t>GRADOS SAMANAMUD</t>
  </si>
  <si>
    <t>ANYELA MEYLI</t>
  </si>
  <si>
    <t>anyelags08@gmail.com</t>
  </si>
  <si>
    <t>76284805</t>
  </si>
  <si>
    <t>974350177</t>
  </si>
  <si>
    <t>JR. PIURA 361 - URB. LA LIBERTAD</t>
  </si>
  <si>
    <t>7002557739</t>
  </si>
  <si>
    <t>GUERRA JARA</t>
  </si>
  <si>
    <t>JHOJAN ALEXANDER</t>
  </si>
  <si>
    <t>jhojangj10@gmail.com</t>
  </si>
  <si>
    <t>73421276</t>
  </si>
  <si>
    <t>912961451</t>
  </si>
  <si>
    <t>C.P. HERBAY ALTO SAN JUDAS S/N</t>
  </si>
  <si>
    <t>192340208U</t>
  </si>
  <si>
    <t>Guevara Mejía</t>
  </si>
  <si>
    <t>Mayra Alicia</t>
  </si>
  <si>
    <t>mg460122@gmail.com</t>
  </si>
  <si>
    <t>72152721</t>
  </si>
  <si>
    <t>921340026</t>
  </si>
  <si>
    <t>Derrama Magisterial MZ D1 Lote 28 - Chiclayo</t>
  </si>
  <si>
    <t>U22239043</t>
  </si>
  <si>
    <t>VII CICLO</t>
  </si>
  <si>
    <t>GUEVARA MIJAHUANCA</t>
  </si>
  <si>
    <t>MELISSA MARGOTH</t>
  </si>
  <si>
    <t>guevara.melissa.m@gmail.com</t>
  </si>
  <si>
    <t>75444922</t>
  </si>
  <si>
    <t>945155518</t>
  </si>
  <si>
    <t>Mz.I-Lote 2-Los almendros- Castilla</t>
  </si>
  <si>
    <t>GUTIÉRREZ CHUQUIMUNI</t>
  </si>
  <si>
    <t>XIOMARA</t>
  </si>
  <si>
    <t>gxiomara208@gmail.com</t>
  </si>
  <si>
    <t>74279220</t>
  </si>
  <si>
    <t>910025950</t>
  </si>
  <si>
    <t>Av. Ejército - P.J. 9 de Octubre-Chiclayo</t>
  </si>
  <si>
    <t>Gutierrez Huanca</t>
  </si>
  <si>
    <t>Renzo Paoli</t>
  </si>
  <si>
    <t>U18200492@utp.edu.pe</t>
  </si>
  <si>
    <t>72478726</t>
  </si>
  <si>
    <t>950176844</t>
  </si>
  <si>
    <t>Asoc. Civil Pariachi Etapa 3 - Ate</t>
  </si>
  <si>
    <t>u18200492</t>
  </si>
  <si>
    <t>GUTIÉRREZ HUINGO</t>
  </si>
  <si>
    <t>agutierrezh19_1@unc.edu.pe</t>
  </si>
  <si>
    <t>74492588</t>
  </si>
  <si>
    <t>Cajamarca</t>
  </si>
  <si>
    <t>2019040018</t>
  </si>
  <si>
    <t>GUTIÉRREZ LLAPAPASCA</t>
  </si>
  <si>
    <t>ISMAEL ALFONZO</t>
  </si>
  <si>
    <t>ismaguti404@gmail.com.</t>
  </si>
  <si>
    <t>75167299</t>
  </si>
  <si>
    <t>994584954</t>
  </si>
  <si>
    <t>Santa Margarita Mz Qf Lt 33, II etapa, Piura</t>
  </si>
  <si>
    <t>235176</t>
  </si>
  <si>
    <t>10 mo</t>
  </si>
  <si>
    <t>Gutierrez Ordoñez</t>
  </si>
  <si>
    <t>Lily Cristina</t>
  </si>
  <si>
    <t>gtorlily12@gmail.com</t>
  </si>
  <si>
    <t>70613749</t>
  </si>
  <si>
    <t>962631623</t>
  </si>
  <si>
    <t>Av. México 07066 Mz. S1 L9</t>
  </si>
  <si>
    <t>U17307879</t>
  </si>
  <si>
    <t>Octavo</t>
  </si>
  <si>
    <t>GUTIERREZ SEGURA</t>
  </si>
  <si>
    <t>LENDER JULIO</t>
  </si>
  <si>
    <t>lender.guty@gmail.com</t>
  </si>
  <si>
    <t>74486099</t>
  </si>
  <si>
    <t>910764432</t>
  </si>
  <si>
    <t>Av. Coordillera vilcabamba -Chorrillos</t>
  </si>
  <si>
    <t>U20211C385</t>
  </si>
  <si>
    <t>HERBIAS GOMEZ</t>
  </si>
  <si>
    <t>CIELO SHANTALL DARLENNE</t>
  </si>
  <si>
    <t>herbiascielo@gmail.com</t>
  </si>
  <si>
    <t>78015672</t>
  </si>
  <si>
    <t>927424051</t>
  </si>
  <si>
    <t>Braulio Suarez 272, SJM</t>
  </si>
  <si>
    <t>20191235</t>
  </si>
  <si>
    <t>HERRERA HUACCHARAQUE</t>
  </si>
  <si>
    <t>CARLOS HAIDER</t>
  </si>
  <si>
    <t>carlos.herrera.huaccharaque.1304@gmail.com</t>
  </si>
  <si>
    <t>75198491</t>
  </si>
  <si>
    <t>977562640</t>
  </si>
  <si>
    <t xml:space="preserve">San Miguel </t>
  </si>
  <si>
    <t>Hizo Santos</t>
  </si>
  <si>
    <t>Naomi Valeri</t>
  </si>
  <si>
    <t>72128456</t>
  </si>
  <si>
    <t>HOSTIA LOPEZ</t>
  </si>
  <si>
    <t>KAORI JULIETH</t>
  </si>
  <si>
    <t>901276871</t>
  </si>
  <si>
    <t xml:space="preserve">HUAMAN CHOQUE </t>
  </si>
  <si>
    <t>ADRIAN</t>
  </si>
  <si>
    <t>adriangabriel.hc@gmail.com</t>
  </si>
  <si>
    <t>918522477</t>
  </si>
  <si>
    <t>Calle los Olivos 374 - Nueva Esperanza</t>
  </si>
  <si>
    <t>HUAMAN HUARANGA</t>
  </si>
  <si>
    <t>JHAMES YHERSON</t>
  </si>
  <si>
    <t>jhameshuamanhuaranga@gmail.com</t>
  </si>
  <si>
    <t>76573087</t>
  </si>
  <si>
    <t>949843125</t>
  </si>
  <si>
    <t>Rosas Pampa-Huaraz-Ancash</t>
  </si>
  <si>
    <t>1613601975</t>
  </si>
  <si>
    <t>HUAMAN ORIUNDO</t>
  </si>
  <si>
    <t>MARIO LINO</t>
  </si>
  <si>
    <t>mario.Huaman@outlook.es</t>
  </si>
  <si>
    <t>71484775</t>
  </si>
  <si>
    <t>934872065</t>
  </si>
  <si>
    <t>Av.Primavera 970, Santiago de Surco 15039</t>
  </si>
  <si>
    <t>HUAMANCULI LIZANA</t>
  </si>
  <si>
    <t>JACKELIN SOFIA</t>
  </si>
  <si>
    <t>yakelinsofi@gmail.com</t>
  </si>
  <si>
    <t>927057859</t>
  </si>
  <si>
    <t>HUAQUIPACO ALONSO</t>
  </si>
  <si>
    <t>ANALY EVELYN</t>
  </si>
  <si>
    <t>933310208</t>
  </si>
  <si>
    <t>HUARHUA PIÑAS</t>
  </si>
  <si>
    <t>EDSON SEBASTIAN</t>
  </si>
  <si>
    <t>ni.rodcontact22@gmail.com</t>
  </si>
  <si>
    <t>70345002</t>
  </si>
  <si>
    <t>953149920</t>
  </si>
  <si>
    <t>Próceres 255, Lima 07041</t>
  </si>
  <si>
    <t>20200266</t>
  </si>
  <si>
    <t>HUATAY GONZALES</t>
  </si>
  <si>
    <t>NICOLE ANYELINA</t>
  </si>
  <si>
    <t>Nicole.huatay@hotmail.com</t>
  </si>
  <si>
    <t>902174789</t>
  </si>
  <si>
    <t>LOS ALAMOS 141, SURCO</t>
  </si>
  <si>
    <t>U202015359</t>
  </si>
  <si>
    <t>HUAYHUANI FERNANDEZ</t>
  </si>
  <si>
    <t xml:space="preserve">EIMY BRIGITH </t>
  </si>
  <si>
    <t>eimyfernandez86@gmail.com</t>
  </si>
  <si>
    <t>72164583</t>
  </si>
  <si>
    <t>940004690</t>
  </si>
  <si>
    <t>Av. Javier prado este Mz b lote 8 Ate vitarte/ Ref: Cerca al Real Plaza puruchuco</t>
  </si>
  <si>
    <t>U201818398</t>
  </si>
  <si>
    <t>HUAYTA HUARCAYA</t>
  </si>
  <si>
    <t>AMANDA ESTRELLA</t>
  </si>
  <si>
    <t>2019200375@ucss.pe</t>
  </si>
  <si>
    <t>70569905</t>
  </si>
  <si>
    <t>954580533</t>
  </si>
  <si>
    <t>ASOC.VIRGEN DE LAS MERCEDES MZ.C LT.1</t>
  </si>
  <si>
    <t>2019200375</t>
  </si>
  <si>
    <t>HUAYTA SIHUACOLLO</t>
  </si>
  <si>
    <t>JUAN SEBASTIAN</t>
  </si>
  <si>
    <t>juanhsseb@gmail.com</t>
  </si>
  <si>
    <t>75869645</t>
  </si>
  <si>
    <t>992183815</t>
  </si>
  <si>
    <t>Mz Q3 Lt31 Urb. San Antonio de Carabayllo - Lima</t>
  </si>
  <si>
    <t>9 ciclo</t>
  </si>
  <si>
    <t>HUBSON YHAK</t>
  </si>
  <si>
    <t>MENDOZA LIMAY</t>
  </si>
  <si>
    <t>yhakmendozalimay@gmail.com</t>
  </si>
  <si>
    <t>73054939</t>
  </si>
  <si>
    <t>954800340</t>
  </si>
  <si>
    <t>C.P . Santa Barbara</t>
  </si>
  <si>
    <t>Huerta Mazzarri</t>
  </si>
  <si>
    <t>Nolberto</t>
  </si>
  <si>
    <t>953237055</t>
  </si>
  <si>
    <t>Jr. Anta 201,3ra Zona Tahuantinsuyo</t>
  </si>
  <si>
    <t>HUERTAS HUALLCCA</t>
  </si>
  <si>
    <t>STEPHANY LISSETH</t>
  </si>
  <si>
    <t>shhuallcca@gmail.com</t>
  </si>
  <si>
    <t>76512429</t>
  </si>
  <si>
    <t>989164070</t>
  </si>
  <si>
    <t>Coop. Virgen de Coocharcas, Villa el salvador</t>
  </si>
  <si>
    <t>2191891828</t>
  </si>
  <si>
    <t>Ibelis Arellano</t>
  </si>
  <si>
    <t>Ancasi</t>
  </si>
  <si>
    <t>ibelis.arellano@gmail.com</t>
  </si>
  <si>
    <t>74633386</t>
  </si>
  <si>
    <t>937138357</t>
  </si>
  <si>
    <t>100100307</t>
  </si>
  <si>
    <t>IJUMA ROJAS</t>
  </si>
  <si>
    <t>MARC DYLAN YOSHIHARU</t>
  </si>
  <si>
    <t>yoshiijuma2004@gmail.com</t>
  </si>
  <si>
    <t>76348612</t>
  </si>
  <si>
    <t>985484413</t>
  </si>
  <si>
    <t>lima - San Juan de Lurigancho</t>
  </si>
  <si>
    <t>INDACOCHEA COLLADO</t>
  </si>
  <si>
    <t>LUCERO</t>
  </si>
  <si>
    <t>952149829</t>
  </si>
  <si>
    <t>Calle Domingo Gamio 104 - Umacollo</t>
  </si>
  <si>
    <t>INGA GUTIÉRREZ</t>
  </si>
  <si>
    <t>ANTONIO JOAQUIN</t>
  </si>
  <si>
    <t>958497046</t>
  </si>
  <si>
    <t>INGENIERO FELICIANO TARAZONA</t>
  </si>
  <si>
    <t>947388228</t>
  </si>
  <si>
    <t>JARA PAULINO</t>
  </si>
  <si>
    <t>JOEL</t>
  </si>
  <si>
    <t>980859814</t>
  </si>
  <si>
    <t>JARA SALVATIERRA</t>
  </si>
  <si>
    <t>XIOMARA BRISET</t>
  </si>
  <si>
    <t>xiomaraajara@gmail.com</t>
  </si>
  <si>
    <t>75406969</t>
  </si>
  <si>
    <t>958079803</t>
  </si>
  <si>
    <t>APROVISA MZ.A LT1 CALLE LOS FICUS</t>
  </si>
  <si>
    <t>2211740011</t>
  </si>
  <si>
    <t>JUÁREZ MECHATO</t>
  </si>
  <si>
    <t>ALVARO PAUL</t>
  </si>
  <si>
    <t>alvaro24jm@gmail.com</t>
  </si>
  <si>
    <t>74762153</t>
  </si>
  <si>
    <t>990390824</t>
  </si>
  <si>
    <t>Piura - Piura</t>
  </si>
  <si>
    <t>JUAREZ RAMOS</t>
  </si>
  <si>
    <t>JHONY JEANPIERRE</t>
  </si>
  <si>
    <t>jhonyjeanpierrejuarezramos@gmail.com</t>
  </si>
  <si>
    <t>74559616</t>
  </si>
  <si>
    <t>996355424</t>
  </si>
  <si>
    <t>Las mercedes castilla, piura</t>
  </si>
  <si>
    <t>JULCA GONZALES</t>
  </si>
  <si>
    <t>ALEJANDRA MILAGRO</t>
  </si>
  <si>
    <t>alejandrajulcagon@gmail.com</t>
  </si>
  <si>
    <t>913748468</t>
  </si>
  <si>
    <t>Laboriano Hernández</t>
  </si>
  <si>
    <t>José Cristian</t>
  </si>
  <si>
    <t>jlaboriano2020@gmail.com</t>
  </si>
  <si>
    <t>75068684</t>
  </si>
  <si>
    <t>944448231</t>
  </si>
  <si>
    <t>Calle los brillantes- miraflores-castilla-piura</t>
  </si>
  <si>
    <t>1332021075</t>
  </si>
  <si>
    <t>LÁPIZ GUEVARA</t>
  </si>
  <si>
    <t>EDUARDO</t>
  </si>
  <si>
    <t>eduardolapiz2002@gmail.com</t>
  </si>
  <si>
    <t>74703012</t>
  </si>
  <si>
    <t>989162743</t>
  </si>
  <si>
    <t>Mz d LT 4 Navidad de villa, chorrillos</t>
  </si>
  <si>
    <t>Lares Davila</t>
  </si>
  <si>
    <t>Michely Dorkas</t>
  </si>
  <si>
    <t>davilamichely61@gmail.com</t>
  </si>
  <si>
    <t>903253658</t>
  </si>
  <si>
    <t>Urb. La florida MZ A LT 22 S.M.P</t>
  </si>
  <si>
    <t>LAVADO CALDERON</t>
  </si>
  <si>
    <t>KRESLY ISABEL</t>
  </si>
  <si>
    <t>kreslylavado4@gmail.com</t>
  </si>
  <si>
    <t>78223080</t>
  </si>
  <si>
    <t>906402059</t>
  </si>
  <si>
    <t>Urb. San Roque, Carabayllo</t>
  </si>
  <si>
    <t>20160188</t>
  </si>
  <si>
    <t>Lavado Oruna</t>
  </si>
  <si>
    <t>Jermy Jarad</t>
  </si>
  <si>
    <t>961191954</t>
  </si>
  <si>
    <t>Avenida Revolucion 1640</t>
  </si>
  <si>
    <t>LEÓN ALER</t>
  </si>
  <si>
    <t xml:space="preserve">ANDREA LUCIA </t>
  </si>
  <si>
    <t>963862925</t>
  </si>
  <si>
    <t>LEON SOTO</t>
  </si>
  <si>
    <t>NICOLE JHOANA</t>
  </si>
  <si>
    <t>971341772</t>
  </si>
  <si>
    <t>LIBERATO SUSANIBAR</t>
  </si>
  <si>
    <t>SERGIO ALDAIR</t>
  </si>
  <si>
    <t>sliberatosusanibar@gmail.com</t>
  </si>
  <si>
    <t>72122266</t>
  </si>
  <si>
    <t>936193267</t>
  </si>
  <si>
    <t>Lima_San Miguel</t>
  </si>
  <si>
    <t>202016462</t>
  </si>
  <si>
    <t>LIENDO PEREA</t>
  </si>
  <si>
    <t>antoniojliendop14@gmail.com</t>
  </si>
  <si>
    <t>908831041</t>
  </si>
  <si>
    <t>LIU BUENO</t>
  </si>
  <si>
    <t>dliu@unsa.edu.pe</t>
  </si>
  <si>
    <t>72237718</t>
  </si>
  <si>
    <t>928042238</t>
  </si>
  <si>
    <t>Yanahuara</t>
  </si>
  <si>
    <t>Livia Herrera</t>
  </si>
  <si>
    <t>Arleth Iran</t>
  </si>
  <si>
    <t>iran.liviah@outlook.com</t>
  </si>
  <si>
    <t>76770705</t>
  </si>
  <si>
    <t>946433294</t>
  </si>
  <si>
    <t>Av raul ferrero 1532, Urb. El remanso, La Molina</t>
  </si>
  <si>
    <t>u201518565</t>
  </si>
  <si>
    <t>Livia Salvador</t>
  </si>
  <si>
    <t>María Mariela</t>
  </si>
  <si>
    <t>liviasalvadormaria@gmail.com</t>
  </si>
  <si>
    <t>71494105</t>
  </si>
  <si>
    <t>996025401</t>
  </si>
  <si>
    <t xml:space="preserve">A.H Almirante Miguel Grau </t>
  </si>
  <si>
    <t>102022085</t>
  </si>
  <si>
    <t>LLAGAS RAMIREZ</t>
  </si>
  <si>
    <t>luisllagasramirez@gmail.com</t>
  </si>
  <si>
    <t>70562642</t>
  </si>
  <si>
    <t>943760661</t>
  </si>
  <si>
    <t>CAL LOS PONCIANAS MZ D LT 1</t>
  </si>
  <si>
    <t>LLANOS VALENCIA</t>
  </si>
  <si>
    <t>LUIS MARIO</t>
  </si>
  <si>
    <t>980545897</t>
  </si>
  <si>
    <t>Loaiza Gomez</t>
  </si>
  <si>
    <t>Anthony Robinson</t>
  </si>
  <si>
    <t>robinson20diciembre@hotmail.com</t>
  </si>
  <si>
    <t>72327217</t>
  </si>
  <si>
    <t>973877892</t>
  </si>
  <si>
    <t xml:space="preserve">Av. Cordillera Negra Mz D5 Lt8 - Chorrillos - Lima </t>
  </si>
  <si>
    <t>2202894077</t>
  </si>
  <si>
    <t>López Mayo</t>
  </si>
  <si>
    <t>María Gabriela</t>
  </si>
  <si>
    <t>lopezmayomariagabriela@gmail.com</t>
  </si>
  <si>
    <t>5069615</t>
  </si>
  <si>
    <t>946250100</t>
  </si>
  <si>
    <t>calle los alardos 169</t>
  </si>
  <si>
    <t>LÓPEZ MORALES</t>
  </si>
  <si>
    <t>ROMYNA ALESSA XSARA</t>
  </si>
  <si>
    <t>xsara_lopez@hotmail.com</t>
  </si>
  <si>
    <t>72424116</t>
  </si>
  <si>
    <t>949321449</t>
  </si>
  <si>
    <t>Jr. Tacna 1163, Magdalena del Mar</t>
  </si>
  <si>
    <t>7to</t>
  </si>
  <si>
    <t>LOYOLA ROJAS</t>
  </si>
  <si>
    <t>DAVID JOSUE</t>
  </si>
  <si>
    <t>davidloyolarojas@gmail.com</t>
  </si>
  <si>
    <t>75549134</t>
  </si>
  <si>
    <t>977672816</t>
  </si>
  <si>
    <t>San martin de porres-Lima</t>
  </si>
  <si>
    <t>20212094C</t>
  </si>
  <si>
    <t>LUNA TARAZONA</t>
  </si>
  <si>
    <t>ANALI IRIS</t>
  </si>
  <si>
    <t>915063422</t>
  </si>
  <si>
    <t>LUPACA MAMANI</t>
  </si>
  <si>
    <t>RUBI ANGIELA DEL ROSARIO</t>
  </si>
  <si>
    <t>rubilupacamamani35@gmail.com</t>
  </si>
  <si>
    <t>73380138</t>
  </si>
  <si>
    <t>940348757</t>
  </si>
  <si>
    <t>Jr. Garzilago de la vega con  Jose de la torre ugarte</t>
  </si>
  <si>
    <t>700267513</t>
  </si>
  <si>
    <t>LUZA VELAZCO</t>
  </si>
  <si>
    <t>EDWIN FRANC VICTOR</t>
  </si>
  <si>
    <t>edwinluzavelazco041094@gmail.com</t>
  </si>
  <si>
    <t>72013903</t>
  </si>
  <si>
    <t>990421561</t>
  </si>
  <si>
    <t>Mz H Lote 24 Urb Los Pinos-San Juan de Lurigancho</t>
  </si>
  <si>
    <t>MACHACA CHILON</t>
  </si>
  <si>
    <t>KAREN MILAGROS</t>
  </si>
  <si>
    <t>910313827</t>
  </si>
  <si>
    <t>Machuca Rengifo</t>
  </si>
  <si>
    <t>Ana Lucia</t>
  </si>
  <si>
    <t>analuciamachuca07@gmail.com</t>
  </si>
  <si>
    <t>927684588</t>
  </si>
  <si>
    <t xml:space="preserve">21062B0570 </t>
  </si>
  <si>
    <t>MALAGA FLORES</t>
  </si>
  <si>
    <t>SHARMELY NICOL</t>
  </si>
  <si>
    <t>sharmely.malaga@pucp.edu.pe</t>
  </si>
  <si>
    <t>72399638</t>
  </si>
  <si>
    <t>924195552</t>
  </si>
  <si>
    <t>JR. HUIRACOCHA 1758</t>
  </si>
  <si>
    <t>20181308</t>
  </si>
  <si>
    <t>MAMANI CENTENO</t>
  </si>
  <si>
    <t>ELEAZAR RICARDO</t>
  </si>
  <si>
    <t>978563821</t>
  </si>
  <si>
    <t>MAMANI CONDORI</t>
  </si>
  <si>
    <t>YUDY ESTEFANY</t>
  </si>
  <si>
    <t>973248284</t>
  </si>
  <si>
    <t>MAMANI HUAMANI</t>
  </si>
  <si>
    <t>RUBEN STEVEN</t>
  </si>
  <si>
    <t>rmamanihuama@unsa.edu.pe</t>
  </si>
  <si>
    <t>72303447</t>
  </si>
  <si>
    <t>968995955</t>
  </si>
  <si>
    <t>Alto selva alegre</t>
  </si>
  <si>
    <t>20202215</t>
  </si>
  <si>
    <t>MAMANI HUARCA</t>
  </si>
  <si>
    <t>JOHAN RODRIGO</t>
  </si>
  <si>
    <t>johanrmh22@gmail.com</t>
  </si>
  <si>
    <t>75564454</t>
  </si>
  <si>
    <t>925835967</t>
  </si>
  <si>
    <t>Jr. José Carlos Mariátegui 580 - Coop. Universal, Santa Anita</t>
  </si>
  <si>
    <t>20196073</t>
  </si>
  <si>
    <t>MAMANI MEDINA</t>
  </si>
  <si>
    <t>THAIS MARTHA</t>
  </si>
  <si>
    <t>979162245</t>
  </si>
  <si>
    <t>Manchay Guerrero</t>
  </si>
  <si>
    <t>Gabriel Manuel</t>
  </si>
  <si>
    <t>manuelmanchay2019@gmail.com</t>
  </si>
  <si>
    <t>72455023</t>
  </si>
  <si>
    <t>921823253</t>
  </si>
  <si>
    <t>402021084</t>
  </si>
  <si>
    <t>8 octavo</t>
  </si>
  <si>
    <t>MANCHEGO COX</t>
  </si>
  <si>
    <t>DIEGO ALEJANDRO</t>
  </si>
  <si>
    <t>941336620</t>
  </si>
  <si>
    <t>MANDUJANO VASQUEZ</t>
  </si>
  <si>
    <t>RUTH KEREN</t>
  </si>
  <si>
    <t>ruth01mandujano@gmail.com</t>
  </si>
  <si>
    <t>74891610</t>
  </si>
  <si>
    <t>923401782</t>
  </si>
  <si>
    <t>Ate, Lima</t>
  </si>
  <si>
    <t>202110727</t>
  </si>
  <si>
    <t>MANSILLA SOTO</t>
  </si>
  <si>
    <t>RODRIGO NICK</t>
  </si>
  <si>
    <t>019200758e@gmail.com</t>
  </si>
  <si>
    <t>74306542</t>
  </si>
  <si>
    <t>929171132</t>
  </si>
  <si>
    <t>Cusco- San Sebastian</t>
  </si>
  <si>
    <t>019200758E</t>
  </si>
  <si>
    <t>MANTARI INGA</t>
  </si>
  <si>
    <t>KAOMY</t>
  </si>
  <si>
    <t>kaomymantari@gmail.com</t>
  </si>
  <si>
    <t>60736930</t>
  </si>
  <si>
    <t>927167492</t>
  </si>
  <si>
    <t>San Juan de Lurigancho, Huascar</t>
  </si>
  <si>
    <t>18207137</t>
  </si>
  <si>
    <t>MARÍN SANGAY</t>
  </si>
  <si>
    <t>MÉLANIE YESMÍN</t>
  </si>
  <si>
    <t>t054100420@unitru.edu.pe</t>
  </si>
  <si>
    <t>72043554</t>
  </si>
  <si>
    <t>920182222</t>
  </si>
  <si>
    <t>Mz.D 3 Lote 10 Urb Covicorti</t>
  </si>
  <si>
    <t>1054100420</t>
  </si>
  <si>
    <t>MARQUEZ SILVA</t>
  </si>
  <si>
    <t>FLOR DE MARIA</t>
  </si>
  <si>
    <t>marquezsilva.30@gmail.com</t>
  </si>
  <si>
    <t>76422388</t>
  </si>
  <si>
    <t>986834006</t>
  </si>
  <si>
    <t>6700246740</t>
  </si>
  <si>
    <t>Marquina Huarcaya</t>
  </si>
  <si>
    <t>Meylin</t>
  </si>
  <si>
    <t>meylinmarquinahu@gmail.com</t>
  </si>
  <si>
    <t>72391912</t>
  </si>
  <si>
    <t>991832473</t>
  </si>
  <si>
    <t>San Antonio, Ate, Lima</t>
  </si>
  <si>
    <t>7002815013</t>
  </si>
  <si>
    <t xml:space="preserve">MARQUINA HUARCAYA </t>
  </si>
  <si>
    <t>MELANY KARINA</t>
  </si>
  <si>
    <t>melanymarquinahu22@gmail.com</t>
  </si>
  <si>
    <t>72391919</t>
  </si>
  <si>
    <t>980589875</t>
  </si>
  <si>
    <t>San Antonio. Mz E Lt. 10.</t>
  </si>
  <si>
    <t>7002815401</t>
  </si>
  <si>
    <t>MARTINEZ PINEDO</t>
  </si>
  <si>
    <t>STEFANO ALBERTO</t>
  </si>
  <si>
    <t>Stefamp.21@Gmail.com</t>
  </si>
  <si>
    <t>75235333</t>
  </si>
  <si>
    <t>974237834</t>
  </si>
  <si>
    <t>CALLE DOÑA VIRGINIA 151, SURCO</t>
  </si>
  <si>
    <t>U19101226</t>
  </si>
  <si>
    <t>MARTOS RUIZ</t>
  </si>
  <si>
    <t>VICTOR ENRIQUE</t>
  </si>
  <si>
    <t>victorenrique_11@hotmail.com</t>
  </si>
  <si>
    <t>71917933</t>
  </si>
  <si>
    <t>906953258</t>
  </si>
  <si>
    <t>Torres de Santa Clara 1, Santa Clara, Ate,Llima</t>
  </si>
  <si>
    <t>1912394</t>
  </si>
  <si>
    <t>MATEO GUANILO</t>
  </si>
  <si>
    <t>SABRINA ALEXANDRA</t>
  </si>
  <si>
    <t>sabrinamateo01@gmail.com</t>
  </si>
  <si>
    <t>72217608</t>
  </si>
  <si>
    <t>993698832</t>
  </si>
  <si>
    <t>202010148</t>
  </si>
  <si>
    <t>MECHAN VARGAS</t>
  </si>
  <si>
    <t>JOHANNA ROSA</t>
  </si>
  <si>
    <t>johannarosa_6@hotmail.com</t>
  </si>
  <si>
    <t>72421174</t>
  </si>
  <si>
    <t>928811961</t>
  </si>
  <si>
    <t>JR. ANDAHUAYLAS MZ B LOTE 41 URB. SANTA ROSA - CALLAO</t>
  </si>
  <si>
    <t>2015003499</t>
  </si>
  <si>
    <t>Medina Diaz</t>
  </si>
  <si>
    <t>Anderson Brayant</t>
  </si>
  <si>
    <t>brayantmedina2501@gmail.com</t>
  </si>
  <si>
    <t>74231232</t>
  </si>
  <si>
    <t>916641087</t>
  </si>
  <si>
    <t>Ancon</t>
  </si>
  <si>
    <t>ANCÓN - LOMAS DE ANCÓN - MZ 18 LT 4</t>
  </si>
  <si>
    <t>U22241505</t>
  </si>
  <si>
    <t>MEDINA HUAMÁN</t>
  </si>
  <si>
    <t>SOFIA IVANA</t>
  </si>
  <si>
    <t>sofiamedinahuaman.11@gmail.com</t>
  </si>
  <si>
    <t>75800421</t>
  </si>
  <si>
    <t>949769525</t>
  </si>
  <si>
    <t>Av. Venezuela 842 - Breña, Lima</t>
  </si>
  <si>
    <t>Egresada</t>
  </si>
  <si>
    <t>MEDRANO MENDIETA</t>
  </si>
  <si>
    <t>STEFANNY ROSEMARY</t>
  </si>
  <si>
    <t>srmedranomendieta@gmail.com</t>
  </si>
  <si>
    <t>72385893</t>
  </si>
  <si>
    <t>996626200</t>
  </si>
  <si>
    <t>CALLE LOS LUCUMOS. MZ J LT. 44, VIÑA SAN FRANCISCO, SANTA ANITA</t>
  </si>
  <si>
    <t>20193066</t>
  </si>
  <si>
    <t>Medrano Rojas</t>
  </si>
  <si>
    <t>Juan</t>
  </si>
  <si>
    <t>yordimrojas@gmail.com</t>
  </si>
  <si>
    <t>70216885</t>
  </si>
  <si>
    <t>953128287</t>
  </si>
  <si>
    <t>Urb. Las Dunas e31 - Ica</t>
  </si>
  <si>
    <t>u20307618</t>
  </si>
  <si>
    <t>MEJIA CARUAJULCA</t>
  </si>
  <si>
    <t>JUAN JOSE</t>
  </si>
  <si>
    <t>juanjjmc59@gmail.com</t>
  </si>
  <si>
    <t>75878716</t>
  </si>
  <si>
    <t>972031351</t>
  </si>
  <si>
    <t>Calle las Orquideas 309</t>
  </si>
  <si>
    <t>MELGAREJO CALERO</t>
  </si>
  <si>
    <t>GABRIEL AARON</t>
  </si>
  <si>
    <t>melgarejocalerogabriel@gmail.com</t>
  </si>
  <si>
    <t>77347974</t>
  </si>
  <si>
    <t>904441251</t>
  </si>
  <si>
    <t>Mz. Q lote 4 Santísima Cruz de Motupe / Ventanilla</t>
  </si>
  <si>
    <t>7002556939</t>
  </si>
  <si>
    <t>MELGAREJO FABIAN</t>
  </si>
  <si>
    <t>EDITH NELLY</t>
  </si>
  <si>
    <t>melgarejo.edith12@gmail.com</t>
  </si>
  <si>
    <t>74605023</t>
  </si>
  <si>
    <t>906090556</t>
  </si>
  <si>
    <t>Mz U4 Lt 13 J.C.Mariategui - SJL</t>
  </si>
  <si>
    <t>Melo Quichca</t>
  </si>
  <si>
    <t>Deysi Lizbeth</t>
  </si>
  <si>
    <t>deysimelo1@gmail.com</t>
  </si>
  <si>
    <t>77077791</t>
  </si>
  <si>
    <t>960057450</t>
  </si>
  <si>
    <t>Calle formosa Mz E1 lote 14, Chorrillos</t>
  </si>
  <si>
    <t>20211d805</t>
  </si>
  <si>
    <t>MENACHO RODRIGUEZ</t>
  </si>
  <si>
    <t>ANDREA GUADALUPE</t>
  </si>
  <si>
    <t>970137931</t>
  </si>
  <si>
    <t>MENDOZA CANALES</t>
  </si>
  <si>
    <t>RUTH NOELIA</t>
  </si>
  <si>
    <t>noeliamenca@gmail.com</t>
  </si>
  <si>
    <t>72218724</t>
  </si>
  <si>
    <t>934654563</t>
  </si>
  <si>
    <t>Piura</t>
  </si>
  <si>
    <t>2020101790</t>
  </si>
  <si>
    <t>Mendoza Céspedes</t>
  </si>
  <si>
    <t>Hans</t>
  </si>
  <si>
    <t>hansmendozacespedes@gmail.com</t>
  </si>
  <si>
    <t>74408517</t>
  </si>
  <si>
    <t>953807913</t>
  </si>
  <si>
    <t>Av. Nueva America, Mz F Lte 43 - Coop. Ramiro Priale</t>
  </si>
  <si>
    <t>Mendoza Manturano</t>
  </si>
  <si>
    <t>Bianca Lucia</t>
  </si>
  <si>
    <t>biancamendozam2005@gmail.com</t>
  </si>
  <si>
    <t>74093167</t>
  </si>
  <si>
    <t>961796588</t>
  </si>
  <si>
    <t>Urb. Santa María/Lurigancho Chosica</t>
  </si>
  <si>
    <t>U202217921</t>
  </si>
  <si>
    <t>Mendoza Santaria</t>
  </si>
  <si>
    <t>Maycol Antoni</t>
  </si>
  <si>
    <t>antonimendoza10.5@gmail.com</t>
  </si>
  <si>
    <t>75589444</t>
  </si>
  <si>
    <t>934094182</t>
  </si>
  <si>
    <t>Valle de Jesus M B Lt 28, V.E.S</t>
  </si>
  <si>
    <t>U201924538</t>
  </si>
  <si>
    <t>MENDOZA VARAS</t>
  </si>
  <si>
    <t>LIS HEIDER</t>
  </si>
  <si>
    <t>lmendozav@autonoma.edu.pe</t>
  </si>
  <si>
    <t>73540099</t>
  </si>
  <si>
    <t>982422298</t>
  </si>
  <si>
    <t>Urbanización Lomas de Caledonia- Chorrillos</t>
  </si>
  <si>
    <t>2191897101</t>
  </si>
  <si>
    <t>10m0</t>
  </si>
  <si>
    <t>MERINO FURA</t>
  </si>
  <si>
    <t>JONATHAN</t>
  </si>
  <si>
    <t>nathanfura@gmail.com</t>
  </si>
  <si>
    <t>74356354</t>
  </si>
  <si>
    <t>916164897</t>
  </si>
  <si>
    <t>Cercado de Lima</t>
  </si>
  <si>
    <t>U19212554</t>
  </si>
  <si>
    <t>MERMA QUISPE</t>
  </si>
  <si>
    <t>ALVARO</t>
  </si>
  <si>
    <t>mermaquispealvaro@gmail.com</t>
  </si>
  <si>
    <t>73063868</t>
  </si>
  <si>
    <t>969348909</t>
  </si>
  <si>
    <t>Sahuanay S/N Barrio Los Angeles, Tamburco</t>
  </si>
  <si>
    <t>202000314H</t>
  </si>
  <si>
    <t>MEZA CALERO</t>
  </si>
  <si>
    <t>PIERO EMERSON LETTOP</t>
  </si>
  <si>
    <t>60549231</t>
  </si>
  <si>
    <t>929774668</t>
  </si>
  <si>
    <t>ASENT.H. LUIS FELIPE DE LAS CASAS ETAPA II MZ. I-1 LT. 11</t>
  </si>
  <si>
    <t>7003119265</t>
  </si>
  <si>
    <t>MILLAN HUAMANI</t>
  </si>
  <si>
    <t>AAROM KENNETH</t>
  </si>
  <si>
    <t>aarommillanhuamani@gmail.com</t>
  </si>
  <si>
    <t>75242456</t>
  </si>
  <si>
    <t>970448945</t>
  </si>
  <si>
    <t>Jr. Santiago Tavara 1595</t>
  </si>
  <si>
    <t>201910496</t>
  </si>
  <si>
    <t>MINAYA FLORES</t>
  </si>
  <si>
    <t>ANGEL ORLANDO</t>
  </si>
  <si>
    <t>angel.minaya.flores@hotmail.com</t>
  </si>
  <si>
    <t>46070058</t>
  </si>
  <si>
    <t>974062150</t>
  </si>
  <si>
    <t>MZ:F LOTE:25 A.A.H.H.EL INTI SJM</t>
  </si>
  <si>
    <t>U2018012685</t>
  </si>
  <si>
    <t>MIRANDA CAJAVILCA</t>
  </si>
  <si>
    <t xml:space="preserve">NAOMI BRIGITTE </t>
  </si>
  <si>
    <t>namirandac@ucvvirtual.edu.pe</t>
  </si>
  <si>
    <t>60548723</t>
  </si>
  <si>
    <t>987120191</t>
  </si>
  <si>
    <t>Mz B lote 28 Rio Huaura Canto Rey SJL Lima</t>
  </si>
  <si>
    <t>7002584516</t>
  </si>
  <si>
    <t>9° Ciclo</t>
  </si>
  <si>
    <t>MIRANDA MONSEFU</t>
  </si>
  <si>
    <t>MARYORI</t>
  </si>
  <si>
    <t>mirandamonsefum@gmail.com</t>
  </si>
  <si>
    <t>73857294</t>
  </si>
  <si>
    <t>943196388</t>
  </si>
  <si>
    <t>Mz. D Lote 4 Vista Alegre IV etapa, Callao</t>
  </si>
  <si>
    <t>N00276393</t>
  </si>
  <si>
    <t>MIRANDA ROJAS</t>
  </si>
  <si>
    <t>JESUS JHOSETH</t>
  </si>
  <si>
    <t>mirandar_jhoseth20@hotmail.com</t>
  </si>
  <si>
    <t>72216862</t>
  </si>
  <si>
    <t>960480689</t>
  </si>
  <si>
    <t>Av.Jorge Chavez Mz.H Lt.8 Cmte.8 Urb.Santa Isabel de Villa</t>
  </si>
  <si>
    <t>U19218519</t>
  </si>
  <si>
    <t>Mita Castillo</t>
  </si>
  <si>
    <t>Fabiola</t>
  </si>
  <si>
    <t>fabiola.mita@ucsp.edu.pe</t>
  </si>
  <si>
    <t>77422972</t>
  </si>
  <si>
    <t>984351519</t>
  </si>
  <si>
    <t>Arequipa, Arequipa - Resid. Monterrico H-3, JLBYR</t>
  </si>
  <si>
    <t>241-04-64236</t>
  </si>
  <si>
    <t>12vo</t>
  </si>
  <si>
    <t>Monsalve Chistama</t>
  </si>
  <si>
    <t>Mary Esther</t>
  </si>
  <si>
    <t>926520807</t>
  </si>
  <si>
    <t>Los Jardines Q 1</t>
  </si>
  <si>
    <t>V ciclo</t>
  </si>
  <si>
    <t>Montalvo Alfaro</t>
  </si>
  <si>
    <t>Jordy Joseph</t>
  </si>
  <si>
    <t>jordyjosephmontalvo@gmail.com</t>
  </si>
  <si>
    <t>90162185</t>
  </si>
  <si>
    <t>938632400</t>
  </si>
  <si>
    <t>av. ricardo palma</t>
  </si>
  <si>
    <t>1530666</t>
  </si>
  <si>
    <t>4 ciclo</t>
  </si>
  <si>
    <t>Montenegro Arias</t>
  </si>
  <si>
    <t>Luis Angel Piero</t>
  </si>
  <si>
    <t>luis.montenegro2@unmsm.edu.pe</t>
  </si>
  <si>
    <t>77506352</t>
  </si>
  <si>
    <t>904237789</t>
  </si>
  <si>
    <t>Mz y LT60 URB Pachacamac , Lima</t>
  </si>
  <si>
    <t>21020074</t>
  </si>
  <si>
    <t>Mora Villa</t>
  </si>
  <si>
    <t>Camila Rina</t>
  </si>
  <si>
    <t>camila.mora@ucsp.edu.pe</t>
  </si>
  <si>
    <t>71958943</t>
  </si>
  <si>
    <t>937429525</t>
  </si>
  <si>
    <t>Hernando de Luque s/n</t>
  </si>
  <si>
    <t>201-24-48965</t>
  </si>
  <si>
    <t>MORALES PEÑA</t>
  </si>
  <si>
    <t>NICOLE ANDREA</t>
  </si>
  <si>
    <t>nicole.moralesp@ucsm.edu.pe</t>
  </si>
  <si>
    <t>73986245</t>
  </si>
  <si>
    <t>944608194</t>
  </si>
  <si>
    <t>Morales Saavedra</t>
  </si>
  <si>
    <t>Lucas Alberto</t>
  </si>
  <si>
    <t>lucasalbertomoralessaavedra@gmail.com</t>
  </si>
  <si>
    <t>74538508</t>
  </si>
  <si>
    <t>943753832</t>
  </si>
  <si>
    <t>Jr. El Cuarzo 140, Los Olivos</t>
  </si>
  <si>
    <t>u20203231</t>
  </si>
  <si>
    <t>MORANTE ZAMORA</t>
  </si>
  <si>
    <t>THANIA LUCIA</t>
  </si>
  <si>
    <t>taniamorantezam@gmail.com</t>
  </si>
  <si>
    <t>72281337</t>
  </si>
  <si>
    <t>920283379</t>
  </si>
  <si>
    <t>Av. Los Frutales 954, La Molina</t>
  </si>
  <si>
    <t>2191510028</t>
  </si>
  <si>
    <t>Mori Perez</t>
  </si>
  <si>
    <t>Renato Nicolas</t>
  </si>
  <si>
    <t>975754816</t>
  </si>
  <si>
    <t>calle Hipolito Unanue 145, San Miguel</t>
  </si>
  <si>
    <t>Murrugarra Campos</t>
  </si>
  <si>
    <t>Jessica Yarumi</t>
  </si>
  <si>
    <t>yarumiska@gmail.com</t>
  </si>
  <si>
    <t>77143523</t>
  </si>
  <si>
    <t>948967616</t>
  </si>
  <si>
    <t>Calle hera 316-Urb olimpo-ate</t>
  </si>
  <si>
    <t>U20237823</t>
  </si>
  <si>
    <t>Narvaez Gutierrez</t>
  </si>
  <si>
    <t>Johana Michel</t>
  </si>
  <si>
    <t>1/19/2002</t>
  </si>
  <si>
    <t>989234476</t>
  </si>
  <si>
    <t>8 de Octubre 789</t>
  </si>
  <si>
    <t>IX ciclo</t>
  </si>
  <si>
    <t>NAVARRETE CUSTODIO</t>
  </si>
  <si>
    <t>LUIS DANILO</t>
  </si>
  <si>
    <t>luisdanilo172@gmail.com</t>
  </si>
  <si>
    <t>71539738</t>
  </si>
  <si>
    <t>986327015</t>
  </si>
  <si>
    <t>Villa el salvador</t>
  </si>
  <si>
    <t>U20211E456</t>
  </si>
  <si>
    <t>NAVARRO ESCOBAR</t>
  </si>
  <si>
    <t>JULIA KARLA</t>
  </si>
  <si>
    <t>karlanavarro.0592@gmail.com</t>
  </si>
  <si>
    <t>71385133</t>
  </si>
  <si>
    <t>928428123</t>
  </si>
  <si>
    <t>1250623</t>
  </si>
  <si>
    <t>NEGRON CASTRO</t>
  </si>
  <si>
    <t>LUZ ALEXANDRA</t>
  </si>
  <si>
    <t>alexandra.n100901@gmail.com</t>
  </si>
  <si>
    <t>72874547</t>
  </si>
  <si>
    <t>901230723</t>
  </si>
  <si>
    <t>Urb montecarlo MzD Lt9. SMP</t>
  </si>
  <si>
    <t>7001222239</t>
  </si>
  <si>
    <t>NEYRA GUEVARA</t>
  </si>
  <si>
    <t>ROXANI</t>
  </si>
  <si>
    <t>rixanineyraguevara@gmail.com</t>
  </si>
  <si>
    <t>76791211</t>
  </si>
  <si>
    <t>902811051</t>
  </si>
  <si>
    <t>Mz N lote 11 Ricardo Palma, Castilla Piura</t>
  </si>
  <si>
    <t>Ninamango Bazan</t>
  </si>
  <si>
    <t>German Ernesto</t>
  </si>
  <si>
    <t>german.ninamango.98@gmail.com</t>
  </si>
  <si>
    <t>72296822</t>
  </si>
  <si>
    <t>993445291</t>
  </si>
  <si>
    <t>Mz F Lote 14 Urb Villa Universitaria - SMP</t>
  </si>
  <si>
    <t>2018013441</t>
  </si>
  <si>
    <t>NOVOA FLORES</t>
  </si>
  <si>
    <t>JAIR PAOLO</t>
  </si>
  <si>
    <t>941058165</t>
  </si>
  <si>
    <t>Independencia - Lima</t>
  </si>
  <si>
    <t>NOVOA ORDOÑEZ</t>
  </si>
  <si>
    <t>GIANELLA YAHAIRA</t>
  </si>
  <si>
    <t>gianelanovoa0912@gmail.com</t>
  </si>
  <si>
    <t>71515125</t>
  </si>
  <si>
    <t>936387974</t>
  </si>
  <si>
    <t>MZ H LOTE 9, CALLE HUARI, PUENTE PIEDRA</t>
  </si>
  <si>
    <t>7001208747</t>
  </si>
  <si>
    <t>NOVENO</t>
  </si>
  <si>
    <t>Núñez Cerquera</t>
  </si>
  <si>
    <t>Yanet</t>
  </si>
  <si>
    <t>yanetnc.29@gmail.com</t>
  </si>
  <si>
    <t>946458764</t>
  </si>
  <si>
    <t>J.L.O - Chiclayo</t>
  </si>
  <si>
    <t>ÑAHUINCOPA PERLACIO</t>
  </si>
  <si>
    <t>JUDITH LAURA</t>
  </si>
  <si>
    <t>jnahuincopa60@gmail.com</t>
  </si>
  <si>
    <t>76248594</t>
  </si>
  <si>
    <t>948284341</t>
  </si>
  <si>
    <t>Mz k1 L6 San Pedro, Ate Vitarte</t>
  </si>
  <si>
    <t>u20303495</t>
  </si>
  <si>
    <t>OBANDO FLORES</t>
  </si>
  <si>
    <t>CAMILA</t>
  </si>
  <si>
    <t>camilaobandoflores@gmail.com</t>
  </si>
  <si>
    <t>61182478</t>
  </si>
  <si>
    <t>974201026</t>
  </si>
  <si>
    <t>Cooperativa Victor A Belaunde, Yanahuara</t>
  </si>
  <si>
    <t>OCHOA LLAMOCCA</t>
  </si>
  <si>
    <t xml:space="preserve">YEFFERSON </t>
  </si>
  <si>
    <t>yefferson.ochoa11@gmail.com</t>
  </si>
  <si>
    <t>71533738</t>
  </si>
  <si>
    <t>992535694</t>
  </si>
  <si>
    <t>San Juan de Lurigancho 15446, Lima</t>
  </si>
  <si>
    <t xml:space="preserve">OLANO CHOQUE </t>
  </si>
  <si>
    <t>LIZ ROMINA</t>
  </si>
  <si>
    <t>lizolano2000@gmail.com</t>
  </si>
  <si>
    <t>70638718</t>
  </si>
  <si>
    <t>977652957</t>
  </si>
  <si>
    <t>Cll. Pedro Benvenutto 369 San Miguel</t>
  </si>
  <si>
    <t>20184226</t>
  </si>
  <si>
    <t>Olivera Tomaylla</t>
  </si>
  <si>
    <t>Johanny Mercedes</t>
  </si>
  <si>
    <t>oliverajohanny@gmail.com</t>
  </si>
  <si>
    <t>74076775</t>
  </si>
  <si>
    <t>960138432</t>
  </si>
  <si>
    <t>Calle 57 Andres Bello San juan de Lurigancho</t>
  </si>
  <si>
    <t>N00388643</t>
  </si>
  <si>
    <t>ORE LAURA</t>
  </si>
  <si>
    <t>orelaurad@gmail.com</t>
  </si>
  <si>
    <t>74407728</t>
  </si>
  <si>
    <t>923761429</t>
  </si>
  <si>
    <t>lima-ate</t>
  </si>
  <si>
    <t>7002472563</t>
  </si>
  <si>
    <t>ORELLANA MENDOZA</t>
  </si>
  <si>
    <t>u20231c154@upc.edu.pe</t>
  </si>
  <si>
    <t>77501508</t>
  </si>
  <si>
    <t>961822240</t>
  </si>
  <si>
    <t>La Victoria</t>
  </si>
  <si>
    <t>Jacintos 125, Urb. Balconcillo, La victoria</t>
  </si>
  <si>
    <t>ORMEÑO VALLE</t>
  </si>
  <si>
    <t>FERNANDO PAOLO</t>
  </si>
  <si>
    <t>947637739</t>
  </si>
  <si>
    <t>Pueblo Libre</t>
  </si>
  <si>
    <t>Pueblo Libre - Lima</t>
  </si>
  <si>
    <t>Orneta Evaristo</t>
  </si>
  <si>
    <t>Kenerson Dankler</t>
  </si>
  <si>
    <t>912005992</t>
  </si>
  <si>
    <t>Urb. El treból Mz. A Lt. 15, Piura</t>
  </si>
  <si>
    <t>ORTIZ BEGAZO</t>
  </si>
  <si>
    <t>ORESTES ALEJANDRO MARTÍN</t>
  </si>
  <si>
    <t>toatyrok@gmail.com</t>
  </si>
  <si>
    <t>76191909</t>
  </si>
  <si>
    <t>959261769</t>
  </si>
  <si>
    <t>Urb. Santa Rosa de Surco II Etapa, Calle W, Mza A Lote 19, Santiago de Surco</t>
  </si>
  <si>
    <t>202010494</t>
  </si>
  <si>
    <t>PACHECO JAIMES</t>
  </si>
  <si>
    <t>LUZ ESTRELLA</t>
  </si>
  <si>
    <t>lupeserpa03@gmail.com</t>
  </si>
  <si>
    <t>75565898</t>
  </si>
  <si>
    <t>975412408</t>
  </si>
  <si>
    <t>Puente Piedra ,Laderas de Chillon MzQlt27</t>
  </si>
  <si>
    <t>u20201b779</t>
  </si>
  <si>
    <t>PACHERREZ LAUREANO</t>
  </si>
  <si>
    <t>HELBERT JAIR</t>
  </si>
  <si>
    <t>jairpacherrez21@gmail.com</t>
  </si>
  <si>
    <t>72781962</t>
  </si>
  <si>
    <t>923590733</t>
  </si>
  <si>
    <t>Av. General Salaverry 1971</t>
  </si>
  <si>
    <t>7002532708</t>
  </si>
  <si>
    <t>PAITANMALA PORRAS</t>
  </si>
  <si>
    <t>MILAGROS LUZ</t>
  </si>
  <si>
    <t>milagros4759@gmail.com</t>
  </si>
  <si>
    <t>75567487</t>
  </si>
  <si>
    <t>933547003</t>
  </si>
  <si>
    <t>Av. San Martín, Lima 15438 - San Juan de Lurigancho</t>
  </si>
  <si>
    <t>PALOMINO CORREA</t>
  </si>
  <si>
    <t>KEVIN ANDRE</t>
  </si>
  <si>
    <t>Palominoc.kevin@outlook.com</t>
  </si>
  <si>
    <t>72499136</t>
  </si>
  <si>
    <t>976476210</t>
  </si>
  <si>
    <t>Sector2, grupo 7, mz B, lt 17 - Villa el salvador</t>
  </si>
  <si>
    <t>20191e829</t>
  </si>
  <si>
    <t>PALOMINO DEL CASTILLO</t>
  </si>
  <si>
    <t xml:space="preserve">ROSA ANGELA </t>
  </si>
  <si>
    <t>r.palominodc@gmail.com</t>
  </si>
  <si>
    <t>934618119</t>
  </si>
  <si>
    <t>PANDAL HUAROTE</t>
  </si>
  <si>
    <t>DIEGO ELIAN</t>
  </si>
  <si>
    <t>diegopandal@hotmail.com</t>
  </si>
  <si>
    <t>76539102</t>
  </si>
  <si>
    <t>987402180</t>
  </si>
  <si>
    <t>APV Cabo linares Mz A lote 30, Comas</t>
  </si>
  <si>
    <t>2018025449</t>
  </si>
  <si>
    <t>PANTOJA BARBOZA</t>
  </si>
  <si>
    <t>YOSHIRO ALEXANDER</t>
  </si>
  <si>
    <t>yoshiro.142020@gmail.com</t>
  </si>
  <si>
    <t>70838265</t>
  </si>
  <si>
    <t>955430291</t>
  </si>
  <si>
    <t>u202110575</t>
  </si>
  <si>
    <t>PARDO DELGADO</t>
  </si>
  <si>
    <t>BRAYAN RAÚL</t>
  </si>
  <si>
    <t>991374692</t>
  </si>
  <si>
    <t>Paredes Vargas</t>
  </si>
  <si>
    <t>Jose Brayan</t>
  </si>
  <si>
    <t>paredesvargasjosebrayan@gmail.com</t>
  </si>
  <si>
    <t>71084557</t>
  </si>
  <si>
    <t>938585390</t>
  </si>
  <si>
    <t>Emilio Sandoval 128 - int3, Chorrillos</t>
  </si>
  <si>
    <t>2202892338</t>
  </si>
  <si>
    <t>PARI HUILLCA</t>
  </si>
  <si>
    <t>KELLY</t>
  </si>
  <si>
    <t>998435409</t>
  </si>
  <si>
    <t>Av. Nicolas</t>
  </si>
  <si>
    <t>PASCUAL MENDOZA</t>
  </si>
  <si>
    <t>MARIBEL LISSET</t>
  </si>
  <si>
    <t>maripasmen@gmail.com</t>
  </si>
  <si>
    <t>77356722</t>
  </si>
  <si>
    <t>989605895</t>
  </si>
  <si>
    <t>JR. RIBEYRO 186, SMP</t>
  </si>
  <si>
    <t>20203386</t>
  </si>
  <si>
    <t>Pastor Quispe</t>
  </si>
  <si>
    <t>Maricielo Fransinett</t>
  </si>
  <si>
    <t>maricielo_pastor9@hotmail.com</t>
  </si>
  <si>
    <t>73035601</t>
  </si>
  <si>
    <t>974143096</t>
  </si>
  <si>
    <t xml:space="preserve">CALLE SAMUEL VELARDE 114 - YANAHUARA, AREQUIPA </t>
  </si>
  <si>
    <t>2021202632</t>
  </si>
  <si>
    <t>PAUCAR GALLEGOS</t>
  </si>
  <si>
    <t>ROSA ELVIRA</t>
  </si>
  <si>
    <t>a20206792@pucp.edu.pe</t>
  </si>
  <si>
    <t>70609993</t>
  </si>
  <si>
    <t>933246562</t>
  </si>
  <si>
    <t>Jr. Molino del Gato N°200, Breña</t>
  </si>
  <si>
    <t>Paz Cardenas</t>
  </si>
  <si>
    <t>Fabian Alexander</t>
  </si>
  <si>
    <t>fapcfabian@gmail.com</t>
  </si>
  <si>
    <t>72488724</t>
  </si>
  <si>
    <t>969858194</t>
  </si>
  <si>
    <t>Av san luis 117, La Victoria.</t>
  </si>
  <si>
    <t>u21206365</t>
  </si>
  <si>
    <t>Peña Melendez</t>
  </si>
  <si>
    <t>Edivelton Alejandro</t>
  </si>
  <si>
    <t>edivelton82@gmail.com</t>
  </si>
  <si>
    <t>71929918</t>
  </si>
  <si>
    <t>934604142</t>
  </si>
  <si>
    <t xml:space="preserve">Calle monitor huascar 660 -Rimac </t>
  </si>
  <si>
    <t>149697</t>
  </si>
  <si>
    <t>PERALTA MANUYAMA</t>
  </si>
  <si>
    <t>JONATHAN LUIS</t>
  </si>
  <si>
    <t>jonathanluisperaltam@gmail.com</t>
  </si>
  <si>
    <t>70835977</t>
  </si>
  <si>
    <t>963734223</t>
  </si>
  <si>
    <t>Jr. Las Mimbreras 2264 Mz M Lote 06, Urb. San Hilario</t>
  </si>
  <si>
    <t>PEREDA BACILIO</t>
  </si>
  <si>
    <t>BRANDT DAWSON</t>
  </si>
  <si>
    <t>brandtpereda8@gmail.com</t>
  </si>
  <si>
    <t>74038668</t>
  </si>
  <si>
    <t>989843638</t>
  </si>
  <si>
    <t>Surco - Lima</t>
  </si>
  <si>
    <t>202019371</t>
  </si>
  <si>
    <t>PEREDA VELA</t>
  </si>
  <si>
    <t>DANY</t>
  </si>
  <si>
    <t>danypv1999@gmail.com</t>
  </si>
  <si>
    <t>73011084</t>
  </si>
  <si>
    <t>932 535 537</t>
  </si>
  <si>
    <t>Tungasuca 200 San Miguel</t>
  </si>
  <si>
    <t>U202022376</t>
  </si>
  <si>
    <t>PEREZ ALBUJAR</t>
  </si>
  <si>
    <t>LUIS ALBERTO</t>
  </si>
  <si>
    <t>luisperez117513221@gmail.com</t>
  </si>
  <si>
    <t>70569252</t>
  </si>
  <si>
    <t>902511705</t>
  </si>
  <si>
    <t>lima- San Juan de Lurigancho</t>
  </si>
  <si>
    <t>7002665735</t>
  </si>
  <si>
    <t>Perez Garcia</t>
  </si>
  <si>
    <t>Jorge Luis</t>
  </si>
  <si>
    <t>jhorghe2002@gmail.com</t>
  </si>
  <si>
    <t>74868042</t>
  </si>
  <si>
    <t>958634301</t>
  </si>
  <si>
    <t>Urb. los colibries 998</t>
  </si>
  <si>
    <t>U201915062</t>
  </si>
  <si>
    <t>09/01/1900</t>
  </si>
  <si>
    <t>PEREZ PADILLA</t>
  </si>
  <si>
    <t>FRANCISCO JAVIER</t>
  </si>
  <si>
    <t>perezpadillaf698@gmail.com</t>
  </si>
  <si>
    <t>74695695</t>
  </si>
  <si>
    <t>967604923</t>
  </si>
  <si>
    <t>Dirección: MZ. “B” Lote 16 Urb. Las Magnolias 1ra. Etapa, San Martín de Porres.</t>
  </si>
  <si>
    <t>7002391565</t>
  </si>
  <si>
    <t>PERLAS SACACA</t>
  </si>
  <si>
    <t>ALDO EROS</t>
  </si>
  <si>
    <t>73238224</t>
  </si>
  <si>
    <t>PICHILINGUE REYES</t>
  </si>
  <si>
    <t>ANGELO PAOLO</t>
  </si>
  <si>
    <t>locomotionacross@gmail.com</t>
  </si>
  <si>
    <t>70503380</t>
  </si>
  <si>
    <t>932880906</t>
  </si>
  <si>
    <t>Av. Alfredo Mendiola 6062, Los Olivos 15306</t>
  </si>
  <si>
    <t>N00212604</t>
  </si>
  <si>
    <t>Pilares Chavarria</t>
  </si>
  <si>
    <t>Vladimiro Luis</t>
  </si>
  <si>
    <t>959799652</t>
  </si>
  <si>
    <t>Mz h Lote 16 Ampliación Max Uhle</t>
  </si>
  <si>
    <t>Pillaca Talaverano</t>
  </si>
  <si>
    <t>Nicool Janeth</t>
  </si>
  <si>
    <t>u20211c237@upc.edu.pe</t>
  </si>
  <si>
    <t>71863520</t>
  </si>
  <si>
    <t>902095657</t>
  </si>
  <si>
    <t>C. Salaverry Mz. E, Chorrillos 15067</t>
  </si>
  <si>
    <t>U20211C237</t>
  </si>
  <si>
    <t>PINARES VILLAFUERTE</t>
  </si>
  <si>
    <t>YEFRI ALEXANDER</t>
  </si>
  <si>
    <t>yefripinares@gmail.com</t>
  </si>
  <si>
    <t>77020278</t>
  </si>
  <si>
    <t>913687892</t>
  </si>
  <si>
    <t>Jirón cañete 364</t>
  </si>
  <si>
    <t>201610333</t>
  </si>
  <si>
    <t>Pinedo Calero</t>
  </si>
  <si>
    <t>Maricielo Yuliza</t>
  </si>
  <si>
    <t>maircielo19@gmail.com</t>
  </si>
  <si>
    <t>78632466</t>
  </si>
  <si>
    <t>902814432</t>
  </si>
  <si>
    <t>Urb. las fresas Mz C. Lt 1 D</t>
  </si>
  <si>
    <t>2020835</t>
  </si>
  <si>
    <t>NOVENO CICLO</t>
  </si>
  <si>
    <t>PINTO VENTURA</t>
  </si>
  <si>
    <t>MILAGROS MARIEL</t>
  </si>
  <si>
    <t>mpintov20_2@unc.edu.pe</t>
  </si>
  <si>
    <t>73116645</t>
  </si>
  <si>
    <t>988727051</t>
  </si>
  <si>
    <t>Prolongación Revilla Perez #708</t>
  </si>
  <si>
    <t>2020120042</t>
  </si>
  <si>
    <t>PIO HUAMAN</t>
  </si>
  <si>
    <t>FIORELLA MIRELLA CAMARGO</t>
  </si>
  <si>
    <t>camargo.pioh@gmail.com</t>
  </si>
  <si>
    <t>77137680</t>
  </si>
  <si>
    <t>923521801</t>
  </si>
  <si>
    <t>Jr Salaverry 243 Urb. Condevilla, SMP</t>
  </si>
  <si>
    <t xml:space="preserve">POMA MOZO </t>
  </si>
  <si>
    <t>FRANK MARCOS</t>
  </si>
  <si>
    <t>pomafrank38@gmail.com</t>
  </si>
  <si>
    <t>72445872</t>
  </si>
  <si>
    <t>948941528</t>
  </si>
  <si>
    <t>Lima-Ate</t>
  </si>
  <si>
    <t>20194451</t>
  </si>
  <si>
    <t>POMPILLA RODRIGUEZ,</t>
  </si>
  <si>
    <t>WALTER JOSUE</t>
  </si>
  <si>
    <t>walter.pompilla.rodriguez@gmail.com</t>
  </si>
  <si>
    <t>73191512</t>
  </si>
  <si>
    <t>920716785</t>
  </si>
  <si>
    <t>Psje. Costa Verde Mz E Lt 33- 200 millas Callao</t>
  </si>
  <si>
    <t>2019230186</t>
  </si>
  <si>
    <t>Décimo</t>
  </si>
  <si>
    <t>Ponce Morales</t>
  </si>
  <si>
    <t>Manuel Antonio</t>
  </si>
  <si>
    <t>73061850</t>
  </si>
  <si>
    <t>PONCE OJEDA</t>
  </si>
  <si>
    <t>JORGE EDUARDO</t>
  </si>
  <si>
    <t>jorgeduar2ponce@gmail.com</t>
  </si>
  <si>
    <t>72394774</t>
  </si>
  <si>
    <t>961221301</t>
  </si>
  <si>
    <t>Av.Tupac Amaru 3309 COMAS</t>
  </si>
  <si>
    <t>PONTE ZELADA</t>
  </si>
  <si>
    <t>VALERIA SHAMIRA</t>
  </si>
  <si>
    <t>934444884</t>
  </si>
  <si>
    <t>Portocarrero Alejo</t>
  </si>
  <si>
    <t>Jahaira Nicol</t>
  </si>
  <si>
    <t>jaha.portocarrero.017@gmail.com</t>
  </si>
  <si>
    <t>76055186</t>
  </si>
  <si>
    <t>983526795</t>
  </si>
  <si>
    <t>C.P. Las Antillas Mz AA Lt 4 - Paracas</t>
  </si>
  <si>
    <t>211140143U</t>
  </si>
  <si>
    <t>PORTUGAL QUISPE</t>
  </si>
  <si>
    <t>JOSEPH SEBASTIAN</t>
  </si>
  <si>
    <t>joseportugal159@gmail.com</t>
  </si>
  <si>
    <t>74829899</t>
  </si>
  <si>
    <t>919625600</t>
  </si>
  <si>
    <t>jiron alberton barton 453</t>
  </si>
  <si>
    <t>PRADA CHUQUIPUL</t>
  </si>
  <si>
    <t>ERIK JOSE</t>
  </si>
  <si>
    <t>erik.pchuquipul@gmail.com</t>
  </si>
  <si>
    <t>74737210</t>
  </si>
  <si>
    <t>923633565</t>
  </si>
  <si>
    <t>Jr Grelys Mz K Lte 10, Santa Rosa del Sauce, SJL</t>
  </si>
  <si>
    <t>PRADO HUARANCCA</t>
  </si>
  <si>
    <t>YOLS LUIS</t>
  </si>
  <si>
    <t>yols.prado@pucp.edu.pe</t>
  </si>
  <si>
    <t>75491146</t>
  </si>
  <si>
    <t>967400101</t>
  </si>
  <si>
    <t>Residencial Santa Rita - Calle 6, Campoy, SJL</t>
  </si>
  <si>
    <t>20203343</t>
  </si>
  <si>
    <t>PRO ALLCA</t>
  </si>
  <si>
    <t>ENZO LUCIANO</t>
  </si>
  <si>
    <t>enzo.pro@pucp.edu.pe</t>
  </si>
  <si>
    <t>904364366</t>
  </si>
  <si>
    <t>PUCHOC ZEVALLOS</t>
  </si>
  <si>
    <t>CRISTINA</t>
  </si>
  <si>
    <t>crispuchocz@gmail.com</t>
  </si>
  <si>
    <t>74991847</t>
  </si>
  <si>
    <t>916357619</t>
  </si>
  <si>
    <t>Asociación Las Lomas El Bosque Mz.H - Lt.02</t>
  </si>
  <si>
    <t>7002974585</t>
  </si>
  <si>
    <t>4° ciclo</t>
  </si>
  <si>
    <t>Purguaya Delgadillo</t>
  </si>
  <si>
    <t>Wendy Rosario</t>
  </si>
  <si>
    <t>delgadillo.rosariow@gmail.com</t>
  </si>
  <si>
    <t>73312979</t>
  </si>
  <si>
    <t>953494422</t>
  </si>
  <si>
    <t>Calle Ricardo Palma 311, Urb. Ciudad Mi Trabajo</t>
  </si>
  <si>
    <t>2021250152</t>
  </si>
  <si>
    <t>QUELLO YAPU</t>
  </si>
  <si>
    <t>MARCELO JESUS</t>
  </si>
  <si>
    <t>marce.2000.40.2000@gmail.com</t>
  </si>
  <si>
    <t>72493904</t>
  </si>
  <si>
    <t>943173854</t>
  </si>
  <si>
    <t>Villa Maria del Triunfo</t>
  </si>
  <si>
    <t>Av. Progreso 491, VILLA MARÍA DEL TRIUNFO, LIMA</t>
  </si>
  <si>
    <t>201710567</t>
  </si>
  <si>
    <t>QUENAYA CHAMBILLA</t>
  </si>
  <si>
    <t>LUZ MILAGROS</t>
  </si>
  <si>
    <t>quenayachambillaluz@gmail.com</t>
  </si>
  <si>
    <t>74651512</t>
  </si>
  <si>
    <t>900604160</t>
  </si>
  <si>
    <t>181-01-43268</t>
  </si>
  <si>
    <t>QUINTANA ATALAYA</t>
  </si>
  <si>
    <t>JUAN JAIRO</t>
  </si>
  <si>
    <t>jquintanaatalaya@gmail.com</t>
  </si>
  <si>
    <t>75401921</t>
  </si>
  <si>
    <t>991532307</t>
  </si>
  <si>
    <t>Lima-Villa el salvador</t>
  </si>
  <si>
    <t>QUINTANA MENDOZA</t>
  </si>
  <si>
    <t>DAVID ANTONIO</t>
  </si>
  <si>
    <t>989435072</t>
  </si>
  <si>
    <t>QUIQUIA VENTOCILLA</t>
  </si>
  <si>
    <t>BORIS NEILSON</t>
  </si>
  <si>
    <t>qvquiquia2001@gmail.com</t>
  </si>
  <si>
    <t>960797391</t>
  </si>
  <si>
    <t xml:space="preserve">QUISPE CHAVEZ </t>
  </si>
  <si>
    <t>MIGUEL ANGELO</t>
  </si>
  <si>
    <t>miguel31an@gmail.com</t>
  </si>
  <si>
    <t>72430452</t>
  </si>
  <si>
    <t>929085991</t>
  </si>
  <si>
    <t>Asoc. Casa Huerta, calle 2, Mz "C" Lt "9" - Lurigancho - Chosica</t>
  </si>
  <si>
    <t>U21307741</t>
  </si>
  <si>
    <t>QUISPE ORTIZ</t>
  </si>
  <si>
    <t>LICET</t>
  </si>
  <si>
    <t>lquispeo@unsa.edu.pe</t>
  </si>
  <si>
    <t>70563615</t>
  </si>
  <si>
    <t>928472221</t>
  </si>
  <si>
    <t>20202353</t>
  </si>
  <si>
    <t>QUISPE PRADO</t>
  </si>
  <si>
    <t>LUCCIANA</t>
  </si>
  <si>
    <t>lu.qprado.99@gmail.com</t>
  </si>
  <si>
    <t>76573611</t>
  </si>
  <si>
    <t>981604337</t>
  </si>
  <si>
    <t>u17106466</t>
  </si>
  <si>
    <t>QUISPIROKA ARO</t>
  </si>
  <si>
    <t>CARLA</t>
  </si>
  <si>
    <t>carlaroka.2006@gmail.com</t>
  </si>
  <si>
    <t>72423340</t>
  </si>
  <si>
    <t>975233182</t>
  </si>
  <si>
    <t>fundo sondor</t>
  </si>
  <si>
    <t>24200549</t>
  </si>
  <si>
    <t>RAMIREZ AZAÑA</t>
  </si>
  <si>
    <t>JHONATAN</t>
  </si>
  <si>
    <t>jr10.ramirz@gmail.com</t>
  </si>
  <si>
    <t>75941554</t>
  </si>
  <si>
    <t>959893649</t>
  </si>
  <si>
    <t>7002317644</t>
  </si>
  <si>
    <t>RAMOS ENRIQUEZ</t>
  </si>
  <si>
    <t>SAMANDA ABRIL</t>
  </si>
  <si>
    <t>samandaabrilramos@gmail.com</t>
  </si>
  <si>
    <t>72707150</t>
  </si>
  <si>
    <t>984409275</t>
  </si>
  <si>
    <t>Lurin</t>
  </si>
  <si>
    <t>LURIN, LIMA</t>
  </si>
  <si>
    <t>U20201B761</t>
  </si>
  <si>
    <t>Ramos Solis</t>
  </si>
  <si>
    <t>Jean Paul</t>
  </si>
  <si>
    <t>jeanpaulramos26@gmail.com</t>
  </si>
  <si>
    <t>60246095</t>
  </si>
  <si>
    <t>941539937</t>
  </si>
  <si>
    <t>El Agustino</t>
  </si>
  <si>
    <t>Condominio "Los Alamos", Torre I Dpto 506 , El Agustino</t>
  </si>
  <si>
    <t>U21221072</t>
  </si>
  <si>
    <t>RAYMUNDO TRINIDAD</t>
  </si>
  <si>
    <t>DEILY CLEARSKIN</t>
  </si>
  <si>
    <t>raymundotrinidaddeily@gmail.com</t>
  </si>
  <si>
    <t>73536052</t>
  </si>
  <si>
    <t>968282614</t>
  </si>
  <si>
    <t>av. jose antonino  lavalle  560</t>
  </si>
  <si>
    <t>20211c971</t>
  </si>
  <si>
    <t xml:space="preserve">RECALDE MONDRAGÓN </t>
  </si>
  <si>
    <t>LUIS ANGEL</t>
  </si>
  <si>
    <t>luisangelrm20@gmail.com</t>
  </si>
  <si>
    <t>75018175</t>
  </si>
  <si>
    <t>997220813</t>
  </si>
  <si>
    <t>612019030</t>
  </si>
  <si>
    <t>RECRA CRUZ</t>
  </si>
  <si>
    <t>diegorecra971@gmail.com</t>
  </si>
  <si>
    <t>77818903</t>
  </si>
  <si>
    <t>945657060</t>
  </si>
  <si>
    <t>Piura, Santa María del Pinar</t>
  </si>
  <si>
    <t>229954</t>
  </si>
  <si>
    <t>Rengifo Ipanaque</t>
  </si>
  <si>
    <t>Ginger Marina</t>
  </si>
  <si>
    <t>977547911</t>
  </si>
  <si>
    <t>Av. Grau- Cercado de Lima</t>
  </si>
  <si>
    <t>REQUEJO MENDOZA</t>
  </si>
  <si>
    <t>JUAN ANTONIO</t>
  </si>
  <si>
    <t>986497442</t>
  </si>
  <si>
    <t>RICALDI MARQUEZ</t>
  </si>
  <si>
    <t>VALERIA MAYTE</t>
  </si>
  <si>
    <t>valeriarm26092003@gmail.com</t>
  </si>
  <si>
    <t>76591774</t>
  </si>
  <si>
    <t>922866060</t>
  </si>
  <si>
    <t>Urb. Las flores de lima Calle los huertos, San Juan de lurigancho</t>
  </si>
  <si>
    <t>202011289</t>
  </si>
  <si>
    <t>Riojas Medina</t>
  </si>
  <si>
    <t>Oscar Jesus</t>
  </si>
  <si>
    <t>6/14/2001</t>
  </si>
  <si>
    <t>jesusriojas15@gmail.com</t>
  </si>
  <si>
    <t>74215329</t>
  </si>
  <si>
    <t>947164354</t>
  </si>
  <si>
    <t>mz k1 lote 10 Los Olivos de Pro</t>
  </si>
  <si>
    <t>U20191C372</t>
  </si>
  <si>
    <t>Rios Valles</t>
  </si>
  <si>
    <t>Mishell Faviana</t>
  </si>
  <si>
    <t>mishellfavianariosvalles24@gmail.com</t>
  </si>
  <si>
    <t>71029808</t>
  </si>
  <si>
    <t>910554698</t>
  </si>
  <si>
    <t xml:space="preserve">10 DE SETIEMBRE -LORETO </t>
  </si>
  <si>
    <t>21021B1215</t>
  </si>
  <si>
    <t>RIVAS ESPINOZA</t>
  </si>
  <si>
    <t>KEVIN DEIBY</t>
  </si>
  <si>
    <t>971278272</t>
  </si>
  <si>
    <t>RIVERA ARONEZ</t>
  </si>
  <si>
    <t>KATHERINE ISABEL</t>
  </si>
  <si>
    <t>katherinerivar@gmail.com</t>
  </si>
  <si>
    <t>73879007</t>
  </si>
  <si>
    <t>983488096</t>
  </si>
  <si>
    <t>Urbanización Las Terrazas de Carapongo</t>
  </si>
  <si>
    <t>U21210265</t>
  </si>
  <si>
    <t>Rodas Velarde</t>
  </si>
  <si>
    <t>Juan Pablo</t>
  </si>
  <si>
    <t>rodasvelardejuan1@gmail.com</t>
  </si>
  <si>
    <t>74041481</t>
  </si>
  <si>
    <t>927276904</t>
  </si>
  <si>
    <t>Av. Calle los pioneros, San Miguel</t>
  </si>
  <si>
    <t>202113860</t>
  </si>
  <si>
    <t>Rodriguez Berrocal</t>
  </si>
  <si>
    <t>Angela María</t>
  </si>
  <si>
    <t>arodriguezb2000@gmail.com</t>
  </si>
  <si>
    <t>72715036</t>
  </si>
  <si>
    <t>927638300</t>
  </si>
  <si>
    <t>Jr. Unión 300 - Chimbote</t>
  </si>
  <si>
    <t>U20309446</t>
  </si>
  <si>
    <t xml:space="preserve">RODRIGUEZ CARRASCO </t>
  </si>
  <si>
    <t>LESLYE DAYHAM</t>
  </si>
  <si>
    <t>leslye.dayham.carrasco@gmail.com</t>
  </si>
  <si>
    <t>73238709</t>
  </si>
  <si>
    <t>983518258</t>
  </si>
  <si>
    <t>Calle Cajay 5139- Los Olivos</t>
  </si>
  <si>
    <t>2017026612</t>
  </si>
  <si>
    <t>RODRIGUEZ CAVA</t>
  </si>
  <si>
    <t>RENZO PAUL</t>
  </si>
  <si>
    <t>rodriguez_cava@hotmail.com</t>
  </si>
  <si>
    <t>74997689</t>
  </si>
  <si>
    <t>900749370</t>
  </si>
  <si>
    <t>TRUJILLO</t>
  </si>
  <si>
    <t>166577</t>
  </si>
  <si>
    <t>Decimo</t>
  </si>
  <si>
    <t>RODRIGUEZ CONTRERAS</t>
  </si>
  <si>
    <t>CRISTHIAN HUGO</t>
  </si>
  <si>
    <t>hugorodcon@gmail.com</t>
  </si>
  <si>
    <t>70332904</t>
  </si>
  <si>
    <t>972010690</t>
  </si>
  <si>
    <t>7002635515</t>
  </si>
  <si>
    <t xml:space="preserve">RODRÍGUEZ HUAMANI </t>
  </si>
  <si>
    <t>PAULO DAVID</t>
  </si>
  <si>
    <t>paulo.david.ro.h@gmail.com</t>
  </si>
  <si>
    <t>76651922</t>
  </si>
  <si>
    <t>978337446</t>
  </si>
  <si>
    <t>Calle Guadalajara 128, Ate</t>
  </si>
  <si>
    <t>2016200195</t>
  </si>
  <si>
    <t>Rodriguez Morales</t>
  </si>
  <si>
    <t>Kenai Jose</t>
  </si>
  <si>
    <t>jr805036@gmail.com</t>
  </si>
  <si>
    <t>74753731</t>
  </si>
  <si>
    <t>994496289</t>
  </si>
  <si>
    <t>Mz lote 1 cooperativa de vivienda primavera</t>
  </si>
  <si>
    <t>1420474</t>
  </si>
  <si>
    <t>ROJAS OBREGÓN</t>
  </si>
  <si>
    <t>YADIRA</t>
  </si>
  <si>
    <t>76660284</t>
  </si>
  <si>
    <t>Roman Mendoza</t>
  </si>
  <si>
    <t>Daniel Alejandro</t>
  </si>
  <si>
    <t>danielrormanmendoza17@gmail.com</t>
  </si>
  <si>
    <t>963958299</t>
  </si>
  <si>
    <t>Calle Los Nogales 239, San Isidro</t>
  </si>
  <si>
    <t>2022016024</t>
  </si>
  <si>
    <t>Septimo Ciclo</t>
  </si>
  <si>
    <t>ROMERO CANCHANYA</t>
  </si>
  <si>
    <t>ERWIN</t>
  </si>
  <si>
    <t>erwinromerocanchanya@gmail.com</t>
  </si>
  <si>
    <t>71644109</t>
  </si>
  <si>
    <t>921226038</t>
  </si>
  <si>
    <t>Surco VIlla Libertad de Monterrico, Jr Cineraria Calle A MZE LT25</t>
  </si>
  <si>
    <t>U20201B194</t>
  </si>
  <si>
    <t xml:space="preserve">ROMERO PARIONA </t>
  </si>
  <si>
    <t>MISHELLEY DAYSI</t>
  </si>
  <si>
    <t>romeromishelley@gmail.com</t>
  </si>
  <si>
    <t>73474109</t>
  </si>
  <si>
    <t>940861342</t>
  </si>
  <si>
    <t>independencia- Lima</t>
  </si>
  <si>
    <t>7002800151</t>
  </si>
  <si>
    <t>Roque Moreno</t>
  </si>
  <si>
    <t>Thalía</t>
  </si>
  <si>
    <t>thaliaroquem@gmail.com</t>
  </si>
  <si>
    <t>959727449</t>
  </si>
  <si>
    <t>Santa Anita, Av. Arguedas 100</t>
  </si>
  <si>
    <t>Roque Ponce</t>
  </si>
  <si>
    <t>Jazmin Milagros</t>
  </si>
  <si>
    <t>jazroqueponce@gmail.com</t>
  </si>
  <si>
    <t>71222858</t>
  </si>
  <si>
    <t>978611084</t>
  </si>
  <si>
    <t>Calle Guipuzcoa 172, Ate</t>
  </si>
  <si>
    <t>20200201</t>
  </si>
  <si>
    <t>ROQUE TRUJILLO</t>
  </si>
  <si>
    <t>HEINZ VICTOR</t>
  </si>
  <si>
    <t>hroque@unsa.edu.pe</t>
  </si>
  <si>
    <t>73028226</t>
  </si>
  <si>
    <t>976735474</t>
  </si>
  <si>
    <t>Arequipa, Uchumayo, Congata-El Carmen-Calle Manuel Prado-Mz J.-Lt.5</t>
  </si>
  <si>
    <t>ROSSMANN DELGADO</t>
  </si>
  <si>
    <t>TATIANA ELVIRA</t>
  </si>
  <si>
    <t>989549767</t>
  </si>
  <si>
    <t>Jr. Huaraz 1219 - Breña</t>
  </si>
  <si>
    <t>Ruelas Yong</t>
  </si>
  <si>
    <t>Ariana</t>
  </si>
  <si>
    <t>ruelasariana019@gmail.com</t>
  </si>
  <si>
    <t>73259114</t>
  </si>
  <si>
    <t>948778922</t>
  </si>
  <si>
    <t>Los Ebanos 624 urb. Las flores MZ. 115 LT. 19</t>
  </si>
  <si>
    <t>U202213719</t>
  </si>
  <si>
    <t>Ruiz Tarazona</t>
  </si>
  <si>
    <t>Alexandra</t>
  </si>
  <si>
    <t>alexandraruiz0710@gmail.com</t>
  </si>
  <si>
    <t>74309836</t>
  </si>
  <si>
    <t>995983133</t>
  </si>
  <si>
    <t>Av.Central con 3 de Octubre, Villa El Salvador, Lima</t>
  </si>
  <si>
    <t>202020296</t>
  </si>
  <si>
    <t>SABOGAL CASTILLO</t>
  </si>
  <si>
    <t>JUAN JESUS</t>
  </si>
  <si>
    <t>sabogaljuan1234@gmail.com</t>
  </si>
  <si>
    <t>72400447</t>
  </si>
  <si>
    <t>965313776</t>
  </si>
  <si>
    <t>Puente Piedra - Lima</t>
  </si>
  <si>
    <t>7002516461</t>
  </si>
  <si>
    <t>Saenz Barranzuela</t>
  </si>
  <si>
    <t>Erika Victoria</t>
  </si>
  <si>
    <t>evicsaenz@gmail.com</t>
  </si>
  <si>
    <t>72754891</t>
  </si>
  <si>
    <t>925980258</t>
  </si>
  <si>
    <t>Urb. Marcavelica A - 41, Piura</t>
  </si>
  <si>
    <t>246115</t>
  </si>
  <si>
    <t>SAIRE ARREDONDO</t>
  </si>
  <si>
    <t>VICTOR SAUL</t>
  </si>
  <si>
    <t>72352181</t>
  </si>
  <si>
    <t>SALAZAR COBA</t>
  </si>
  <si>
    <t>JAIRO JAIR</t>
  </si>
  <si>
    <t>940833137</t>
  </si>
  <si>
    <t>SALCEDO PRUDENCIO</t>
  </si>
  <si>
    <t>ERICK JOEL</t>
  </si>
  <si>
    <t>ericksalcedop18@gmail.com</t>
  </si>
  <si>
    <t>75612353</t>
  </si>
  <si>
    <t>963145106</t>
  </si>
  <si>
    <t>San Juan de Lurigancho, Lima</t>
  </si>
  <si>
    <t>7001212835</t>
  </si>
  <si>
    <t>SALDAÑA SALAS</t>
  </si>
  <si>
    <t>BRAULIO DANIEL</t>
  </si>
  <si>
    <t>989786102</t>
  </si>
  <si>
    <t>SALHUANA FARFÁN</t>
  </si>
  <si>
    <t>SERGIO FABIAN</t>
  </si>
  <si>
    <t>sergiofabian.0309@gmail.com</t>
  </si>
  <si>
    <t>72719677</t>
  </si>
  <si>
    <t>956650660</t>
  </si>
  <si>
    <t>Av. Belaunde # 400, Callao</t>
  </si>
  <si>
    <t>U20181B170</t>
  </si>
  <si>
    <t>SALINAS TREBEJO</t>
  </si>
  <si>
    <t>SEBASTIAN RODRIGO</t>
  </si>
  <si>
    <t>sebastian.salinas2298@gmail.com</t>
  </si>
  <si>
    <t>70300877</t>
  </si>
  <si>
    <t>Los OLivos</t>
  </si>
  <si>
    <t>Gonzales Prada - Los Olivos</t>
  </si>
  <si>
    <t>2015100270</t>
  </si>
  <si>
    <t>Bachiller</t>
  </si>
  <si>
    <t>SALLO QUISPE</t>
  </si>
  <si>
    <t>CHRISTIAN</t>
  </si>
  <si>
    <t>192682@unsaac.edu.pe</t>
  </si>
  <si>
    <t>75475814</t>
  </si>
  <si>
    <t>957376607</t>
  </si>
  <si>
    <t>CUSCO</t>
  </si>
  <si>
    <t>202013175f</t>
  </si>
  <si>
    <t xml:space="preserve">SALLUCA OSORIO </t>
  </si>
  <si>
    <t>ALEXANDER ANTONY</t>
  </si>
  <si>
    <t>966384393</t>
  </si>
  <si>
    <t xml:space="preserve">SANCHEZ CORREA </t>
  </si>
  <si>
    <t>NICK RICKY</t>
  </si>
  <si>
    <t>rickysc42@gmail.pe</t>
  </si>
  <si>
    <t>73037841</t>
  </si>
  <si>
    <t>975171662</t>
  </si>
  <si>
    <t>Av.castilla la nueva mz.m lote 50, La Molina</t>
  </si>
  <si>
    <t>20162354</t>
  </si>
  <si>
    <t>FRENCH HAMILTON</t>
  </si>
  <si>
    <t>french0123456789@gmail.com</t>
  </si>
  <si>
    <t>73037840</t>
  </si>
  <si>
    <t>906101942</t>
  </si>
  <si>
    <t>Jirón Martín Alonso De Meza 193</t>
  </si>
  <si>
    <t xml:space="preserve">SANCHEZ ESTRELLA </t>
  </si>
  <si>
    <t>SILVIA EDITH</t>
  </si>
  <si>
    <t>silviaesanchezestrella@gmail.com</t>
  </si>
  <si>
    <t>72896110</t>
  </si>
  <si>
    <t>913007809</t>
  </si>
  <si>
    <t>Ate Vitarte</t>
  </si>
  <si>
    <t>SANCHEZ GONZALES</t>
  </si>
  <si>
    <t>KEVIN JAIR</t>
  </si>
  <si>
    <t>999885003</t>
  </si>
  <si>
    <t xml:space="preserve">SANCHEZ MEZA  </t>
  </si>
  <si>
    <t xml:space="preserve">EDWARD ANTONIO </t>
  </si>
  <si>
    <t>edwardantoniosanchezm123@gmail.com</t>
  </si>
  <si>
    <t>77416251</t>
  </si>
  <si>
    <t>972271873</t>
  </si>
  <si>
    <t>Av.  Jose Pardo 1175</t>
  </si>
  <si>
    <t>7timo</t>
  </si>
  <si>
    <t>SANCHEZ YARANGA</t>
  </si>
  <si>
    <t>ANTONY RICARDO</t>
  </si>
  <si>
    <t>antonyrsanchezy@gmail.com</t>
  </si>
  <si>
    <t>72844538</t>
  </si>
  <si>
    <t>924104552</t>
  </si>
  <si>
    <t>Av. Hernando de Lavalle Mz. 39 Lt. 15, Urb. Buenos Aires de Villa</t>
  </si>
  <si>
    <t>SANDOVAL GUERRERO</t>
  </si>
  <si>
    <t>GUNTHER</t>
  </si>
  <si>
    <t>g.sandoval@pucp.edu.pe</t>
  </si>
  <si>
    <t>72474666</t>
  </si>
  <si>
    <t>944640306</t>
  </si>
  <si>
    <t>el sol 777</t>
  </si>
  <si>
    <t>1266456</t>
  </si>
  <si>
    <t>SANDOVAL PALACIOS</t>
  </si>
  <si>
    <t>WILLIAM JAVIER GONZALO</t>
  </si>
  <si>
    <t>gonzalosandovalpalacios@gmail.com</t>
  </si>
  <si>
    <t>72621774</t>
  </si>
  <si>
    <t>961822611</t>
  </si>
  <si>
    <t>Ca.La Rinconad 146. Urb.La Ensenada. La Molina</t>
  </si>
  <si>
    <t>201320693</t>
  </si>
  <si>
    <t>SANGAMA BLANCO</t>
  </si>
  <si>
    <t>HEATHER ATENEA</t>
  </si>
  <si>
    <t>heather_sangama@usmp.pe</t>
  </si>
  <si>
    <t>74644681</t>
  </si>
  <si>
    <t>972760988</t>
  </si>
  <si>
    <t>2019124292</t>
  </si>
  <si>
    <t>SANTAMARIA CHAVEZ</t>
  </si>
  <si>
    <t>JIMENA VICTORIA</t>
  </si>
  <si>
    <t>santamariachavezj@gmail.com</t>
  </si>
  <si>
    <t>74750199</t>
  </si>
  <si>
    <t>993003267</t>
  </si>
  <si>
    <t>Av. Nicolás Ayllón 2519, Chaclacayo</t>
  </si>
  <si>
    <t>SANTOS VILLANUEVA</t>
  </si>
  <si>
    <t>BRUNO RENATO</t>
  </si>
  <si>
    <t>brunorsantosv7@gmail.com</t>
  </si>
  <si>
    <t>72609320</t>
  </si>
  <si>
    <t>980598256</t>
  </si>
  <si>
    <t>JIRON MERCURIO 7441, LOS OLIVOS, SOL DE ORO</t>
  </si>
  <si>
    <t>20201f141</t>
  </si>
  <si>
    <t xml:space="preserve">SARMIENTO CAYLA </t>
  </si>
  <si>
    <t>carlos.sarmiento@ucsm.edu.pe</t>
  </si>
  <si>
    <t>913408744</t>
  </si>
  <si>
    <t>Sarmiento Dargent</t>
  </si>
  <si>
    <t>Marcela</t>
  </si>
  <si>
    <t>marcesardar@gmail.com</t>
  </si>
  <si>
    <t>72849261</t>
  </si>
  <si>
    <t>972849261</t>
  </si>
  <si>
    <t>AV Pacífico G2A, San Sebastían Cusco</t>
  </si>
  <si>
    <t>17100174</t>
  </si>
  <si>
    <t>SARMIENTO QUISPE</t>
  </si>
  <si>
    <t xml:space="preserve">CLAUDIA FERNANDA </t>
  </si>
  <si>
    <t>claudia.sarmiento2002@gmail.com</t>
  </si>
  <si>
    <t>72529824</t>
  </si>
  <si>
    <t>936125985</t>
  </si>
  <si>
    <t>Callao-Callao-Callao</t>
  </si>
  <si>
    <t>7002551367</t>
  </si>
  <si>
    <t>Saucedo Estrada</t>
  </si>
  <si>
    <t>Patrick Roberto</t>
  </si>
  <si>
    <t>patrick.21@hotmail.com</t>
  </si>
  <si>
    <t>73066810</t>
  </si>
  <si>
    <t>917513137</t>
  </si>
  <si>
    <t>Avenida Santa Fe 472, Callao</t>
  </si>
  <si>
    <t>20210470H</t>
  </si>
  <si>
    <t xml:space="preserve">SERRANO CONDORI </t>
  </si>
  <si>
    <t>PEDRO</t>
  </si>
  <si>
    <t>pedroluisserranocondori@gmail.com</t>
  </si>
  <si>
    <t>75005364</t>
  </si>
  <si>
    <t>916646044</t>
  </si>
  <si>
    <t>Surco VIlla Libertad de Monterrico, Jr Cinerarias 125</t>
  </si>
  <si>
    <t>U20201B383</t>
  </si>
  <si>
    <t>Sifuentes Paredes</t>
  </si>
  <si>
    <t>Juliana</t>
  </si>
  <si>
    <t>julisifuentes27@gmail.com</t>
  </si>
  <si>
    <t>74711185</t>
  </si>
  <si>
    <t>981333809</t>
  </si>
  <si>
    <t>Jr. La veracidad nro. 8182 Urb. Pro los olivos</t>
  </si>
  <si>
    <t>n00310160</t>
  </si>
  <si>
    <t>SILUPÚ ARELLANO</t>
  </si>
  <si>
    <t>STEFANNY SOFIA</t>
  </si>
  <si>
    <t>stefannysilupuarellano@mail.com</t>
  </si>
  <si>
    <t>71014694</t>
  </si>
  <si>
    <t>991744058</t>
  </si>
  <si>
    <t>Los Rosales mz 55 Lt 4 Chorrillos</t>
  </si>
  <si>
    <t>SILVA ACOSTA</t>
  </si>
  <si>
    <t>ANGEL JHONATAN</t>
  </si>
  <si>
    <t>jhonsilva250499@gmail.com</t>
  </si>
  <si>
    <t>75746685</t>
  </si>
  <si>
    <t>978380736</t>
  </si>
  <si>
    <t>N00193384</t>
  </si>
  <si>
    <t xml:space="preserve">SILVA CRUZ </t>
  </si>
  <si>
    <t>MARIA ESMILDA</t>
  </si>
  <si>
    <t>mariaesmilda@gmail.com</t>
  </si>
  <si>
    <t>74619741</t>
  </si>
  <si>
    <t>921833934</t>
  </si>
  <si>
    <t>Asociacion Copabana Urbanizacion San Pedro, Mz-C, Lt-02, Carabayllo</t>
  </si>
  <si>
    <t>SOLORZANO BERROSPI</t>
  </si>
  <si>
    <t>JOHAN PERCY</t>
  </si>
  <si>
    <t>johanpercysolorzanoberrospi@gmail.com</t>
  </si>
  <si>
    <t>74550817</t>
  </si>
  <si>
    <t>934745626</t>
  </si>
  <si>
    <t>Mz. t1 lt 30 Santo Domingo Carabayllo 4ta etapa</t>
  </si>
  <si>
    <t>U20191B243</t>
  </si>
  <si>
    <t>SORIA ALBINO</t>
  </si>
  <si>
    <t>JUAN PABLO</t>
  </si>
  <si>
    <t>jpablosoria01@gmail.com</t>
  </si>
  <si>
    <t>76283427</t>
  </si>
  <si>
    <t>916131723</t>
  </si>
  <si>
    <t>San Gerano - Chorrillos</t>
  </si>
  <si>
    <t xml:space="preserve">SORIANO DOMINGUEZ </t>
  </si>
  <si>
    <t>ELVIA MILAGROS</t>
  </si>
  <si>
    <t>emsorianod@unac.edu.pe</t>
  </si>
  <si>
    <t>70081235</t>
  </si>
  <si>
    <t>952047610</t>
  </si>
  <si>
    <t>Mz G2 Lote 15 La Alborada, Comas - Lima</t>
  </si>
  <si>
    <t>1829528269</t>
  </si>
  <si>
    <t xml:space="preserve">SOTO CHACPA </t>
  </si>
  <si>
    <t>ANGEL JESUS</t>
  </si>
  <si>
    <t>angelsoto.3950@gmail.com</t>
  </si>
  <si>
    <t>77138294</t>
  </si>
  <si>
    <t>947177628</t>
  </si>
  <si>
    <t>Av. Tupac amaru 212, Urb. Valdivieso, San Martin de Porres, Lima</t>
  </si>
  <si>
    <t>u201815387</t>
  </si>
  <si>
    <t>SOTO FAVIO</t>
  </si>
  <si>
    <t>ISIDORO</t>
  </si>
  <si>
    <t>933273346</t>
  </si>
  <si>
    <t>Soto Urbina</t>
  </si>
  <si>
    <t>Caroline Clarisa</t>
  </si>
  <si>
    <t>carolsoto0503@gmail.com</t>
  </si>
  <si>
    <t>71037707</t>
  </si>
  <si>
    <t>983718218</t>
  </si>
  <si>
    <t>Jr.Buenos Aires 192 Mz C Lote 13- Sicuani/ Ate</t>
  </si>
  <si>
    <t>7002745734</t>
  </si>
  <si>
    <t>Sotomayor Recharte</t>
  </si>
  <si>
    <t>Jhoseline Milagros</t>
  </si>
  <si>
    <t>74741937</t>
  </si>
  <si>
    <t xml:space="preserve">Starke Cordova </t>
  </si>
  <si>
    <t>Victor Manuel</t>
  </si>
  <si>
    <t>victorstarke64@gmail.com</t>
  </si>
  <si>
    <t>72676630</t>
  </si>
  <si>
    <t>999055531</t>
  </si>
  <si>
    <t>U.V Matute chalet 39-e</t>
  </si>
  <si>
    <t>Axel Jose</t>
  </si>
  <si>
    <t>N00279543@upn.pe</t>
  </si>
  <si>
    <t>72676632</t>
  </si>
  <si>
    <t>971705985</t>
  </si>
  <si>
    <t>Av. Andahuaylas Chalet 39-E</t>
  </si>
  <si>
    <t>N00279543</t>
  </si>
  <si>
    <t>7 mo</t>
  </si>
  <si>
    <t xml:space="preserve">SULLON ALVA </t>
  </si>
  <si>
    <t>SALOMON MC GERALD JULIO</t>
  </si>
  <si>
    <t>salomonsual.21@gmail.com</t>
  </si>
  <si>
    <t>75791488</t>
  </si>
  <si>
    <t>979110058</t>
  </si>
  <si>
    <t>Mz. T3 – Lt. 07 – C4 – Sector “C4” PPPNP – Ventanilla</t>
  </si>
  <si>
    <t>N002799236</t>
  </si>
  <si>
    <t xml:space="preserve">SULLON PALOMINO </t>
  </si>
  <si>
    <t>SEBASTIAN</t>
  </si>
  <si>
    <t>sebastianalejsullon2000@gmail.com</t>
  </si>
  <si>
    <t>72614056</t>
  </si>
  <si>
    <t>955309848</t>
  </si>
  <si>
    <t>Surquillo</t>
  </si>
  <si>
    <t>Av. Domingo Orue 520, Surquillo</t>
  </si>
  <si>
    <t>201726177</t>
  </si>
  <si>
    <t xml:space="preserve">SUSANIBAR AREVALO </t>
  </si>
  <si>
    <t>JHIAN PIERS</t>
  </si>
  <si>
    <t>jhianpiers.susanibar@gmail.com</t>
  </si>
  <si>
    <t>76328055</t>
  </si>
  <si>
    <t>901662227</t>
  </si>
  <si>
    <t>Av. Los jardinez S/N, Sgda Jerusalen,Rioja, San Martin</t>
  </si>
  <si>
    <t>2021100519</t>
  </si>
  <si>
    <t>9 no</t>
  </si>
  <si>
    <t>SUXO LARICO</t>
  </si>
  <si>
    <t>MIGUEL ANTONIO FRANCISCO</t>
  </si>
  <si>
    <t>916597953</t>
  </si>
  <si>
    <t>TAMI OJEDA</t>
  </si>
  <si>
    <t>JOSELYN ARLETTE</t>
  </si>
  <si>
    <t>24/11/0200</t>
  </si>
  <si>
    <t>jtamioj@ucvvirtual.edu.pe</t>
  </si>
  <si>
    <t>75853270</t>
  </si>
  <si>
    <t>993254192</t>
  </si>
  <si>
    <t>7002686369</t>
  </si>
  <si>
    <t xml:space="preserve">TARAZONA ALMOCID </t>
  </si>
  <si>
    <t>RODRIGO JAIR</t>
  </si>
  <si>
    <t>986584034</t>
  </si>
  <si>
    <t>TATAJE RAMOS</t>
  </si>
  <si>
    <t>JOSE ALEJANDRO</t>
  </si>
  <si>
    <t>u201815405@upc.edu.pe</t>
  </si>
  <si>
    <t>74664456</t>
  </si>
  <si>
    <t>955371047</t>
  </si>
  <si>
    <t>Ate- Salamanca</t>
  </si>
  <si>
    <t>u201815405</t>
  </si>
  <si>
    <t>TEJADA INFANTE</t>
  </si>
  <si>
    <t>atejadai19_2@unc.edu.pe</t>
  </si>
  <si>
    <t>47428394</t>
  </si>
  <si>
    <t>901323853</t>
  </si>
  <si>
    <t>2019870036</t>
  </si>
  <si>
    <t xml:space="preserve">TEJEDA FLORES </t>
  </si>
  <si>
    <t>SEBASTIAN ISAIAS</t>
  </si>
  <si>
    <t>tejedasebastian129@gmail.com</t>
  </si>
  <si>
    <t>73472221</t>
  </si>
  <si>
    <t>923473943</t>
  </si>
  <si>
    <t>Los Olivos - Lima</t>
  </si>
  <si>
    <t>U20191a458</t>
  </si>
  <si>
    <t>TERRONES CORTES</t>
  </si>
  <si>
    <t>VIOLETA</t>
  </si>
  <si>
    <t>mftuestave@gmail.com</t>
  </si>
  <si>
    <t>72686606</t>
  </si>
  <si>
    <t>972441559</t>
  </si>
  <si>
    <t>Tarapoto</t>
  </si>
  <si>
    <t>8ctavo</t>
  </si>
  <si>
    <t>TICONA TINEO</t>
  </si>
  <si>
    <t>JOEL RUBEN</t>
  </si>
  <si>
    <t>joelruben.04@gmail.com</t>
  </si>
  <si>
    <t>71624179</t>
  </si>
  <si>
    <t>973907556</t>
  </si>
  <si>
    <t>Calle Mariscal Sucre 561 PP.JJ San Martin, Lambayeque</t>
  </si>
  <si>
    <t>020191761B</t>
  </si>
  <si>
    <t xml:space="preserve">Tirado Linares </t>
  </si>
  <si>
    <t>Jose Carlos Junior</t>
  </si>
  <si>
    <t>tiradolinaresjosecarlos@gmail.com</t>
  </si>
  <si>
    <t>72911194</t>
  </si>
  <si>
    <t>936064071</t>
  </si>
  <si>
    <t>Urb. Palomino Dp11, Ing1, Bloc1, Zona 3</t>
  </si>
  <si>
    <t>N00150841</t>
  </si>
  <si>
    <t>Toledo Blanco</t>
  </si>
  <si>
    <t>Joseph Amiro</t>
  </si>
  <si>
    <t>toledoblancoj@gmail.com</t>
  </si>
  <si>
    <t>72877079</t>
  </si>
  <si>
    <t>977489507</t>
  </si>
  <si>
    <t>Calle Albert Einstein 270, Surquillo</t>
  </si>
  <si>
    <t>201714866</t>
  </si>
  <si>
    <t>TORRE CALVO</t>
  </si>
  <si>
    <t>GRECIA</t>
  </si>
  <si>
    <t>greeexia@gmail.com</t>
  </si>
  <si>
    <t>73131574</t>
  </si>
  <si>
    <t>926900046</t>
  </si>
  <si>
    <t>Calle Los Algarrobos, Los olivos</t>
  </si>
  <si>
    <t>N00280981</t>
  </si>
  <si>
    <t>TORRES BAYONA</t>
  </si>
  <si>
    <t>DEREK MAVERICK</t>
  </si>
  <si>
    <t>derekmaverick@hotmail.com</t>
  </si>
  <si>
    <t>70384960</t>
  </si>
  <si>
    <t>964395199</t>
  </si>
  <si>
    <t>Av. Fernando Teran 929</t>
  </si>
  <si>
    <t>N00269267</t>
  </si>
  <si>
    <t xml:space="preserve">TORRES FLORES </t>
  </si>
  <si>
    <t>MARIA ESTHEFANNY</t>
  </si>
  <si>
    <t>stefanytf17@gmail.com</t>
  </si>
  <si>
    <t>76396153</t>
  </si>
  <si>
    <t>957874040</t>
  </si>
  <si>
    <t>Calle sol de oro 148 santa anita</t>
  </si>
  <si>
    <t xml:space="preserve">Torres Lazo </t>
  </si>
  <si>
    <t>Renata Mercedes</t>
  </si>
  <si>
    <t>torreslazo25@gmail.com</t>
  </si>
  <si>
    <t>73022527</t>
  </si>
  <si>
    <t>982779074</t>
  </si>
  <si>
    <t>urbanización popular j-8 Talara -Piura</t>
  </si>
  <si>
    <t xml:space="preserve">TORRES QUIÑONEZ </t>
  </si>
  <si>
    <t>BRAYAN FRANK</t>
  </si>
  <si>
    <t>brian33.torres@gmail.com</t>
  </si>
  <si>
    <t>74222680</t>
  </si>
  <si>
    <t>946009449</t>
  </si>
  <si>
    <t>Surco VIlla Libertad de Monterrico, Calle Gamboa N, lote 8, Mz K</t>
  </si>
  <si>
    <t>U20201B409</t>
  </si>
  <si>
    <t>TORRES SÁEZ</t>
  </si>
  <si>
    <t>GONZALO SEBASTIÁN</t>
  </si>
  <si>
    <t>torressaezg@gmail.com</t>
  </si>
  <si>
    <t>77243156</t>
  </si>
  <si>
    <t>993598437</t>
  </si>
  <si>
    <t>Santiago de Surco-Lima</t>
  </si>
  <si>
    <t>2020118039</t>
  </si>
  <si>
    <t xml:space="preserve">TRELLES ROBLES </t>
  </si>
  <si>
    <t>KATHERINE ANGELA</t>
  </si>
  <si>
    <t>kathangela.tr@gmail.com</t>
  </si>
  <si>
    <t>70345775</t>
  </si>
  <si>
    <t>960489487</t>
  </si>
  <si>
    <t>San Juan de Lurigancho - Campoy - Lima</t>
  </si>
  <si>
    <t>TRINIDAD ALMERCO</t>
  </si>
  <si>
    <t>HELVER ALBERTO</t>
  </si>
  <si>
    <t>20193551@aloe.ulima.edu.pe</t>
  </si>
  <si>
    <t>70608713</t>
  </si>
  <si>
    <t>940559811</t>
  </si>
  <si>
    <t>20193551</t>
  </si>
  <si>
    <t>Troncoso Quesada</t>
  </si>
  <si>
    <t>Erick</t>
  </si>
  <si>
    <t>974581825</t>
  </si>
  <si>
    <t>Pasaje el carmen bracamonte mz 37 lote G</t>
  </si>
  <si>
    <t xml:space="preserve">TUNI ARIVILCA </t>
  </si>
  <si>
    <t>DENNIS DAVID</t>
  </si>
  <si>
    <t>8/16/2024</t>
  </si>
  <si>
    <t>dtunia@unsa.edu.pe</t>
  </si>
  <si>
    <t>70986924</t>
  </si>
  <si>
    <t>946713541</t>
  </si>
  <si>
    <t>Av. Venezuela - Arequipa</t>
  </si>
  <si>
    <t xml:space="preserve">URBANO TIZA </t>
  </si>
  <si>
    <t>NAYELI ALEJANDRA</t>
  </si>
  <si>
    <t>nayeliurbano75@gmail.com</t>
  </si>
  <si>
    <t>74907290</t>
  </si>
  <si>
    <t>977856399</t>
  </si>
  <si>
    <t>U19200397</t>
  </si>
  <si>
    <t>VALDIVIA ROMERO</t>
  </si>
  <si>
    <t>MARIA DEL PILAR</t>
  </si>
  <si>
    <t>977777040</t>
  </si>
  <si>
    <t>VALERIANO MUÑOZ</t>
  </si>
  <si>
    <t>ANA CRISTINA</t>
  </si>
  <si>
    <t>anacristinamunoz4@gmail.com</t>
  </si>
  <si>
    <t>75585411</t>
  </si>
  <si>
    <t>930807048</t>
  </si>
  <si>
    <t>VALERO ALBINO</t>
  </si>
  <si>
    <t>JHONATAN SMITH</t>
  </si>
  <si>
    <t>jhonatansmithva@gmail.com</t>
  </si>
  <si>
    <t>73128483</t>
  </si>
  <si>
    <t>997563024</t>
  </si>
  <si>
    <t>Miraflores</t>
  </si>
  <si>
    <t>Mz. Glt. 17 coop. Miraflores</t>
  </si>
  <si>
    <t xml:space="preserve">Valle Vasquez </t>
  </si>
  <si>
    <t>Raquel Isabel</t>
  </si>
  <si>
    <t>vraquel008@gmail.com</t>
  </si>
  <si>
    <t>72804167</t>
  </si>
  <si>
    <t>967240132</t>
  </si>
  <si>
    <t>Prolongacion Elespuru Mz W2 L2</t>
  </si>
  <si>
    <t>7002698608</t>
  </si>
  <si>
    <t>VALQUI VENTURA</t>
  </si>
  <si>
    <t>FELIPE</t>
  </si>
  <si>
    <t>felipe.ventura.work@gmail.com</t>
  </si>
  <si>
    <t>72119269</t>
  </si>
  <si>
    <t>970263125</t>
  </si>
  <si>
    <t>JR. CESAR VALLEJO MZ. 110 LT. 12-CARABAYLLO</t>
  </si>
  <si>
    <t>20202041D</t>
  </si>
  <si>
    <t>VARGAS ESPINOZA</t>
  </si>
  <si>
    <t>ALEXANDER IGNACIO</t>
  </si>
  <si>
    <t>alexvargas091100@gmail.com</t>
  </si>
  <si>
    <t>75496428</t>
  </si>
  <si>
    <t>948098410</t>
  </si>
  <si>
    <t>7002452040</t>
  </si>
  <si>
    <t>VARGAS MOLLINEDO</t>
  </si>
  <si>
    <t>JOEL JULINHIO</t>
  </si>
  <si>
    <t>957832437</t>
  </si>
  <si>
    <t>Vargas Rodríguez</t>
  </si>
  <si>
    <t>Reiles</t>
  </si>
  <si>
    <t>938469122</t>
  </si>
  <si>
    <t>Coop. miguel grau Mz c lote 12</t>
  </si>
  <si>
    <t xml:space="preserve">VARGAS TAIPE </t>
  </si>
  <si>
    <t>DERIN JAMIL</t>
  </si>
  <si>
    <t>dvargastaipe@gmail.com</t>
  </si>
  <si>
    <t>74735891</t>
  </si>
  <si>
    <t>976339144</t>
  </si>
  <si>
    <t>Breña,Lima</t>
  </si>
  <si>
    <t>201910516</t>
  </si>
  <si>
    <t>Vargas Zevallos</t>
  </si>
  <si>
    <t>Juan Manuel</t>
  </si>
  <si>
    <t>manuelvz022019@gmail.com</t>
  </si>
  <si>
    <t>74879081</t>
  </si>
  <si>
    <t>938815559</t>
  </si>
  <si>
    <t>Santa Rosa</t>
  </si>
  <si>
    <t>A.H CESÁR VALLEJO MZ B LOTE 11 SANTA ROSA</t>
  </si>
  <si>
    <t>1402021029</t>
  </si>
  <si>
    <t>Vásquez Alarcón</t>
  </si>
  <si>
    <t>Gabriel Arturo</t>
  </si>
  <si>
    <t>arturovasquez200406@gmail.com</t>
  </si>
  <si>
    <t>907222757</t>
  </si>
  <si>
    <t>Av. Los Ciruelos 3511 Urb Canto Rey SJL</t>
  </si>
  <si>
    <t>N00330367</t>
  </si>
  <si>
    <t xml:space="preserve">VASQUEZ AYMA </t>
  </si>
  <si>
    <t>ROBERTO CARLOS</t>
  </si>
  <si>
    <t>r977918@gmail.com</t>
  </si>
  <si>
    <t>72894765</t>
  </si>
  <si>
    <t>947521978</t>
  </si>
  <si>
    <t>Asia, Cañete</t>
  </si>
  <si>
    <t>2191896669</t>
  </si>
  <si>
    <t xml:space="preserve">VASQUEZ DE LA CRUZ </t>
  </si>
  <si>
    <t>SEBASTIAN ALONSO</t>
  </si>
  <si>
    <t>svasquezdel@unprg.edu.pe</t>
  </si>
  <si>
    <t>75140443</t>
  </si>
  <si>
    <t>920206478</t>
  </si>
  <si>
    <t>CHICLAYO</t>
  </si>
  <si>
    <t>160403G</t>
  </si>
  <si>
    <t>VASQUEZ SUXE</t>
  </si>
  <si>
    <t>BETSY ARACELI</t>
  </si>
  <si>
    <t>vasquezaracely2019@gmail.com</t>
  </si>
  <si>
    <t>71884364</t>
  </si>
  <si>
    <t>919585746</t>
  </si>
  <si>
    <t>Vicus, Piura</t>
  </si>
  <si>
    <t>VASQUEZ TEJADA</t>
  </si>
  <si>
    <t>IRENKA KATHERINE</t>
  </si>
  <si>
    <t>vasquezirenka@gmail.com</t>
  </si>
  <si>
    <t>76308137</t>
  </si>
  <si>
    <t>916315559</t>
  </si>
  <si>
    <t>Jr Jose Pezet y Monel 1712</t>
  </si>
  <si>
    <t>U20201C054</t>
  </si>
  <si>
    <t xml:space="preserve">VASQUEZ VASQUEZ </t>
  </si>
  <si>
    <t>LISI GIANELLA</t>
  </si>
  <si>
    <t>lvasquezv@autonoma.edu.pe</t>
  </si>
  <si>
    <t>72866905</t>
  </si>
  <si>
    <t>986378978</t>
  </si>
  <si>
    <t>Mz.Y.Lt7.Cmt 8. Edén del Manantial</t>
  </si>
  <si>
    <t xml:space="preserve">Vega Alban </t>
  </si>
  <si>
    <t>Aldair Jairsinho</t>
  </si>
  <si>
    <t>941043199</t>
  </si>
  <si>
    <t>Av. Defensores del morro, 1737, Chorrillos</t>
  </si>
  <si>
    <t>VEGA BARRERA</t>
  </si>
  <si>
    <t>ANAHID</t>
  </si>
  <si>
    <t>anahid.vega@pucp.edu.pe</t>
  </si>
  <si>
    <t>71309627</t>
  </si>
  <si>
    <t>963774331</t>
  </si>
  <si>
    <t>San Miguel - Lima</t>
  </si>
  <si>
    <t xml:space="preserve">VELÁSQUEZ FERNÁNDEZ </t>
  </si>
  <si>
    <t>BENJY MIJAEL</t>
  </si>
  <si>
    <t>benvefe@hotmail.com</t>
  </si>
  <si>
    <t>75282572</t>
  </si>
  <si>
    <t>935597395</t>
  </si>
  <si>
    <t>Urb. horizonte de zarate JR. Los Urubues 1055 SJL</t>
  </si>
  <si>
    <t xml:space="preserve">Ventura De La Cruz </t>
  </si>
  <si>
    <t>Soila</t>
  </si>
  <si>
    <t>945287518</t>
  </si>
  <si>
    <t>VENTURA RAMIREZ</t>
  </si>
  <si>
    <t>NINOSKA ANEL</t>
  </si>
  <si>
    <t>ninoskaventuraramirez3@gmail.com</t>
  </si>
  <si>
    <t>75858286</t>
  </si>
  <si>
    <t>993909175</t>
  </si>
  <si>
    <t>Av. Yarquil. Praderas I etapa. Santa Anita</t>
  </si>
  <si>
    <t>N00297198</t>
  </si>
  <si>
    <t xml:space="preserve">VICUÑA POLO </t>
  </si>
  <si>
    <t>MAURICIO ALEXANDER</t>
  </si>
  <si>
    <t>mauricio30042003@gmail.com</t>
  </si>
  <si>
    <t>944062976</t>
  </si>
  <si>
    <t>VIdal Franco</t>
  </si>
  <si>
    <t>Kimberly Jamyleth Lucero</t>
  </si>
  <si>
    <t>kimberlyvidalfranco@hotmail.com</t>
  </si>
  <si>
    <t>70892279</t>
  </si>
  <si>
    <t>993297238</t>
  </si>
  <si>
    <t>Mz. S lot. 4 Urb. Los Jazmines 4eta etapa-Callao</t>
  </si>
  <si>
    <t>u202114156</t>
  </si>
  <si>
    <t>Vilca Borja</t>
  </si>
  <si>
    <t>Daniel Adolfo</t>
  </si>
  <si>
    <t>202011307@urp.edu.pe</t>
  </si>
  <si>
    <t>70328817</t>
  </si>
  <si>
    <t>967194756</t>
  </si>
  <si>
    <t>Av. los chancas, Santa Anita</t>
  </si>
  <si>
    <t>202011307</t>
  </si>
  <si>
    <t>VILCA GARCIA</t>
  </si>
  <si>
    <t>WENDY</t>
  </si>
  <si>
    <t>47785995</t>
  </si>
  <si>
    <t>VILCA GASPAR</t>
  </si>
  <si>
    <t>GIANPIER JUNIOR</t>
  </si>
  <si>
    <t>Gianpiervilca27@gmail.com</t>
  </si>
  <si>
    <t>914492264</t>
  </si>
  <si>
    <t>VILCA HUAMAN</t>
  </si>
  <si>
    <t>CARLA PATRICIA</t>
  </si>
  <si>
    <t>cpati2811@gmail.com</t>
  </si>
  <si>
    <t>74300559</t>
  </si>
  <si>
    <t>964880028</t>
  </si>
  <si>
    <t>AV. Universitaria 1581</t>
  </si>
  <si>
    <t>U202319517</t>
  </si>
  <si>
    <t>Vílchez Leyva</t>
  </si>
  <si>
    <t>Alex</t>
  </si>
  <si>
    <t>a.vilchezle@unsm.edu.pe</t>
  </si>
  <si>
    <t>71724839</t>
  </si>
  <si>
    <t>940887480</t>
  </si>
  <si>
    <t>JR. vencedores de comainas - San Martín</t>
  </si>
  <si>
    <t>VILDOSO HUAMAN</t>
  </si>
  <si>
    <t>KAROL NICKOL</t>
  </si>
  <si>
    <t>karolvildoso@gmail.com</t>
  </si>
  <si>
    <t>936328356</t>
  </si>
  <si>
    <t>VILELA RAMOS</t>
  </si>
  <si>
    <t>WILLY JUNIOR</t>
  </si>
  <si>
    <t>willyvilela01@gmail.com</t>
  </si>
  <si>
    <t>75201727</t>
  </si>
  <si>
    <t>962615727</t>
  </si>
  <si>
    <t>u20211a358</t>
  </si>
  <si>
    <t>VILLA ZUÑIGA</t>
  </si>
  <si>
    <t>LESLIE PAMELA</t>
  </si>
  <si>
    <t>955598774</t>
  </si>
  <si>
    <t>VILLAFUERTE ROMERO</t>
  </si>
  <si>
    <t>GABRIELA LEONOR</t>
  </si>
  <si>
    <t>962020681</t>
  </si>
  <si>
    <t>020102059A</t>
  </si>
  <si>
    <t>11vo</t>
  </si>
  <si>
    <t>VILLALBA DIAZ</t>
  </si>
  <si>
    <t>LUIS FRANCO</t>
  </si>
  <si>
    <t>lvillalbad@unsa.edu.pe</t>
  </si>
  <si>
    <t>74462026</t>
  </si>
  <si>
    <t>929745663</t>
  </si>
  <si>
    <t>CAMPO MARTE-AREQUIPA</t>
  </si>
  <si>
    <t>20200697</t>
  </si>
  <si>
    <t>VILLAR LOPEZ</t>
  </si>
  <si>
    <t>JESUS ALFONSO</t>
  </si>
  <si>
    <t>923042333</t>
  </si>
  <si>
    <t>Vivanco Murayari</t>
  </si>
  <si>
    <t>Jasmin</t>
  </si>
  <si>
    <t>60801105</t>
  </si>
  <si>
    <t>VIZCARRA DE LA SOTA</t>
  </si>
  <si>
    <t>CLAUDIA VIRGINA</t>
  </si>
  <si>
    <t>cvvdls.claudia.dls@gmail.com</t>
  </si>
  <si>
    <t>72916205</t>
  </si>
  <si>
    <t>983470724</t>
  </si>
  <si>
    <t>Urb. Alameda de Ate, II etapa, Mz. Q, Lt. 7</t>
  </si>
  <si>
    <t>2020501</t>
  </si>
  <si>
    <t>YAÑEZ AGUILAR</t>
  </si>
  <si>
    <t>GABRIELA JIMENA</t>
  </si>
  <si>
    <t>gabriela.jimena310303@gmail.com</t>
  </si>
  <si>
    <t>72939100</t>
  </si>
  <si>
    <t>943990280</t>
  </si>
  <si>
    <t>Urb. El solar de challapampa R-4 dpto 301</t>
  </si>
  <si>
    <t>2020803422</t>
  </si>
  <si>
    <t>Yataco Ramos</t>
  </si>
  <si>
    <t>Andrea del Pilar</t>
  </si>
  <si>
    <t>andreayataco01@gmail.com</t>
  </si>
  <si>
    <t>70795874</t>
  </si>
  <si>
    <t>981075139</t>
  </si>
  <si>
    <t>Huaccarunco 159 - San Miguel</t>
  </si>
  <si>
    <t>u20191b197</t>
  </si>
  <si>
    <t>YNQUILLA RUIZ</t>
  </si>
  <si>
    <t>ARMANDO ALEJANDRO</t>
  </si>
  <si>
    <t>alejandroynquilla@gmail.com</t>
  </si>
  <si>
    <t>72936734</t>
  </si>
  <si>
    <t>932321382</t>
  </si>
  <si>
    <t>Calle San Salvador 431, Arequipa</t>
  </si>
  <si>
    <t>ZAPATA QUISPE</t>
  </si>
  <si>
    <t>EDSON AARÓN</t>
  </si>
  <si>
    <t>931624593</t>
  </si>
  <si>
    <t>ZELADA HUAMAN</t>
  </si>
  <si>
    <t>EDWIND BRAYAN</t>
  </si>
  <si>
    <t>brayan.zelada159@gmail.com</t>
  </si>
  <si>
    <t>72924859</t>
  </si>
  <si>
    <t>937365622</t>
  </si>
  <si>
    <t>Santa Rosa, Puente Piedra</t>
  </si>
  <si>
    <t>U20201B329</t>
  </si>
  <si>
    <t>ZEVALLOS ARENZAS</t>
  </si>
  <si>
    <t>ADRIAN MARCELO</t>
  </si>
  <si>
    <t>939260580</t>
  </si>
  <si>
    <t>ZUÑIGA CCORA</t>
  </si>
  <si>
    <t>NORKA</t>
  </si>
  <si>
    <t>zucnork@gmail.com</t>
  </si>
  <si>
    <t>72489960</t>
  </si>
  <si>
    <t>976117701</t>
  </si>
  <si>
    <t>Martin de Porres</t>
  </si>
  <si>
    <t xml:space="preserve">Sanchez </t>
  </si>
  <si>
    <t>Carlos</t>
  </si>
  <si>
    <t>carlos@gmail.com</t>
  </si>
  <si>
    <t>70269937</t>
  </si>
  <si>
    <t>929754145</t>
  </si>
  <si>
    <t>San juan de lurigancho</t>
  </si>
  <si>
    <t>av los jardines</t>
  </si>
  <si>
    <t>1212</t>
  </si>
  <si>
    <t>Vivanco Sulca</t>
  </si>
  <si>
    <t>Richard Mathiuw</t>
  </si>
  <si>
    <t>vivancosulcarichard@gmail.com</t>
  </si>
  <si>
    <t>72884974</t>
  </si>
  <si>
    <t>955116284</t>
  </si>
  <si>
    <t>N00200937</t>
  </si>
  <si>
    <t>Lizarme</t>
  </si>
  <si>
    <t>Dayana Alexandra</t>
  </si>
  <si>
    <t>dayalizarme4@gmail.com</t>
  </si>
  <si>
    <t>sin definir</t>
  </si>
  <si>
    <t>923005246</t>
  </si>
  <si>
    <t>N00100531</t>
  </si>
  <si>
    <t>Dominguez Contreras</t>
  </si>
  <si>
    <t>Kelly Anttuanet</t>
  </si>
  <si>
    <t>kellydominguez2418@gmail.com</t>
  </si>
  <si>
    <t>77335322</t>
  </si>
  <si>
    <t>946508700</t>
  </si>
  <si>
    <t>N00076499</t>
  </si>
  <si>
    <t>Chipana Rodas</t>
  </si>
  <si>
    <t>Nadinne Nicole Yosune</t>
  </si>
  <si>
    <t>nad.chipana.rodas@gmail.com</t>
  </si>
  <si>
    <t>70978885</t>
  </si>
  <si>
    <t>947132137</t>
  </si>
  <si>
    <t>N00207727</t>
  </si>
  <si>
    <t>Reyes Grados</t>
  </si>
  <si>
    <t>areyesgrados@gmail.com</t>
  </si>
  <si>
    <t>72612769</t>
  </si>
  <si>
    <t>949515470</t>
  </si>
  <si>
    <t>N00218457</t>
  </si>
  <si>
    <t>Chirinos Ipanaque</t>
  </si>
  <si>
    <t>Richard Enrique</t>
  </si>
  <si>
    <t>24rchi@gmail.com</t>
  </si>
  <si>
    <t>74699355</t>
  </si>
  <si>
    <t>959291232</t>
  </si>
  <si>
    <t>N00067295</t>
  </si>
  <si>
    <t>Arquiñego Yauri</t>
  </si>
  <si>
    <t>Geraldine</t>
  </si>
  <si>
    <t>75837942</t>
  </si>
  <si>
    <t>953867641</t>
  </si>
  <si>
    <t>Carhuayano Acuña</t>
  </si>
  <si>
    <t>Jhon Octavio</t>
  </si>
  <si>
    <t>70098356</t>
  </si>
  <si>
    <t>938186778</t>
  </si>
  <si>
    <t>Sanchez Accostupa</t>
  </si>
  <si>
    <t>Luis Alfredo</t>
  </si>
  <si>
    <t>73661199</t>
  </si>
  <si>
    <t>981289314</t>
  </si>
  <si>
    <t>Timaná Cahuana</t>
  </si>
  <si>
    <t>Sebastián Aldair</t>
  </si>
  <si>
    <t>se16timana@hotmail.com</t>
  </si>
  <si>
    <t>76140514</t>
  </si>
  <si>
    <t>970647668</t>
  </si>
  <si>
    <t>N00150632</t>
  </si>
  <si>
    <t>Mendoza Toscano</t>
  </si>
  <si>
    <t>Carlos Rodrigo</t>
  </si>
  <si>
    <t>alxcarlos13@gmail.com</t>
  </si>
  <si>
    <t>75674918</t>
  </si>
  <si>
    <t>932993236</t>
  </si>
  <si>
    <t>N00169480</t>
  </si>
  <si>
    <t>Moreno Guevara</t>
  </si>
  <si>
    <t>Mario Eduardo</t>
  </si>
  <si>
    <t>mario_mmg22@hotmail.com</t>
  </si>
  <si>
    <t>70199464</t>
  </si>
  <si>
    <t>961482334</t>
  </si>
  <si>
    <t>N00028753</t>
  </si>
  <si>
    <t>Flores Millan</t>
  </si>
  <si>
    <t>Jimena Rosario</t>
  </si>
  <si>
    <t>jimenafloresmillan@gmail.com</t>
  </si>
  <si>
    <t>70754656</t>
  </si>
  <si>
    <t>998048536</t>
  </si>
  <si>
    <t>N00082063</t>
  </si>
  <si>
    <t>Vasquez Retamozo</t>
  </si>
  <si>
    <t>Alvaro Joaquin</t>
  </si>
  <si>
    <t>alvarociviling99@gmail.com</t>
  </si>
  <si>
    <t>72903391</t>
  </si>
  <si>
    <t>955108539</t>
  </si>
  <si>
    <t>N00157133</t>
  </si>
  <si>
    <t>Ayala Gutierrez</t>
  </si>
  <si>
    <t>Hugo Gabriel Alexander</t>
  </si>
  <si>
    <t>70385202</t>
  </si>
  <si>
    <t>934184363</t>
  </si>
  <si>
    <t>Otero Enciso</t>
  </si>
  <si>
    <t>Melany Alexandra</t>
  </si>
  <si>
    <t>mel.otero.enciso01@gmail.com</t>
  </si>
  <si>
    <t>72674620</t>
  </si>
  <si>
    <t>953728747</t>
  </si>
  <si>
    <t>Jr. Azcona 1118, Breña</t>
  </si>
  <si>
    <t>N00223602</t>
  </si>
  <si>
    <t>Quispe Flores</t>
  </si>
  <si>
    <t>joseluis.q789@hotmail.com</t>
  </si>
  <si>
    <t>76810080</t>
  </si>
  <si>
    <t>941097745</t>
  </si>
  <si>
    <t>Av. gran pajaten n400 mz alt8</t>
  </si>
  <si>
    <t>N00189740</t>
  </si>
  <si>
    <t>Marin Sanchez</t>
  </si>
  <si>
    <t>Walter Ruben</t>
  </si>
  <si>
    <t>walterms1254@gmail.com</t>
  </si>
  <si>
    <t>75808430</t>
  </si>
  <si>
    <t>988580139</t>
  </si>
  <si>
    <t>Mc5 Lt6 Defensores de La Patria - Ventanilla</t>
  </si>
  <si>
    <t>N00244748</t>
  </si>
  <si>
    <t>Barzola Castro</t>
  </si>
  <si>
    <t>Celeste Lucero</t>
  </si>
  <si>
    <t>bcelestelucero@gmail.com</t>
  </si>
  <si>
    <t>75699921</t>
  </si>
  <si>
    <t>901984091</t>
  </si>
  <si>
    <t>Indepedencia- Urb Tahuantinsuyo 2da zona</t>
  </si>
  <si>
    <t>N00258951</t>
  </si>
  <si>
    <t>Villalobos Ocampo</t>
  </si>
  <si>
    <t>Alberth Andre</t>
  </si>
  <si>
    <t>kevin_jeysonbm@hotmail.com</t>
  </si>
  <si>
    <t>70298791</t>
  </si>
  <si>
    <t>982944998</t>
  </si>
  <si>
    <t>Magdalena del Mar - Jr. Tacna 564</t>
  </si>
  <si>
    <t>N00206233</t>
  </si>
  <si>
    <t>Vásquez Chávez</t>
  </si>
  <si>
    <t>Nora Brigitte</t>
  </si>
  <si>
    <t>norabrigittev@gmail.com</t>
  </si>
  <si>
    <t>72652443</t>
  </si>
  <si>
    <t>961679961</t>
  </si>
  <si>
    <t>Calle 32 N°106, Payet - Urb. Tupac Amaru, Independencia</t>
  </si>
  <si>
    <t>N00175071</t>
  </si>
  <si>
    <t>Oscanoa Reyes</t>
  </si>
  <si>
    <t>Valeska Ninnet</t>
  </si>
  <si>
    <t>valeskaninnet@gmail.com</t>
  </si>
  <si>
    <t>76845721</t>
  </si>
  <si>
    <t>931095282</t>
  </si>
  <si>
    <t>Calle Los Geranios 253, Condominio Valle Verde, Urb. Shangri-La - Puente Piedra</t>
  </si>
  <si>
    <t>N00170892</t>
  </si>
  <si>
    <t>Benites Mio</t>
  </si>
  <si>
    <t>Kevin Jeyson</t>
  </si>
  <si>
    <t>71878806</t>
  </si>
  <si>
    <t>966164016</t>
  </si>
  <si>
    <t>Los olivos</t>
  </si>
  <si>
    <t>jr miguel ortiz 487 dpto d 101 - Urb. villasol - Los olivos</t>
  </si>
  <si>
    <t>N00091591</t>
  </si>
  <si>
    <t>Ariza Gonzales</t>
  </si>
  <si>
    <t>Alanis Naomi</t>
  </si>
  <si>
    <t>naomi.ariza19@gmail.com</t>
  </si>
  <si>
    <t>72848832</t>
  </si>
  <si>
    <t>933624467</t>
  </si>
  <si>
    <t>Jr.Jose Mariano Arce 139 Dpto. 703 - Pueblo Libre</t>
  </si>
  <si>
    <t>N00306865</t>
  </si>
  <si>
    <t>Ramos Cutipa</t>
  </si>
  <si>
    <t>Mariluz</t>
  </si>
  <si>
    <t>1392051@senati.pe;mariluz20033@gmail.com</t>
  </si>
  <si>
    <t>75117621</t>
  </si>
  <si>
    <t>918993755</t>
  </si>
  <si>
    <t>MZ. E LT 2 14 de febrero- San Juan de Lurigancho</t>
  </si>
  <si>
    <t>1392051</t>
  </si>
  <si>
    <t>Callaca Quispe</t>
  </si>
  <si>
    <t>Luis Angel</t>
  </si>
  <si>
    <t>callacaquispe@gmail.com;1407140@senati.pe</t>
  </si>
  <si>
    <t>76326255</t>
  </si>
  <si>
    <t>963410424</t>
  </si>
  <si>
    <t>San juan de urigancho</t>
  </si>
  <si>
    <t>MZ F LT6 San pedro- San juan de Lurigancho</t>
  </si>
  <si>
    <t>1407140</t>
  </si>
  <si>
    <t>Pradinett Olivares</t>
  </si>
  <si>
    <t>Reyna Del Pilar</t>
  </si>
  <si>
    <t>rpilarpradinetto@gmail.com</t>
  </si>
  <si>
    <t>72474143</t>
  </si>
  <si>
    <t>913909414</t>
  </si>
  <si>
    <t>Mariscal</t>
  </si>
  <si>
    <t>Urb. Mariscal Cáceres Mz B6 Lt10, San Juan de Lurigancho</t>
  </si>
  <si>
    <t>N00192318</t>
  </si>
  <si>
    <t>Vasquez Carhuallanqui</t>
  </si>
  <si>
    <t>Jean Paul Edwing</t>
  </si>
  <si>
    <t>1322950@senati.pe;paulvasquez816@gmail.com</t>
  </si>
  <si>
    <t>72804664</t>
  </si>
  <si>
    <t>946508290</t>
  </si>
  <si>
    <t>Chosica</t>
  </si>
  <si>
    <t>MZ:B LT:1 Asoc. El Portillo Etapa Dos, Lurigancho - Chosica</t>
  </si>
  <si>
    <t>1322950</t>
  </si>
  <si>
    <t>Diaz Torres</t>
  </si>
  <si>
    <t>Alex Martin</t>
  </si>
  <si>
    <t>1293776@senati.pe;alexito.d.20018@gmail.com</t>
  </si>
  <si>
    <t>73106823</t>
  </si>
  <si>
    <t>966529892</t>
  </si>
  <si>
    <t>Mz.A Lt13 Asc. Panamericana Norte - Puente Piedra</t>
  </si>
  <si>
    <t>1293776</t>
  </si>
  <si>
    <t>Pizarro De La Cruz</t>
  </si>
  <si>
    <t>Anthony Matias</t>
  </si>
  <si>
    <t>matiasyald@gmail.com</t>
  </si>
  <si>
    <t>70676738</t>
  </si>
  <si>
    <t>984362033</t>
  </si>
  <si>
    <t>Jiron Ica 338 - dpto 608- Cercadpo de Lima</t>
  </si>
  <si>
    <t>n00173009</t>
  </si>
  <si>
    <t xml:space="preserve">9no </t>
  </si>
  <si>
    <t>Coronado Amaya</t>
  </si>
  <si>
    <t>María Claudia</t>
  </si>
  <si>
    <t>mariaclaudia.99.03@gmail.com</t>
  </si>
  <si>
    <t>71618835</t>
  </si>
  <si>
    <t>976915937</t>
  </si>
  <si>
    <t>lizaurolobos1088@gmail.com</t>
  </si>
  <si>
    <t>N00211964</t>
  </si>
  <si>
    <t>Wong Sanchez</t>
  </si>
  <si>
    <t>Luis Eduardo</t>
  </si>
  <si>
    <t>n00222787@upn.pe</t>
  </si>
  <si>
    <t>76671292</t>
  </si>
  <si>
    <t>962109654</t>
  </si>
  <si>
    <t>Jr. Callao 736 Int.B</t>
  </si>
  <si>
    <t>N00222787</t>
  </si>
  <si>
    <t>Mamani Suca</t>
  </si>
  <si>
    <t>Isauro</t>
  </si>
  <si>
    <t>70995064</t>
  </si>
  <si>
    <t>935514218</t>
  </si>
  <si>
    <t>magdalena del mr</t>
  </si>
  <si>
    <t>jiron yungay 599-magdalena del mar</t>
  </si>
  <si>
    <t>N00191439</t>
  </si>
  <si>
    <t>Maza Mestas</t>
  </si>
  <si>
    <t>Clay Wimner</t>
  </si>
  <si>
    <t>claywimner@gmail.com</t>
  </si>
  <si>
    <t>48042031</t>
  </si>
  <si>
    <t>9357949635</t>
  </si>
  <si>
    <t>Jr. Restauracion 433 - Breña</t>
  </si>
  <si>
    <t>N00184207</t>
  </si>
  <si>
    <t>Huancapaza Hucaychuco</t>
  </si>
  <si>
    <t>Josthin Enrique</t>
  </si>
  <si>
    <t>n00221647@upn.pe</t>
  </si>
  <si>
    <t>75074488</t>
  </si>
  <si>
    <t>960072159</t>
  </si>
  <si>
    <t>calle 1 de septiembre mz. f lt. 14</t>
  </si>
  <si>
    <t>N00221647</t>
  </si>
  <si>
    <t>Fuentes Vilcatoma</t>
  </si>
  <si>
    <t>Javier Omar</t>
  </si>
  <si>
    <t>javierofv2014@gmail.com</t>
  </si>
  <si>
    <t>70797420</t>
  </si>
  <si>
    <t>980872432</t>
  </si>
  <si>
    <t>Jr. Libertad 1391 - San Miguel</t>
  </si>
  <si>
    <t>N00260891</t>
  </si>
  <si>
    <t>Arrasco Apaza</t>
  </si>
  <si>
    <t>Aracely Xiomara</t>
  </si>
  <si>
    <t>aracelyarrasco@gmail.com</t>
  </si>
  <si>
    <t>75763155</t>
  </si>
  <si>
    <t>991058677</t>
  </si>
  <si>
    <t>Calle 11 Coop. Sagrada Familia Mz "N" Lt 7 - SJL</t>
  </si>
  <si>
    <t>7001198323</t>
  </si>
  <si>
    <t>Lozano Cáceres</t>
  </si>
  <si>
    <t>Michael</t>
  </si>
  <si>
    <t>mijael1920@gmail.com</t>
  </si>
  <si>
    <t>47551202</t>
  </si>
  <si>
    <t>991102438</t>
  </si>
  <si>
    <t>7001222960</t>
  </si>
  <si>
    <t>Guerrero Riveros</t>
  </si>
  <si>
    <t>Juan Leonardo</t>
  </si>
  <si>
    <t>rodi4359@gmail.com</t>
  </si>
  <si>
    <t>72230076</t>
  </si>
  <si>
    <t>955736110</t>
  </si>
  <si>
    <t>Los Jardines de San Juan urbanización Los Aloes 141 - SJL</t>
  </si>
  <si>
    <t>N00206806</t>
  </si>
  <si>
    <t>Ponce Obregon</t>
  </si>
  <si>
    <t>Darlyne Joselyn</t>
  </si>
  <si>
    <t>darlyne06112003@gmail.com</t>
  </si>
  <si>
    <t>71002558</t>
  </si>
  <si>
    <t>903263095</t>
  </si>
  <si>
    <t>Mz F lote 18 grupo 2 cruz de motupe , SJL</t>
  </si>
  <si>
    <t>2214010456</t>
  </si>
  <si>
    <t>3er</t>
  </si>
  <si>
    <t>Lugo Diaz</t>
  </si>
  <si>
    <t>Jose Miguel</t>
  </si>
  <si>
    <t>jose.lugo.diaz18@gmail.com</t>
  </si>
  <si>
    <t>73830451</t>
  </si>
  <si>
    <t>993675408</t>
  </si>
  <si>
    <t>CIUDAD SATELITE SANTA ROSA-PARQUE EL ROSEDAL 334 INT 403- CALLAO</t>
  </si>
  <si>
    <t>N00199160</t>
  </si>
  <si>
    <t>Ramirez Isique</t>
  </si>
  <si>
    <t>Sofia Marcela</t>
  </si>
  <si>
    <t>sofiaramirezisique@gmail.com</t>
  </si>
  <si>
    <t>73474189</t>
  </si>
  <si>
    <t>933506001</t>
  </si>
  <si>
    <t>JR. CONCHUCOS #763 CERCADO DE LIMA</t>
  </si>
  <si>
    <t>N00204141</t>
  </si>
  <si>
    <t>8avo</t>
  </si>
  <si>
    <t>Pardo Choquehuanca</t>
  </si>
  <si>
    <t>Isaias Jesus</t>
  </si>
  <si>
    <t>jesuspardoch97@gmail.com</t>
  </si>
  <si>
    <t>73143403</t>
  </si>
  <si>
    <t>962595675</t>
  </si>
  <si>
    <t>AV. BELAUNDE 1860 COMAS</t>
  </si>
  <si>
    <t>N00232136</t>
  </si>
  <si>
    <t>Terrones Valenzuela</t>
  </si>
  <si>
    <t>Oreana Verónica</t>
  </si>
  <si>
    <t>orevero150399@gmail.com</t>
  </si>
  <si>
    <t>76343808</t>
  </si>
  <si>
    <t>980946465</t>
  </si>
  <si>
    <t>MZ W LT2 ANTONIA MORENO DE CACERES - VENTANILLA</t>
  </si>
  <si>
    <t>N00215953</t>
  </si>
  <si>
    <t>Cristóbal Valencia</t>
  </si>
  <si>
    <t>Christian Alexander</t>
  </si>
  <si>
    <t>cristobalvalencia16@gmail.com</t>
  </si>
  <si>
    <t>74711636</t>
  </si>
  <si>
    <t>934204501</t>
  </si>
  <si>
    <t>AV. CAHUIDE 901 URB. CARMEN MEDIO - COMAS</t>
  </si>
  <si>
    <t>N00211716</t>
  </si>
  <si>
    <t>Bazalar Pareja</t>
  </si>
  <si>
    <t>Miguel Angel</t>
  </si>
  <si>
    <t>miguelbazalar2912@gmail.com</t>
  </si>
  <si>
    <t>75692458</t>
  </si>
  <si>
    <t>936082557</t>
  </si>
  <si>
    <t>AV. HUANACAURE 280 URB. TAHUANTINSUYO ETAPA II</t>
  </si>
  <si>
    <t>N00216503</t>
  </si>
  <si>
    <t>8no</t>
  </si>
  <si>
    <t>Pinedo Torres</t>
  </si>
  <si>
    <t>Geraldine Paola</t>
  </si>
  <si>
    <t>geraldinepinedo88@gmail.com</t>
  </si>
  <si>
    <t>74744890</t>
  </si>
  <si>
    <t>929163485</t>
  </si>
  <si>
    <t>Psje. Santa Mónica Mz. A Lte. 15 - SMP</t>
  </si>
  <si>
    <t>N00216423</t>
  </si>
  <si>
    <t>Peña Carlos</t>
  </si>
  <si>
    <t>Ashly Katleen</t>
  </si>
  <si>
    <t>ashlykatpc@gmail.com</t>
  </si>
  <si>
    <t>70599506</t>
  </si>
  <si>
    <t>923721738</t>
  </si>
  <si>
    <t>Av. Aeropuerto mz K lote 30. Callao</t>
  </si>
  <si>
    <t>N00122575</t>
  </si>
  <si>
    <t>Vela Ramos</t>
  </si>
  <si>
    <t>Eduardo</t>
  </si>
  <si>
    <t>velaramos125@gmail.com</t>
  </si>
  <si>
    <t>43916353</t>
  </si>
  <si>
    <t>949243652</t>
  </si>
  <si>
    <t>Su Santidad Juan Pablo II MZ E8 LT 29,SAN JUAN DE LURIGANCHO</t>
  </si>
  <si>
    <t>N00157998</t>
  </si>
  <si>
    <t>Perez Laura</t>
  </si>
  <si>
    <t>Noemi Geraldine</t>
  </si>
  <si>
    <t>noemiperezlaura@gmail.com</t>
  </si>
  <si>
    <t>73546686</t>
  </si>
  <si>
    <t>955438399</t>
  </si>
  <si>
    <t>psje San Martin mana h ltr 7- el Agustino</t>
  </si>
  <si>
    <t>N00243166</t>
  </si>
  <si>
    <t>Marcos Meza</t>
  </si>
  <si>
    <t>Tamara Maylin</t>
  </si>
  <si>
    <t>tamaramaylin12@gmail.com</t>
  </si>
  <si>
    <t>72208238</t>
  </si>
  <si>
    <t> 934522637</t>
  </si>
  <si>
    <t>Mz C` Lt 25 A.H Ciudad de los Constructores - SJL</t>
  </si>
  <si>
    <t>N00188436</t>
  </si>
  <si>
    <t>Guillen Ledesma</t>
  </si>
  <si>
    <t>Jean Pierre</t>
  </si>
  <si>
    <t>jeanpier95468502@gmail.com</t>
  </si>
  <si>
    <t>74312455</t>
  </si>
  <si>
    <t>960128790</t>
  </si>
  <si>
    <t>Mz P Lt 10 5to Sector Los Cedros - Ventanilla</t>
  </si>
  <si>
    <t>U18200487</t>
  </si>
  <si>
    <t>Ruben Maximiliano</t>
  </si>
  <si>
    <t>Tintaya Chochoca</t>
  </si>
  <si>
    <t>rubentintaya01@gmail.com</t>
  </si>
  <si>
    <t>70434730</t>
  </si>
  <si>
    <t>903514076</t>
  </si>
  <si>
    <t>Mz J1LT11AH LAS FLORES DE VILLA - SJM</t>
  </si>
  <si>
    <t>2191890524</t>
  </si>
  <si>
    <t>Castro Tello</t>
  </si>
  <si>
    <t>Renato Sebastian</t>
  </si>
  <si>
    <t>sebasct22@gmail.com</t>
  </si>
  <si>
    <t>76239182</t>
  </si>
  <si>
    <t>926144260</t>
  </si>
  <si>
    <t>JR. GONZÁLES PRADA 764 - SURQUILLO</t>
  </si>
  <si>
    <t>2191897167</t>
  </si>
  <si>
    <t>Nieto Diaz</t>
  </si>
  <si>
    <t>Francisco Alessandro</t>
  </si>
  <si>
    <t>alex.nieto.diaz.09@gmail.com</t>
  </si>
  <si>
    <t>75684192</t>
  </si>
  <si>
    <t>920037952</t>
  </si>
  <si>
    <t>JR LOS ARABISCO 748, SAN JUAN DE LURIGANCHO</t>
  </si>
  <si>
    <t>U201915656</t>
  </si>
  <si>
    <t>Arestegui Choquecahua</t>
  </si>
  <si>
    <t>Alvaro Andres</t>
  </si>
  <si>
    <t>alharo.libra.2002@gmail.com</t>
  </si>
  <si>
    <t>70562398</t>
  </si>
  <si>
    <t>977798006</t>
  </si>
  <si>
    <t>Manchay</t>
  </si>
  <si>
    <t>C.P. HUERTOS DE MANCHAY SECTOR SANTA ROSA MZ B LT 5</t>
  </si>
  <si>
    <t>U20201B439</t>
  </si>
  <si>
    <t>Zarate Pino</t>
  </si>
  <si>
    <t>Leonardo Daniel</t>
  </si>
  <si>
    <t>danielzaratr1@gmail.com</t>
  </si>
  <si>
    <t>72898621</t>
  </si>
  <si>
    <t>902082029</t>
  </si>
  <si>
    <t>JR. LAS GUIRNALDAS ASENT.H. ANCIETA ALTA 1RA ETAPA MZ. B LT. 36 LIMA - LIMA - EL AGUSTINO</t>
  </si>
  <si>
    <t>7002395080</t>
  </si>
  <si>
    <t>Choque Fernandez</t>
  </si>
  <si>
    <t>Kevin Eduardo</t>
  </si>
  <si>
    <t>kevinedu.choquefernandez@gmail.com</t>
  </si>
  <si>
    <t>71627709</t>
  </si>
  <si>
    <t>986513290</t>
  </si>
  <si>
    <t>Av. Germán Amezaga S/N - Residencia UNMSM</t>
  </si>
  <si>
    <t>19160088</t>
  </si>
  <si>
    <t>Paucar Guerra</t>
  </si>
  <si>
    <t>Luis Fernando</t>
  </si>
  <si>
    <t>luisfernando28012002@gmail.com</t>
  </si>
  <si>
    <t>75783260</t>
  </si>
  <si>
    <t>994993876</t>
  </si>
  <si>
    <t>A.h. Martires de San Juan Mz. E Lote 2 Psj 4</t>
  </si>
  <si>
    <t>20209002D</t>
  </si>
  <si>
    <t>Mañuico Quequejana</t>
  </si>
  <si>
    <t>Andrea Valeria</t>
  </si>
  <si>
    <t>valeria.manuicoq@gmail.com</t>
  </si>
  <si>
    <t>75400102</t>
  </si>
  <si>
    <t>986376549</t>
  </si>
  <si>
    <t>Pueblo libre</t>
  </si>
  <si>
    <t>Av. Mariano H. Cornejo 2246, Pueblo Libre</t>
  </si>
  <si>
    <t>20171812</t>
  </si>
  <si>
    <t>Romero Quispe</t>
  </si>
  <si>
    <t>Gloria Stephany</t>
  </si>
  <si>
    <t>gromeroqu@ucvvirtual.edu.pe</t>
  </si>
  <si>
    <t>73315030</t>
  </si>
  <si>
    <t>944881226</t>
  </si>
  <si>
    <t>Jr.Alberto Barton 453, SMP</t>
  </si>
  <si>
    <t>7002353199</t>
  </si>
  <si>
    <t>Marcelo Angeles</t>
  </si>
  <si>
    <t>Jorge Armando</t>
  </si>
  <si>
    <t>jorgemangeles@hotmail.com</t>
  </si>
  <si>
    <t>75312082</t>
  </si>
  <si>
    <t>923890172</t>
  </si>
  <si>
    <t>Villa Maria de Triunfo</t>
  </si>
  <si>
    <t>calle Huayna Cápac Mz 14u,Lt 1 ,Tablada de Lurin (VMT)</t>
  </si>
  <si>
    <t>u20181c209</t>
  </si>
  <si>
    <t>Chahuayla Mayta</t>
  </si>
  <si>
    <t>Fernando Pedro</t>
  </si>
  <si>
    <t>fernandochahuayla@gmail.com</t>
  </si>
  <si>
    <t>76360669</t>
  </si>
  <si>
    <t>987458475</t>
  </si>
  <si>
    <t>Calle Las Crucinelas 1050</t>
  </si>
  <si>
    <t>2018102057</t>
  </si>
  <si>
    <t>Ochante Garcia</t>
  </si>
  <si>
    <t>Yovana</t>
  </si>
  <si>
    <t>yovanaochante868@gmail.com</t>
  </si>
  <si>
    <t>71298658</t>
  </si>
  <si>
    <t>916175733</t>
  </si>
  <si>
    <t>Av.Amezaga N 375-Cercado de Lima</t>
  </si>
  <si>
    <t>19160081</t>
  </si>
  <si>
    <t>Serpa Vargas</t>
  </si>
  <si>
    <t>Diego Armando</t>
  </si>
  <si>
    <t>diegoserpa1624@gmail.com</t>
  </si>
  <si>
    <t>74803789</t>
  </si>
  <si>
    <t>961591607</t>
  </si>
  <si>
    <t>Jiron H 325 Dpto 1409 EDF B Condominio Mambo doss - Comas</t>
  </si>
  <si>
    <t>2023102413</t>
  </si>
  <si>
    <t>2do</t>
  </si>
  <si>
    <t>Vivas Taboada</t>
  </si>
  <si>
    <t>Zelmira Estrella</t>
  </si>
  <si>
    <t>zelmiravivastaboada@gmail.com</t>
  </si>
  <si>
    <t>76762327</t>
  </si>
  <si>
    <t>947231971</t>
  </si>
  <si>
    <t>Coop. progreso Mz L lote 29 - Comas</t>
  </si>
  <si>
    <t>N00203449</t>
  </si>
  <si>
    <t>De La Torre Cervantes</t>
  </si>
  <si>
    <t>César Alexander</t>
  </si>
  <si>
    <t>cesardelatorre_@outlook.es</t>
  </si>
  <si>
    <t>73417541</t>
  </si>
  <si>
    <t>984729406</t>
  </si>
  <si>
    <t>Vasquez Marquez</t>
  </si>
  <si>
    <t>Ellis</t>
  </si>
  <si>
    <t>ellisjp37@hotmail.com</t>
  </si>
  <si>
    <t>72844487</t>
  </si>
  <si>
    <t>998706806</t>
  </si>
  <si>
    <t>Chorrillos y Surco</t>
  </si>
  <si>
    <t>CHORRILOS Y SURCO</t>
  </si>
  <si>
    <t>U201717243</t>
  </si>
  <si>
    <t>Mamani Sanchez</t>
  </si>
  <si>
    <t>Cynthia</t>
  </si>
  <si>
    <t>cynthia.mamani.s@uni.pe</t>
  </si>
  <si>
    <t>72396274</t>
  </si>
  <si>
    <t>924570777</t>
  </si>
  <si>
    <t>CERCADO</t>
  </si>
  <si>
    <t>20184102K</t>
  </si>
  <si>
    <t>Silva Chauca</t>
  </si>
  <si>
    <t>Willy</t>
  </si>
  <si>
    <t>70820189</t>
  </si>
  <si>
    <t>Elver Ailton</t>
  </si>
  <si>
    <t>Montoya Zavala</t>
  </si>
  <si>
    <t>ailtonmontoya210@gmail.com</t>
  </si>
  <si>
    <t>76133199</t>
  </si>
  <si>
    <t>960951994</t>
  </si>
  <si>
    <t>Bellavista</t>
  </si>
  <si>
    <t>URB CIUDAD DEL PESCADOR -MZ Y2 LT 18A - BELLAVISTA</t>
  </si>
  <si>
    <t>U20201B644</t>
  </si>
  <si>
    <t>Muñoa Flores</t>
  </si>
  <si>
    <t>grecia951008@gmail.con</t>
  </si>
  <si>
    <t>48799003</t>
  </si>
  <si>
    <t>925724130</t>
  </si>
  <si>
    <t>Pucallpa</t>
  </si>
  <si>
    <t>Jirón : primero de mayo mz:22 lt: 24 pucallpa</t>
  </si>
  <si>
    <t xml:space="preserve">Egresado </t>
  </si>
  <si>
    <t>Zegarra Ponce</t>
  </si>
  <si>
    <t>Dilma Alessandra</t>
  </si>
  <si>
    <t>dilma. alessa@gmail.com</t>
  </si>
  <si>
    <t>70399247</t>
  </si>
  <si>
    <t>978379144</t>
  </si>
  <si>
    <t>Calle Consuelo - Arequipa</t>
  </si>
  <si>
    <t>2020 231822</t>
  </si>
  <si>
    <t>Villanueva Gomez</t>
  </si>
  <si>
    <t>Jhordan Erick</t>
  </si>
  <si>
    <t>jhordanvillanueva2@gmail.com</t>
  </si>
  <si>
    <t>60312458</t>
  </si>
  <si>
    <t>925874967</t>
  </si>
  <si>
    <t>Huaura</t>
  </si>
  <si>
    <t>asoc san sebastian a 01 huaura- huaura- lima</t>
  </si>
  <si>
    <t>1041192030</t>
  </si>
  <si>
    <t xml:space="preserve">10mo </t>
  </si>
  <si>
    <t>Flores Salas</t>
  </si>
  <si>
    <t>Yeferson Jerson</t>
  </si>
  <si>
    <t>jersonf008@gmail.com</t>
  </si>
  <si>
    <t>73446639</t>
  </si>
  <si>
    <t>971048788</t>
  </si>
  <si>
    <t>Supe</t>
  </si>
  <si>
    <t>C.P Los Arenales</t>
  </si>
  <si>
    <t>2010613008</t>
  </si>
  <si>
    <t>Carazas Anccasi</t>
  </si>
  <si>
    <t>Xandra Alexandra</t>
  </si>
  <si>
    <t>xandracarazas99@gmail.com</t>
  </si>
  <si>
    <t>75255145</t>
  </si>
  <si>
    <t>980285408</t>
  </si>
  <si>
    <t>Psj. Los Geranios Mz B lote 5 - San Gabriel Alto, Villa María del Triunfo</t>
  </si>
  <si>
    <t>N00059623</t>
  </si>
  <si>
    <t xml:space="preserve">Egresada </t>
  </si>
  <si>
    <t>Tarazona Flores</t>
  </si>
  <si>
    <t>Jesus Manuel</t>
  </si>
  <si>
    <t>jesus.manueltara@gmail.com</t>
  </si>
  <si>
    <t>72924023</t>
  </si>
  <si>
    <t>960590302</t>
  </si>
  <si>
    <t>Casapalca 2272, Cercado de Lima.</t>
  </si>
  <si>
    <t>u201921228</t>
  </si>
  <si>
    <t>Paredes Bautista</t>
  </si>
  <si>
    <t>Esther Erika</t>
  </si>
  <si>
    <t>esthererika3@gmail.com</t>
  </si>
  <si>
    <t>48618667</t>
  </si>
  <si>
    <t>918825763</t>
  </si>
  <si>
    <t>Villa el Salvador</t>
  </si>
  <si>
    <t>Mi lt3 grupo 11 sector 6 villa el salvador</t>
  </si>
  <si>
    <t>U19215635</t>
  </si>
  <si>
    <t>Beraun Ramon</t>
  </si>
  <si>
    <t>Harrison Noe</t>
  </si>
  <si>
    <t>harrisonberaun@gmail.com</t>
  </si>
  <si>
    <t>70903739</t>
  </si>
  <si>
    <t>910896403</t>
  </si>
  <si>
    <t>San Luis</t>
  </si>
  <si>
    <t>Jr. Rio Rimac 114 Urb. Las Moras - San Luis</t>
  </si>
  <si>
    <t>U201316864</t>
  </si>
  <si>
    <t>Cornejo Rojas</t>
  </si>
  <si>
    <t>Yamile</t>
  </si>
  <si>
    <t>dakarojas12@gmail.com</t>
  </si>
  <si>
    <t>70568314</t>
  </si>
  <si>
    <t>904405307</t>
  </si>
  <si>
    <t>U18305025</t>
  </si>
  <si>
    <t>Sergio Andrés</t>
  </si>
  <si>
    <t>Bejar Rengifo</t>
  </si>
  <si>
    <t>sabr.sergio@gmail.com</t>
  </si>
  <si>
    <t>73255014</t>
  </si>
  <si>
    <t>983486847</t>
  </si>
  <si>
    <t>Prudencia 8157</t>
  </si>
  <si>
    <t>Minaya Torres</t>
  </si>
  <si>
    <t>carlosminaya.2323@gmail.com</t>
  </si>
  <si>
    <t>75498575</t>
  </si>
  <si>
    <t>934537604</t>
  </si>
  <si>
    <t>Jr. Camaná 860 - Cercado de Lima</t>
  </si>
  <si>
    <t>N00208591</t>
  </si>
  <si>
    <t>Espinoza Rondán</t>
  </si>
  <si>
    <t>Cristian Jorge</t>
  </si>
  <si>
    <t>c18301525@gmail.com</t>
  </si>
  <si>
    <t>74915391</t>
  </si>
  <si>
    <t>924824313</t>
  </si>
  <si>
    <t>Manuel Gonzalez Prada 1220 - Comas</t>
  </si>
  <si>
    <t>U18301525</t>
  </si>
  <si>
    <t>Salas Tinoco</t>
  </si>
  <si>
    <t>Alexander Alberto</t>
  </si>
  <si>
    <t>a.salast72@gmail.com</t>
  </si>
  <si>
    <t>74458391</t>
  </si>
  <si>
    <t>928672835</t>
  </si>
  <si>
    <t>Jacintos 125 - La Victoria</t>
  </si>
  <si>
    <t>U1421233</t>
  </si>
  <si>
    <t>Jorge Garcilazo</t>
  </si>
  <si>
    <t>Carlos Enrique</t>
  </si>
  <si>
    <t>carlosenriquejorgegarcilazo@gmail.com</t>
  </si>
  <si>
    <t>72886287</t>
  </si>
  <si>
    <t>984915082</t>
  </si>
  <si>
    <t>20215426</t>
  </si>
  <si>
    <t>Brahan Smit</t>
  </si>
  <si>
    <t>Rondon Cruz</t>
  </si>
  <si>
    <t>bryansrondon@gmail.com</t>
  </si>
  <si>
    <t>75199495</t>
  </si>
  <si>
    <t>960370194</t>
  </si>
  <si>
    <t>Asoc. Pando -San Miguel</t>
  </si>
  <si>
    <t>u20191b719</t>
  </si>
  <si>
    <t>Serna Capcha</t>
  </si>
  <si>
    <t>Delsy</t>
  </si>
  <si>
    <t>dsernacapcha@gmail.com</t>
  </si>
  <si>
    <t>72970123</t>
  </si>
  <si>
    <t>982864326</t>
  </si>
  <si>
    <t>calle sol de oro 153</t>
  </si>
  <si>
    <t>u19314786</t>
  </si>
  <si>
    <t>Rios Ortega</t>
  </si>
  <si>
    <t>Akemy Josmara</t>
  </si>
  <si>
    <t>arios221@unab.edu.pe</t>
  </si>
  <si>
    <t>75950660</t>
  </si>
  <si>
    <t>993546232</t>
  </si>
  <si>
    <t>2210208005</t>
  </si>
  <si>
    <t>Cassano Chinchay</t>
  </si>
  <si>
    <t>Giuliano Giancarlo</t>
  </si>
  <si>
    <t>cassanochinchay@gmail.com</t>
  </si>
  <si>
    <t>73281192</t>
  </si>
  <si>
    <t>963647274</t>
  </si>
  <si>
    <t>Mz F 2710 El pacifico, San Martin de Porres</t>
  </si>
  <si>
    <t>N00276206</t>
  </si>
  <si>
    <t>Flores Campomanes</t>
  </si>
  <si>
    <t>Piero Alexander</t>
  </si>
  <si>
    <t>pierofloresss.20@gmail.com</t>
  </si>
  <si>
    <t>76140073</t>
  </si>
  <si>
    <t>902040995</t>
  </si>
  <si>
    <t>Mz B. lote 12 Cocharcas Alto, Chorrillos</t>
  </si>
  <si>
    <t>N00219718</t>
  </si>
  <si>
    <t>León Colque</t>
  </si>
  <si>
    <t>Alisson Esther</t>
  </si>
  <si>
    <t>alisson14.10.03@gmail.com</t>
  </si>
  <si>
    <t>72111926</t>
  </si>
  <si>
    <t>977429446</t>
  </si>
  <si>
    <t>Psj. Rosario del Solar 964 S.J.M</t>
  </si>
  <si>
    <t>U21222879</t>
  </si>
  <si>
    <t>Chavez Chavez</t>
  </si>
  <si>
    <t>Steven Jesus</t>
  </si>
  <si>
    <t>chavez06.steven@gmail.com</t>
  </si>
  <si>
    <t>74970874</t>
  </si>
  <si>
    <t>907443268</t>
  </si>
  <si>
    <t>Jr. Las Américas 425, Comas, Lima Norte</t>
  </si>
  <si>
    <t>U202116930</t>
  </si>
  <si>
    <t>Gutiérrez Llapapasca</t>
  </si>
  <si>
    <t>Braulio Gabriel</t>
  </si>
  <si>
    <t>brauliopalaciosgranados2019@gmail.com</t>
  </si>
  <si>
    <t>73941797</t>
  </si>
  <si>
    <t>949105146</t>
  </si>
  <si>
    <t>mz e lt 28, calle berilio, san Hilarion alto, las flores prdr 15, sjl</t>
  </si>
  <si>
    <t>u22202265</t>
  </si>
  <si>
    <t>Guiño Flores</t>
  </si>
  <si>
    <t>Enzzo Franchescoly</t>
  </si>
  <si>
    <t>enzzoguino@gmail.com</t>
  </si>
  <si>
    <t>72846771</t>
  </si>
  <si>
    <t>956315157</t>
  </si>
  <si>
    <t>Mz Y1 LT 3 7ma etapa santodomingo de carabayllo, Av, condorcanqui</t>
  </si>
  <si>
    <t>u20211b061</t>
  </si>
  <si>
    <t>Yauli Carrillo</t>
  </si>
  <si>
    <t>Joselin Verónica</t>
  </si>
  <si>
    <t>joselinyaulicarrillo@gmail.com</t>
  </si>
  <si>
    <t>60721449</t>
  </si>
  <si>
    <t>974499146</t>
  </si>
  <si>
    <t>Jr. Hipolito Unanue 752, Villa María del Triunfo</t>
  </si>
  <si>
    <t>2202894501</t>
  </si>
  <si>
    <t>10m</t>
  </si>
  <si>
    <t>Acuña Salazar</t>
  </si>
  <si>
    <t>Roberto Aaron</t>
  </si>
  <si>
    <t>robertohtwo@gmail.com</t>
  </si>
  <si>
    <t>75265142</t>
  </si>
  <si>
    <t>960755055</t>
  </si>
  <si>
    <t>Merizalde Medrano</t>
  </si>
  <si>
    <t>Arlett</t>
  </si>
  <si>
    <t>75242754</t>
  </si>
  <si>
    <t>979794925</t>
  </si>
  <si>
    <t>Portocarrero R</t>
  </si>
  <si>
    <t>Almir Cesar Jave</t>
  </si>
  <si>
    <t>almircjp@gmail.com</t>
  </si>
  <si>
    <t>950672154</t>
  </si>
  <si>
    <t>Maldonado Ahuanlla</t>
  </si>
  <si>
    <t>Andres E</t>
  </si>
  <si>
    <t>72405804</t>
  </si>
  <si>
    <t>978701008</t>
  </si>
  <si>
    <t>Ordinola Tipula</t>
  </si>
  <si>
    <t>Bryan Hair</t>
  </si>
  <si>
    <t>bryanhairo@gmail.com</t>
  </si>
  <si>
    <t>74610150</t>
  </si>
  <si>
    <t>914746961</t>
  </si>
  <si>
    <t>Baca Barrientos</t>
  </si>
  <si>
    <t>Rodrigo</t>
  </si>
  <si>
    <t>70616052</t>
  </si>
  <si>
    <t>990997522</t>
  </si>
  <si>
    <t>Benites Chacaliaza</t>
  </si>
  <si>
    <t>Ariana Alejandra</t>
  </si>
  <si>
    <t>abenites571@gmail.com</t>
  </si>
  <si>
    <t>71425391</t>
  </si>
  <si>
    <t>994775290</t>
  </si>
  <si>
    <t>Bustinza Fernandez</t>
  </si>
  <si>
    <t>Marcoantonio</t>
  </si>
  <si>
    <t>bustinzamarcoantonio@gmail.com</t>
  </si>
  <si>
    <t>76570115</t>
  </si>
  <si>
    <t>957064154</t>
  </si>
  <si>
    <t>Vásquez Lar</t>
  </si>
  <si>
    <t>Jose Alonso</t>
  </si>
  <si>
    <t>josevaslar.12@gmail.com</t>
  </si>
  <si>
    <t>936147161</t>
  </si>
  <si>
    <t>Valenzuela Pashanase</t>
  </si>
  <si>
    <t>Estrella Belen</t>
  </si>
  <si>
    <t>estrellabvp@gmail.com</t>
  </si>
  <si>
    <t>72796055</t>
  </si>
  <si>
    <t>948349211</t>
  </si>
  <si>
    <t>Nolazco P</t>
  </si>
  <si>
    <t>Jimena</t>
  </si>
  <si>
    <t>jimenanolasco12@gmail.com</t>
  </si>
  <si>
    <t>907780620</t>
  </si>
  <si>
    <t>Llamocca B</t>
  </si>
  <si>
    <t>Nilton</t>
  </si>
  <si>
    <t>nil.llamocca@gmail.com</t>
  </si>
  <si>
    <t>924637024</t>
  </si>
  <si>
    <t>Diaz Aliaga</t>
  </si>
  <si>
    <t>carlos.diaza188@gmail.com</t>
  </si>
  <si>
    <t>977184029</t>
  </si>
  <si>
    <t>Silvia Navarro</t>
  </si>
  <si>
    <t>Flavio Augusto</t>
  </si>
  <si>
    <t>930694844</t>
  </si>
  <si>
    <t>Ñaupari Anglas</t>
  </si>
  <si>
    <t>Caleb Cesat</t>
  </si>
  <si>
    <t>75065253</t>
  </si>
  <si>
    <t>946920464</t>
  </si>
  <si>
    <t>Rios Castillón</t>
  </si>
  <si>
    <t>Andrea</t>
  </si>
  <si>
    <t>andrea.riosc2@gmail.com</t>
  </si>
  <si>
    <t>72671570</t>
  </si>
  <si>
    <t>989684290</t>
  </si>
  <si>
    <t>Huamani</t>
  </si>
  <si>
    <t>Brenda Isabel</t>
  </si>
  <si>
    <t>brenda03isabel@gmail.com</t>
  </si>
  <si>
    <t>958017041</t>
  </si>
  <si>
    <t>Huapaya Manco</t>
  </si>
  <si>
    <t>Christian Daniel</t>
  </si>
  <si>
    <t>christiand.huapaya@gmail.com</t>
  </si>
  <si>
    <t>75393133</t>
  </si>
  <si>
    <t>987156922</t>
  </si>
  <si>
    <t>Ricaldi Hinostroza</t>
  </si>
  <si>
    <t>Paúl Admer</t>
  </si>
  <si>
    <t>paulricaldih@gmail.com</t>
  </si>
  <si>
    <t>72007354</t>
  </si>
  <si>
    <t>944212562</t>
  </si>
  <si>
    <t>Chavez</t>
  </si>
  <si>
    <t>Raid</t>
  </si>
  <si>
    <t>raid.chavez@gmail.com</t>
  </si>
  <si>
    <t>956750893</t>
  </si>
  <si>
    <t>Obando F.</t>
  </si>
  <si>
    <t>Camila</t>
  </si>
  <si>
    <t>Mecca Pizango</t>
  </si>
  <si>
    <t>David Ricardo</t>
  </si>
  <si>
    <t>darimepi@gmail.com</t>
  </si>
  <si>
    <t>73578967</t>
  </si>
  <si>
    <t>969471648</t>
  </si>
  <si>
    <t>Arce Chiri</t>
  </si>
  <si>
    <t>Rosa Cristina</t>
  </si>
  <si>
    <t>rosa.crisarce@gmail.com</t>
  </si>
  <si>
    <t>71330620</t>
  </si>
  <si>
    <t>952054400</t>
  </si>
  <si>
    <t>Solis Vargas</t>
  </si>
  <si>
    <t>Eimy Nayeli</t>
  </si>
  <si>
    <t>eymisolis06@gmail.com</t>
  </si>
  <si>
    <t>60898245</t>
  </si>
  <si>
    <t>933712026</t>
  </si>
  <si>
    <t>Ramos Nina</t>
  </si>
  <si>
    <t>Lizeth Noelia</t>
  </si>
  <si>
    <t>lizethramosnina1112@gmail.com</t>
  </si>
  <si>
    <t>72726261</t>
  </si>
  <si>
    <t>966450463</t>
  </si>
  <si>
    <t>De Tomás Aguinaga</t>
  </si>
  <si>
    <t>Lucia Mariet</t>
  </si>
  <si>
    <t>luciadetomasa@gmail.com</t>
  </si>
  <si>
    <t>72017007</t>
  </si>
  <si>
    <t>977120478</t>
  </si>
  <si>
    <t>Trelles</t>
  </si>
  <si>
    <t>Katherine</t>
  </si>
  <si>
    <t>Cáceres Eldizalde</t>
  </si>
  <si>
    <t>Juan Franco</t>
  </si>
  <si>
    <t>jfrancoce@gmail.com</t>
  </si>
  <si>
    <t>71488750</t>
  </si>
  <si>
    <t>936072248</t>
  </si>
  <si>
    <t>Calderon Castillo</t>
  </si>
  <si>
    <t>victor.calderon8@unmsm.edu.pe</t>
  </si>
  <si>
    <t>71321830</t>
  </si>
  <si>
    <t>928419345</t>
  </si>
  <si>
    <t>Manayay Tenorio</t>
  </si>
  <si>
    <t>Basilio</t>
  </si>
  <si>
    <t>basilio560@gmail.com</t>
  </si>
  <si>
    <t>44967264</t>
  </si>
  <si>
    <t>968150800</t>
  </si>
  <si>
    <t>Porras</t>
  </si>
  <si>
    <t>Janeth</t>
  </si>
  <si>
    <t>briggitteporras7@gmail.com</t>
  </si>
  <si>
    <t>994257743</t>
  </si>
  <si>
    <t>Ccoyllo Garcia</t>
  </si>
  <si>
    <t>Axel Raul</t>
  </si>
  <si>
    <t>axel24072002@gmail.com</t>
  </si>
  <si>
    <t>74955374</t>
  </si>
  <si>
    <t>951 436 138</t>
  </si>
  <si>
    <t>Casas García</t>
  </si>
  <si>
    <t>Ana Gabriela</t>
  </si>
  <si>
    <t>Cuya Perez</t>
  </si>
  <si>
    <t>Karol Fiorella</t>
  </si>
  <si>
    <t>cuyakarol@gmail.com</t>
  </si>
  <si>
    <t>74086639</t>
  </si>
  <si>
    <t>941227219</t>
  </si>
  <si>
    <t>Av. Bertello Mz.C Lt. 9 Urb. El Alamo Callao, Dpto. 202</t>
  </si>
  <si>
    <t>N00263749</t>
  </si>
  <si>
    <t>Cabrera Uchasara</t>
  </si>
  <si>
    <t>Leo Julian</t>
  </si>
  <si>
    <t>lcabreau@autonoma.edu.pe</t>
  </si>
  <si>
    <t>75539441</t>
  </si>
  <si>
    <t>999111765</t>
  </si>
  <si>
    <t>Jr.Pastor Sevilla 155, Znk Ciudad de Dios, SJM</t>
  </si>
  <si>
    <t>2202891923</t>
  </si>
  <si>
    <t>Anchiraico Samame</t>
  </si>
  <si>
    <t>Joaquin</t>
  </si>
  <si>
    <t>joaquin.anchiraico21@gmail.com</t>
  </si>
  <si>
    <t>76207138</t>
  </si>
  <si>
    <t>981075456</t>
  </si>
  <si>
    <t>Mz. I1 Lt.9 Ciudad del Pescador</t>
  </si>
  <si>
    <t>N00045859</t>
  </si>
  <si>
    <t>Mamani Quilla</t>
  </si>
  <si>
    <t>David Elias</t>
  </si>
  <si>
    <t>xeliasx12@gmail.com</t>
  </si>
  <si>
    <t>76202984</t>
  </si>
  <si>
    <t>987216033</t>
  </si>
  <si>
    <t>AV. LAS MAGNOLIAS, MZ B LT18</t>
  </si>
  <si>
    <t>N00187030</t>
  </si>
  <si>
    <t>Nores Mayo</t>
  </si>
  <si>
    <t>Gustavo</t>
  </si>
  <si>
    <t>noresgustavo@gmail.com</t>
  </si>
  <si>
    <t>74882450</t>
  </si>
  <si>
    <t>903311495</t>
  </si>
  <si>
    <t>ASENTH.H.ATUSPARIA MCAL. CACERES MZ.K-4 LT. 13</t>
  </si>
  <si>
    <t>N00189076</t>
  </si>
  <si>
    <t>Vallejos Pinaya</t>
  </si>
  <si>
    <t>John Andres</t>
  </si>
  <si>
    <t>yhon_andres14@hotmail.com</t>
  </si>
  <si>
    <t>75619580</t>
  </si>
  <si>
    <t>959025267</t>
  </si>
  <si>
    <t>Jr. Nevado Huscaran 379</t>
  </si>
  <si>
    <t>N00176256</t>
  </si>
  <si>
    <t>egresado</t>
  </si>
  <si>
    <t>Hidalgo Ydme</t>
  </si>
  <si>
    <t>Fabrizio Adolfo</t>
  </si>
  <si>
    <t>73642084</t>
  </si>
  <si>
    <t>934979497</t>
  </si>
  <si>
    <t>Sector 02 Grupo 05 Mz. H Lt. 21 - V.E.S</t>
  </si>
  <si>
    <t>2152892020</t>
  </si>
  <si>
    <t>Castañeda Valverde</t>
  </si>
  <si>
    <t>Jhon Paul</t>
  </si>
  <si>
    <t>46937783</t>
  </si>
  <si>
    <t>960332851</t>
  </si>
  <si>
    <t>Mz G Lt 6 Puyusca Av. Pachacutec - VMT</t>
  </si>
  <si>
    <t>Bustamante Alaya</t>
  </si>
  <si>
    <t>Moisés Isarel</t>
  </si>
  <si>
    <t>moises1bustamante@gmail.com</t>
  </si>
  <si>
    <t>42036791</t>
  </si>
  <si>
    <t>906419831</t>
  </si>
  <si>
    <t>Pucusana</t>
  </si>
  <si>
    <t>AH Manuel Scorza MZ E lote 1 - Pucusana</t>
  </si>
  <si>
    <t>2191893006</t>
  </si>
  <si>
    <t>Chumbimuni Sarco</t>
  </si>
  <si>
    <t>George Anderson</t>
  </si>
  <si>
    <t>73790085</t>
  </si>
  <si>
    <t>935984473</t>
  </si>
  <si>
    <t>Jr Manuel Montero Rosas 736 - SJM</t>
  </si>
  <si>
    <t>Quispe Quesada</t>
  </si>
  <si>
    <t>Deivy Evert</t>
  </si>
  <si>
    <t>75591651</t>
  </si>
  <si>
    <t>934942159</t>
  </si>
  <si>
    <t>calle 28 urb. Ciudad del Pescador Mz. B3 Lt. 20</t>
  </si>
  <si>
    <t>Prada Atanacio</t>
  </si>
  <si>
    <t>Michell</t>
  </si>
  <si>
    <t>29/ 03/ 85</t>
  </si>
  <si>
    <t>43002477</t>
  </si>
  <si>
    <t>980736112</t>
  </si>
  <si>
    <t>Vela Torres</t>
  </si>
  <si>
    <t>Cristina Isabel</t>
  </si>
  <si>
    <t>velatorres1313@gmail,com</t>
  </si>
  <si>
    <t>72886929</t>
  </si>
  <si>
    <t>953131761</t>
  </si>
  <si>
    <t>Calle Coronel Justo Arias Araguez 103, Los Olivos</t>
  </si>
  <si>
    <t>Abanto Melendez</t>
  </si>
  <si>
    <t>Esther Rebeca</t>
  </si>
  <si>
    <t>abantomelendezesther@gmail.com</t>
  </si>
  <si>
    <t>75016120</t>
  </si>
  <si>
    <t>985459974</t>
  </si>
  <si>
    <t>Mz Ll lote 2 Etapa 3 Calle 17-Los Olivos</t>
  </si>
  <si>
    <t>Castillo García</t>
  </si>
  <si>
    <t>Roberth Brayan</t>
  </si>
  <si>
    <t>9330722141brayan@gmail.com</t>
  </si>
  <si>
    <t>70894138</t>
  </si>
  <si>
    <t>990354052</t>
  </si>
  <si>
    <t>Mz O1 Lt 19 AA.HH Luis Felipe de las Casas II Ventanilla, Callao</t>
  </si>
  <si>
    <t>2020100160</t>
  </si>
  <si>
    <t>Correa Gamarra</t>
  </si>
  <si>
    <t>Nexims</t>
  </si>
  <si>
    <t>neximsyuser@gmail.com</t>
  </si>
  <si>
    <t>75525433</t>
  </si>
  <si>
    <t>922243442</t>
  </si>
  <si>
    <t>mz v lt 2 cueva de los tallos, pachacutec-ventanilla</t>
  </si>
  <si>
    <t>2017100504</t>
  </si>
  <si>
    <t>Valverde Figueroa</t>
  </si>
  <si>
    <t>Jose Manuel</t>
  </si>
  <si>
    <t>vafimajo2015@gmail.com</t>
  </si>
  <si>
    <t>70933422</t>
  </si>
  <si>
    <t>956706624</t>
  </si>
  <si>
    <t>Jr. Santa Margarita 259 Urb. Palao - Segundo Piso</t>
  </si>
  <si>
    <t>2019200207</t>
  </si>
  <si>
    <t>Cáceres Chambilla</t>
  </si>
  <si>
    <t>Nicol Alexandra</t>
  </si>
  <si>
    <t>nicolcaceres235@gmail.com</t>
  </si>
  <si>
    <t>75550560</t>
  </si>
  <si>
    <t>912861406</t>
  </si>
  <si>
    <t>Mz. B lot 23 Los Alisos de Oquendo Etapa 3, San Martín de Porres</t>
  </si>
  <si>
    <t>Sotomayor Cosme</t>
  </si>
  <si>
    <t>Jhair Enrique</t>
  </si>
  <si>
    <t>jhair_1_2@hotmail.com</t>
  </si>
  <si>
    <t>77387530</t>
  </si>
  <si>
    <t>955186142</t>
  </si>
  <si>
    <t>St 2, Gp19, Mz E, Lt 14 - Villa El Salvador</t>
  </si>
  <si>
    <t>U201924565</t>
  </si>
  <si>
    <t>Morales Morales</t>
  </si>
  <si>
    <t>Omar Del Piero</t>
  </si>
  <si>
    <t>omarmorales120798@gmail.com</t>
  </si>
  <si>
    <t>73173495</t>
  </si>
  <si>
    <t>914818733</t>
  </si>
  <si>
    <t>urbanizacion alvino herrera, Mz F lote 18 - callao</t>
  </si>
  <si>
    <t>N00112283</t>
  </si>
  <si>
    <t>idempleado</t>
  </si>
  <si>
    <t>idcarrera</t>
  </si>
  <si>
    <t>nombrecarrera</t>
  </si>
  <si>
    <t>idInstitucionEducativa</t>
  </si>
  <si>
    <t>nombrefacultad</t>
  </si>
  <si>
    <t>apellidos</t>
  </si>
  <si>
    <t>nombres</t>
  </si>
  <si>
    <t>fechanacimiento</t>
  </si>
  <si>
    <t>correo</t>
  </si>
  <si>
    <t>dni</t>
  </si>
  <si>
    <t>celular</t>
  </si>
  <si>
    <t>distrito</t>
  </si>
  <si>
    <t>direccion</t>
  </si>
  <si>
    <t>codigoestudiante</t>
  </si>
  <si>
    <t>ciclo</t>
  </si>
  <si>
    <t>SENATI</t>
  </si>
  <si>
    <t>Administracion</t>
  </si>
  <si>
    <t>Estable</t>
  </si>
  <si>
    <t>Gerente</t>
  </si>
  <si>
    <t>Sanchez</t>
  </si>
  <si>
    <t xml:space="preserve">Universidad Peruana de Ciencias Aplicadas </t>
  </si>
  <si>
    <t>Ingenieria</t>
  </si>
  <si>
    <t>Ingeniería</t>
  </si>
  <si>
    <t>Practicante</t>
  </si>
  <si>
    <t>Por definir</t>
  </si>
  <si>
    <t>ASHNATE HUANUCO</t>
  </si>
  <si>
    <t>BRAYAAN JUAN</t>
  </si>
  <si>
    <t>Coordinador</t>
  </si>
  <si>
    <t>Universidad Nacional de Ingenieria</t>
  </si>
  <si>
    <t>CARLOS VIDAL</t>
  </si>
  <si>
    <t>Universidad Ricardo Palma</t>
  </si>
  <si>
    <t>BOLIVAR ZUÑIGA</t>
  </si>
  <si>
    <t>JOHN ALBERT</t>
  </si>
  <si>
    <t>Universidad Nacional de San Agustín de Arequipa</t>
  </si>
  <si>
    <t>Universidad privada del norte</t>
  </si>
  <si>
    <t>Contabilidad</t>
  </si>
  <si>
    <t>CALDERÓN MORENO</t>
  </si>
  <si>
    <t>WILVERT MIGUEL</t>
  </si>
  <si>
    <t>UNIVERSIDAD TECNOLÓGICA DEL PERÚ</t>
  </si>
  <si>
    <t>CAMARENA AQUISE</t>
  </si>
  <si>
    <t>PAULA VICTORIA</t>
  </si>
  <si>
    <t>Universidad de Piura</t>
  </si>
  <si>
    <t>CORDOVA RAMOS</t>
  </si>
  <si>
    <t>MILENKA XIOMARA</t>
  </si>
  <si>
    <t>milenka.cordova.r@alum.udep.edu.pe</t>
  </si>
  <si>
    <t>Castilla</t>
  </si>
  <si>
    <t>Calle Bolognesi #501 Castilla, Piura</t>
  </si>
  <si>
    <t>Universidad Catolica de Santa Maria</t>
  </si>
  <si>
    <t>Arquitectura</t>
  </si>
  <si>
    <t>CHÁVEZ ARENAS</t>
  </si>
  <si>
    <t>Cerro Colorado</t>
  </si>
  <si>
    <t>Juárez Mechato</t>
  </si>
  <si>
    <t>Alvaro Paul</t>
  </si>
  <si>
    <t>Universidad Cesar Vallejo</t>
  </si>
  <si>
    <t>Julca Gonzales</t>
  </si>
  <si>
    <t>Alejandra Milagro</t>
  </si>
  <si>
    <t>Colan Chiri</t>
  </si>
  <si>
    <t>Alexandra Esperanza</t>
  </si>
  <si>
    <t>Los Fasaines 283 - Chorrillos</t>
  </si>
  <si>
    <t>Universidad Catolica Santo Toribio de Mogrovejo</t>
  </si>
  <si>
    <t>Reyes Cumpa,</t>
  </si>
  <si>
    <t>Kathyusca Anel</t>
  </si>
  <si>
    <t>04reyes.cumpa@gmai.com</t>
  </si>
  <si>
    <t>Av. El ejercito #180 - 9 de Octubre</t>
  </si>
  <si>
    <t>Cáceres Jaqquehua</t>
  </si>
  <si>
    <t>Maria Alejandra</t>
  </si>
  <si>
    <t>Calle Melgar 450 Acequia Alta Cayma</t>
  </si>
  <si>
    <t>UNIVERSIDAD CATÓLICA LOS ÁNGELES DE CHIMBOTE</t>
  </si>
  <si>
    <t>OBREGON NAVARRO</t>
  </si>
  <si>
    <t>EDISON PIERRE</t>
  </si>
  <si>
    <t>EDISON3671@GMAIL.COM</t>
  </si>
  <si>
    <t>URB. LIBERTAD MZ. B LOTE 6</t>
  </si>
  <si>
    <t>Universidad Peruana de Ciencias Aplicadas</t>
  </si>
  <si>
    <t>Vidal Franco Kimberly</t>
  </si>
  <si>
    <t>Jamyleth Lucero</t>
  </si>
  <si>
    <t>Mz. S lot. 4 Urb. Los jazmines</t>
  </si>
  <si>
    <t>Universidad Privada Antenor Orrego</t>
  </si>
  <si>
    <t>Rodriguez Moretti</t>
  </si>
  <si>
    <t>Britney Milenka</t>
  </si>
  <si>
    <t>britneymilenka2018@gmail.com</t>
  </si>
  <si>
    <t>Urb. José Lishner Tudela, Mz. E, lote 15</t>
  </si>
  <si>
    <t>Universidad Autónoma del Perú</t>
  </si>
  <si>
    <t>Gonzales Purihuaman</t>
  </si>
  <si>
    <t>Calistro</t>
  </si>
  <si>
    <t>Mz W Lt 5 AAHH 15 de Noviembre - Jose Galvez</t>
  </si>
  <si>
    <t>Universisad de San Martin de Porres</t>
  </si>
  <si>
    <t>Olarte Ayala</t>
  </si>
  <si>
    <t>Liz Giovanna</t>
  </si>
  <si>
    <t>vanna.olarte@gmail.com</t>
  </si>
  <si>
    <t>Av Antonio José de Sucre 130</t>
  </si>
  <si>
    <t>Por definir...</t>
  </si>
  <si>
    <t>CHUCHÓN VERA</t>
  </si>
  <si>
    <t>KEVIN GIOMAR</t>
  </si>
  <si>
    <t>Universidad Nacional de Moquegua</t>
  </si>
  <si>
    <t>Chambilla Quispe</t>
  </si>
  <si>
    <t>Daniel Anderson</t>
  </si>
  <si>
    <t>daniel.chambilla.q.17@gmail.com</t>
  </si>
  <si>
    <t>18 de Mayo, Mz J - Lt 7</t>
  </si>
  <si>
    <t>Perea Bayona</t>
  </si>
  <si>
    <t>Carlo Rodrigo</t>
  </si>
  <si>
    <t>thelastofus680@gmail.com</t>
  </si>
  <si>
    <t>Urb Javier Heraud C8 Alto Selva Alegre</t>
  </si>
  <si>
    <t>Riquelme Cabrera</t>
  </si>
  <si>
    <t>Perla Maria</t>
  </si>
  <si>
    <t>p.perla.riquelme@gmail.com</t>
  </si>
  <si>
    <t>urb.puerta verde d-1</t>
  </si>
  <si>
    <t>Santos Villanueva</t>
  </si>
  <si>
    <t>Bruno Renato</t>
  </si>
  <si>
    <t>los olivos</t>
  </si>
  <si>
    <t>Jiron Mercurio 7441, Los Olivos, Sol de Oro</t>
  </si>
  <si>
    <t>Montesinos Acevedo</t>
  </si>
  <si>
    <t>Jose Angello</t>
  </si>
  <si>
    <t>angelomontesinos82@gmail.com</t>
  </si>
  <si>
    <t>Breña, Lima</t>
  </si>
  <si>
    <t>N00261541</t>
  </si>
  <si>
    <t>Universidad Nacional de San Antonio Abad del Cusco</t>
  </si>
  <si>
    <t>Pamela Atau</t>
  </si>
  <si>
    <t>Huancachoque</t>
  </si>
  <si>
    <t>patau4514@gmail.com</t>
  </si>
  <si>
    <t>Cusco, Cusco</t>
  </si>
  <si>
    <t>Universidad Continental</t>
  </si>
  <si>
    <t>Lazo Ramos</t>
  </si>
  <si>
    <t>Jordan Michael</t>
  </si>
  <si>
    <t>jordan3lazo@gmail.com</t>
  </si>
  <si>
    <t>Chilca, Huancayo</t>
  </si>
  <si>
    <t>Gonzalez Rojas</t>
  </si>
  <si>
    <t>Daniela Nicole</t>
  </si>
  <si>
    <t>Yanahuara, Arequipa</t>
  </si>
  <si>
    <t>Universidad Católica San pablo</t>
  </si>
  <si>
    <t>Quico Apaza</t>
  </si>
  <si>
    <t>Karen Melissa</t>
  </si>
  <si>
    <t>karen.quico@ucsp.edu.pe</t>
  </si>
  <si>
    <t>187-17-44631</t>
  </si>
  <si>
    <t>Navarro Ancajima de Rojas</t>
  </si>
  <si>
    <t>Nohelia Janneth</t>
  </si>
  <si>
    <t>nnavarroancajima10@gmail.com</t>
  </si>
  <si>
    <t>Piura, Sullana</t>
  </si>
  <si>
    <t>Castro Carpio</t>
  </si>
  <si>
    <t>Juan Andres Roberto</t>
  </si>
  <si>
    <t>Chiclayo, Lambayeque</t>
  </si>
  <si>
    <t>Carrera Becerra</t>
  </si>
  <si>
    <t>Milagros Desiree</t>
  </si>
  <si>
    <t>desireecb21@hotmail.com</t>
  </si>
  <si>
    <t>u18205690</t>
  </si>
  <si>
    <t xml:space="preserve">Psicologia </t>
  </si>
  <si>
    <t>Chacon Callata</t>
  </si>
  <si>
    <t>Katherine Dara</t>
  </si>
  <si>
    <t>Ramos Enriquez</t>
  </si>
  <si>
    <t>Samanda Abril</t>
  </si>
  <si>
    <t>Lurin, Lima</t>
  </si>
  <si>
    <t>Salinas Alvarado</t>
  </si>
  <si>
    <t>Eduardo José</t>
  </si>
  <si>
    <t>eduardo_281018_salinas@hotmail.com</t>
  </si>
  <si>
    <t>U20201A343</t>
  </si>
  <si>
    <t>Universidad Nacional Autónoma de Tayacaja</t>
  </si>
  <si>
    <t>Perez Hijar</t>
  </si>
  <si>
    <t>Jack Brando</t>
  </si>
  <si>
    <t>72171728@unat.edu.pe</t>
  </si>
  <si>
    <t>Pampas, Tayacaja</t>
  </si>
  <si>
    <t>UNIVERSIDAD NACIONAL DE TRUJILLO</t>
  </si>
  <si>
    <t>Vargas Centurión</t>
  </si>
  <si>
    <t>Cristhian Steve</t>
  </si>
  <si>
    <t>t514000820@unitru.edu.pe</t>
  </si>
  <si>
    <t>La Libertad, Trujillo</t>
  </si>
  <si>
    <t>Universidad Nacional Federico VIllareal (UNFV)</t>
  </si>
  <si>
    <t>San Isidro, Lima</t>
  </si>
  <si>
    <t>NAVARRO VILLEGAS</t>
  </si>
  <si>
    <t>DENIZARD ALONSO</t>
  </si>
  <si>
    <t>denizardnv@hotmail.com</t>
  </si>
  <si>
    <t>Calle Marcavelica 1era cuadra-Piura-Piura</t>
  </si>
  <si>
    <t>CELESTINO ROMERO</t>
  </si>
  <si>
    <t>Diseño</t>
  </si>
  <si>
    <t>DEL ÁGUILA LEÓN</t>
  </si>
  <si>
    <t>MATIAS ADRIAN</t>
  </si>
  <si>
    <t>AGUIRRE BEJARANO</t>
  </si>
  <si>
    <t>Calle Iris 165 - Salamanca</t>
  </si>
  <si>
    <t>Idat</t>
  </si>
  <si>
    <t>HUAMAN CHOQUE</t>
  </si>
  <si>
    <t>CRUZ TAICO</t>
  </si>
  <si>
    <t>CAMILA  VALENTINA</t>
  </si>
  <si>
    <t>UNIVERSIDAD DE LIMA</t>
  </si>
  <si>
    <t>SANCHEZ MEZA</t>
  </si>
  <si>
    <t>EDWARD ANTONIO</t>
  </si>
  <si>
    <t>Av.  Jose Pardo 1175</t>
  </si>
  <si>
    <t>FELICIANO TARAZONA</t>
  </si>
  <si>
    <t>INGENIERO</t>
  </si>
  <si>
    <t>PONTIFICIA UNIVERSIDAD CATÓLICA DEL PERÚ</t>
  </si>
  <si>
    <t>RAMIREZ COELLO</t>
  </si>
  <si>
    <t>BRANDON</t>
  </si>
  <si>
    <t>FERNANDEZ SANTILLAN</t>
  </si>
  <si>
    <t>Universidad Nacional Mayor De San Marcos</t>
  </si>
  <si>
    <t>danuhska</t>
  </si>
  <si>
    <t>DIAZ TERRONEZ</t>
  </si>
  <si>
    <t>VELÁSQUEZ FERNÁNDEZ</t>
  </si>
  <si>
    <t>SANCHEZ ESTRELLA</t>
  </si>
  <si>
    <t>DEZA CORTEZ</t>
  </si>
  <si>
    <t>UNIVERSIDAD NACIONAL TECNOLÓGICA DE LIMA SUR</t>
  </si>
  <si>
    <t>UNIVERSIDAD NACIONAL PEDRO RUIZ GALLO</t>
  </si>
  <si>
    <t>TARAZONA FLORES</t>
  </si>
  <si>
    <t>JESUS MANUEL</t>
  </si>
  <si>
    <t>943 990 2</t>
  </si>
  <si>
    <t>Urb. El solar de challapampa R-4dpto 301</t>
  </si>
  <si>
    <t>UNIVERSIDAD NACIONAL DE BARRANCA</t>
  </si>
  <si>
    <t>CARIHUASAIRO</t>
  </si>
  <si>
    <t>NAZARIO JHEIMY EDWIN</t>
  </si>
  <si>
    <t>UNIVERSIDAD SAN IGNACIO DE LOYOLA</t>
  </si>
  <si>
    <t>Umacollo</t>
  </si>
  <si>
    <t>Villa María del Triunfo</t>
  </si>
  <si>
    <t>San Hilario</t>
  </si>
  <si>
    <t>UNIVERSIDAD NACIONAL SANTIAGO ANTÚNEZ DE MAYOLO</t>
  </si>
  <si>
    <t>Marcará</t>
  </si>
  <si>
    <t>TOULOUSE LAUTREC</t>
  </si>
  <si>
    <t>Desconocido</t>
  </si>
  <si>
    <t>jirón Baltazar valle lote 13 manzana o3  - Comas</t>
  </si>
  <si>
    <t>UNIVERSIDAD NACIONAL DE SAN AGUSTÍN</t>
  </si>
  <si>
    <t>ARIVILCA DENNIS DAVID</t>
  </si>
  <si>
    <t>TUNI</t>
  </si>
  <si>
    <t>CRUZ</t>
  </si>
  <si>
    <t>MELGAREJO</t>
  </si>
  <si>
    <t>FABIAN EDITH NELLY</t>
  </si>
  <si>
    <t>GARCIA</t>
  </si>
  <si>
    <t>ANA CASAS</t>
  </si>
  <si>
    <t>CAMARGO PIO HUAMAN</t>
  </si>
  <si>
    <t>FIORELLA MIRELLA</t>
  </si>
  <si>
    <t>San Martín de Porres</t>
  </si>
  <si>
    <t>GARCIA CIRILO</t>
  </si>
  <si>
    <t>LUHANA</t>
  </si>
  <si>
    <t>TRELLES ROBLES</t>
  </si>
  <si>
    <t>San Jun de Lurigancho - Campoy - Lima</t>
  </si>
  <si>
    <t>LLOCCLLA HAROLD JUNIOR</t>
  </si>
  <si>
    <t>ARANA</t>
  </si>
  <si>
    <t>UNIVERSIDAD FEMENINA DEL SAGRADO CORAZÓN (UNIFE)</t>
  </si>
  <si>
    <t>ZAMORA</t>
  </si>
  <si>
    <t>HUAMAN</t>
  </si>
  <si>
    <t>PACORICONA</t>
  </si>
  <si>
    <t>Asia</t>
  </si>
  <si>
    <t>AYMA</t>
  </si>
  <si>
    <t>Alto Selva Alegre</t>
  </si>
  <si>
    <t>GIRON RENE</t>
  </si>
  <si>
    <t>FLOR DE AZUCENA</t>
  </si>
  <si>
    <t>HUAMANI</t>
  </si>
  <si>
    <t>ORME„O VALLE</t>
  </si>
  <si>
    <t>San Martin</t>
  </si>
  <si>
    <t>UNIVERSIDAD NACIONAL DE CAJAMARCA</t>
  </si>
  <si>
    <t>CALDA MORALES</t>
  </si>
  <si>
    <t>BUSTAMANTE CADENAS</t>
  </si>
  <si>
    <t>Surco</t>
  </si>
  <si>
    <t>Santa Barbara</t>
  </si>
  <si>
    <t>Universidad Privada San Juan Bautista</t>
  </si>
  <si>
    <t>C.P. Herbay alto San Judas S/N</t>
  </si>
  <si>
    <t>Umallo</t>
  </si>
  <si>
    <t>CORDOVA GUTIERRES</t>
  </si>
  <si>
    <t>UNIVERSIDAD TECNOLOGICA DE LOS ANDES</t>
  </si>
  <si>
    <t>Tambuco</t>
  </si>
  <si>
    <t>CASTRO RAMIREZ</t>
  </si>
  <si>
    <t>La victoria</t>
  </si>
  <si>
    <t>Sin definir...</t>
  </si>
  <si>
    <t>CONTRERAS BRICEÑO</t>
  </si>
  <si>
    <t>AXEL</t>
  </si>
  <si>
    <t>SOTO CHACPA</t>
  </si>
  <si>
    <t>HERRERA COARICONA</t>
  </si>
  <si>
    <t>HUBERT EDILBERTO</t>
  </si>
  <si>
    <t>hubertherrerac@gmail.com</t>
  </si>
  <si>
    <t>Enatru chorrillos Jr. Avelino caceres</t>
  </si>
  <si>
    <t>u202017801</t>
  </si>
  <si>
    <t>Cuba Mita</t>
  </si>
  <si>
    <t>Feliciano Jose</t>
  </si>
  <si>
    <t>Collazos Jaramillo</t>
  </si>
  <si>
    <t>Jessica Lizet</t>
  </si>
  <si>
    <t>Cadillo Segura</t>
  </si>
  <si>
    <t>Maricielo</t>
  </si>
  <si>
    <t>UNIVERSIDAD NACIONAL DEL SANTA</t>
  </si>
  <si>
    <t>Castillo Aburto</t>
  </si>
  <si>
    <t>Brayan</t>
  </si>
  <si>
    <t>Ventura Ramirez</t>
  </si>
  <si>
    <t>Ninoska Anel</t>
  </si>
  <si>
    <t>Pacheco Jaimes</t>
  </si>
  <si>
    <t>Luz Estrella</t>
  </si>
  <si>
    <t>Puchoc Zevallos</t>
  </si>
  <si>
    <t>Cristina</t>
  </si>
  <si>
    <t>Serrano Condori</t>
  </si>
  <si>
    <t>Pedro</t>
  </si>
  <si>
    <t>La molina</t>
  </si>
  <si>
    <t>Rodríguez Huamani</t>
  </si>
  <si>
    <t>Paulo David</t>
  </si>
  <si>
    <t>EGREDADO</t>
  </si>
  <si>
    <t>Ñahuincopa Perlacio</t>
  </si>
  <si>
    <t>Judith Laura</t>
  </si>
  <si>
    <t>Pompilla Rodriguez</t>
  </si>
  <si>
    <t>Walter Josue</t>
  </si>
  <si>
    <t>Sanchez Correa</t>
  </si>
  <si>
    <t>Nick Ricky</t>
  </si>
  <si>
    <t>Vargas Rodr’guez</t>
  </si>
  <si>
    <t>Ancco Cerpa</t>
  </si>
  <si>
    <t>Esthefany Brigitte</t>
  </si>
  <si>
    <t>Urb. El treb—l Mz. A Lt. 15, Piura</t>
  </si>
  <si>
    <t>Brayaan Juan Ashante</t>
  </si>
  <si>
    <t>Felix Ostos</t>
  </si>
  <si>
    <t>Anabel Vivian</t>
  </si>
  <si>
    <t>LIVIA HERRERA</t>
  </si>
  <si>
    <t>ARLETH IRAN</t>
  </si>
  <si>
    <t>946 433 2</t>
  </si>
  <si>
    <t>French Hamilton</t>
  </si>
  <si>
    <t>Nœ–ez Cerquera</t>
  </si>
  <si>
    <t>Silva Acosta</t>
  </si>
  <si>
    <t>Angel Jhonatan</t>
  </si>
  <si>
    <t>Ccama Nuñez</t>
  </si>
  <si>
    <t>Arequipa -- selva alegre- independencia MZ c  Lte 6</t>
  </si>
  <si>
    <t>LOPEZ MAYO</t>
  </si>
  <si>
    <t>MARIA GABRIELA</t>
  </si>
  <si>
    <t>Vega Alban</t>
  </si>
  <si>
    <t>Starke Cordova</t>
  </si>
  <si>
    <t>MARIN SANGAY</t>
  </si>
  <si>
    <t>MELANIE YESMIN</t>
  </si>
  <si>
    <t>Mz h Lote 16 Ampliaci—n Max Uhle</t>
  </si>
  <si>
    <t>Universidad Científica del sur</t>
  </si>
  <si>
    <t>Ruiz Vivas</t>
  </si>
  <si>
    <t>José André</t>
  </si>
  <si>
    <t xml:space="preserve">Universidad Andina Del Cusco </t>
  </si>
  <si>
    <t>Ilares Davila</t>
  </si>
  <si>
    <t>Serna Poma</t>
  </si>
  <si>
    <t>Yeraldi Victoria</t>
  </si>
  <si>
    <t>sernapomavictoria@gmail.com</t>
  </si>
  <si>
    <t>Av. Alameda Sur 312, Condominio Magisterial, Chorrillos</t>
  </si>
  <si>
    <t>U202216172</t>
  </si>
  <si>
    <t>Quintana Atalaya</t>
  </si>
  <si>
    <t>Juan Jairo</t>
  </si>
  <si>
    <t>Sector 1, Villa Victoria, Mz E, Lt.4A,Villa el salvador</t>
  </si>
  <si>
    <t>Ciencias Contables</t>
  </si>
  <si>
    <t>Albinagorta Ñahui</t>
  </si>
  <si>
    <t>Ostin Frank</t>
  </si>
  <si>
    <t>frank.quiroz@unmsm.edu.pe</t>
  </si>
  <si>
    <t>ANAMARIA ORDO„EZ</t>
  </si>
  <si>
    <t>JORGE MARTIN</t>
  </si>
  <si>
    <t>Arias Reategui</t>
  </si>
  <si>
    <t>Gabriela Alejandra</t>
  </si>
  <si>
    <t>brigith.herrera@fcisa.com,</t>
  </si>
  <si>
    <t>ariza gonzales</t>
  </si>
  <si>
    <t>alanis naomi</t>
  </si>
  <si>
    <t>Jr.Jose Mariano Arce 139  Dpto. 703 - Pueblo Libre</t>
  </si>
  <si>
    <t>Arquiñego  Yauri</t>
  </si>
  <si>
    <t>geraldin160799@gmail.com</t>
  </si>
  <si>
    <t>SMP</t>
  </si>
  <si>
    <t>Jazmines de palao - segunda etapa mz f2 lt2 SMP</t>
  </si>
  <si>
    <t>Calle 11 Coop. Sagrada Familia Mz N"" Lt 7 - SJL""</t>
  </si>
  <si>
    <t>calle los lucumos. mz j lt. 44, viña san francisco, Santa Anita</t>
  </si>
  <si>
    <t>Arribasplata Cerna</t>
  </si>
  <si>
    <t>Brenda Lisbhet</t>
  </si>
  <si>
    <t>Aspajo Puell</t>
  </si>
  <si>
    <t>Stephany Xiomara</t>
  </si>
  <si>
    <t>Stephanyxiomara469@gmail.com</t>
  </si>
  <si>
    <t>Atoche Reyes</t>
  </si>
  <si>
    <t>Xiomara Saharaí</t>
  </si>
  <si>
    <t>Baca Effio</t>
  </si>
  <si>
    <t>Milagro Geraldine</t>
  </si>
  <si>
    <t>Independecia</t>
  </si>
  <si>
    <t>BAZALAR PAREJA</t>
  </si>
  <si>
    <t>MIGUEL ANGEL</t>
  </si>
  <si>
    <t>Bedoya Silva</t>
  </si>
  <si>
    <t>Sandra Ayme</t>
  </si>
  <si>
    <t>Bermudez Hilario</t>
  </si>
  <si>
    <t>Camila Lucia</t>
  </si>
  <si>
    <t>MENDOZA CÉSPEDES</t>
  </si>
  <si>
    <t>HANS</t>
  </si>
  <si>
    <t>u20307611</t>
  </si>
  <si>
    <t>Bonifaz Zamora</t>
  </si>
  <si>
    <t>Karla Araceli</t>
  </si>
  <si>
    <t>callacaquispe@gmail.com/1407140@senati.pe</t>
  </si>
  <si>
    <t>Canicela Cobos</t>
  </si>
  <si>
    <t>Andrea Geraldine</t>
  </si>
  <si>
    <t>Carazas De la Cruz</t>
  </si>
  <si>
    <t>Nicole Melany Valeria</t>
  </si>
  <si>
    <t>cajhon433@gmail.com</t>
  </si>
  <si>
    <t>Mza. O Lt. 8 Villa Mercedes - Los Olivos</t>
  </si>
  <si>
    <t>CARIAPAZA ROQUE</t>
  </si>
  <si>
    <t>FABIOLA</t>
  </si>
  <si>
    <t>Casta–eda Cueva</t>
  </si>
  <si>
    <t>Susana Karina</t>
  </si>
  <si>
    <t>CASTILLO „OPO</t>
  </si>
  <si>
    <t>JOAQUêN SEBASTIAN</t>
  </si>
  <si>
    <t>Castillo Ramirez</t>
  </si>
  <si>
    <t>Lily Esther Alicia</t>
  </si>
  <si>
    <t>Cervera Alosilla</t>
  </si>
  <si>
    <t>Raul Jose Marin</t>
  </si>
  <si>
    <t>MENDOZA SANTARIA</t>
  </si>
  <si>
    <t>MAYCOL ANTONI</t>
  </si>
  <si>
    <t>Mz F lote 2 - San Gabriel Alto - Villa Maria del Triunfo</t>
  </si>
  <si>
    <t>Trujillo</t>
  </si>
  <si>
    <t>Enrique Pallardelli 112-A. Urb: Razuri - Trujillo - La libertad</t>
  </si>
  <si>
    <t>Chunga Espinoza</t>
  </si>
  <si>
    <t>Nancy Yessenia</t>
  </si>
  <si>
    <t>Colan Mendrano</t>
  </si>
  <si>
    <t>Sheyla Guiannella</t>
  </si>
  <si>
    <t>Calle Esther Salgado 228 - 3er piso - Los Olivos</t>
  </si>
  <si>
    <t>CRISTÓBAL VALENCIA</t>
  </si>
  <si>
    <t>CHRISTIAN ALEXANDER</t>
  </si>
  <si>
    <t>COMAS</t>
  </si>
  <si>
    <t>Damian Dominguez</t>
  </si>
  <si>
    <t>Celina Jeorjina</t>
  </si>
  <si>
    <t>dcelina211@gmail.com</t>
  </si>
  <si>
    <t>DELGADILLO CARHUAVILCA</t>
  </si>
  <si>
    <t>delgadillo.c.angelo@gmail.com</t>
  </si>
  <si>
    <t>Jr. Los Jazmiens 402 Progreso Mz. 5C Lt. 01 Carabayllo</t>
  </si>
  <si>
    <t>DELGADO CUBAS</t>
  </si>
  <si>
    <t>ANDY WISTON</t>
  </si>
  <si>
    <t>aladin19delgado20@gmail.com</t>
  </si>
  <si>
    <t>Urb. Las casuarinas de copacabana II etapa Mz. D Lote 28 c</t>
  </si>
  <si>
    <t>DIAZ CHAQUILA</t>
  </si>
  <si>
    <t>JENNIFER PAMELA</t>
  </si>
  <si>
    <t>Universidad Nacional de San Cristobal de Huamanga</t>
  </si>
  <si>
    <t>MEZA BAUTISTA</t>
  </si>
  <si>
    <t>YEISSON EDER</t>
  </si>
  <si>
    <t>yeissonmb10@gmail.com</t>
  </si>
  <si>
    <t>DIAZ TAFUR</t>
  </si>
  <si>
    <t>ALEX PIERO</t>
  </si>
  <si>
    <t>escaed123@gmail.com</t>
  </si>
  <si>
    <t>Fernando De Aragon, Cercado de Lima 15408</t>
  </si>
  <si>
    <t>1293776@senati.pe/alexito.d.20018@gmail.com</t>
  </si>
  <si>
    <t>Mz.43 lote29 -1 de huáscar /San Juan de Lurigancho</t>
  </si>
  <si>
    <t>ESTEBAN ESPINOZA</t>
  </si>
  <si>
    <t>LUIS TEOFILO</t>
  </si>
  <si>
    <t>Florencio Astohuayhua</t>
  </si>
  <si>
    <t>Flores Tintaya</t>
  </si>
  <si>
    <t>Brigith Joselyn</t>
  </si>
  <si>
    <t>Gamarra Miranda</t>
  </si>
  <si>
    <t>Katherine Rosario</t>
  </si>
  <si>
    <t>GARCIA GOMEZ</t>
  </si>
  <si>
    <t>ANDRES</t>
  </si>
  <si>
    <t>andresrgg2011@hotmail.com</t>
  </si>
  <si>
    <t>RIMAC- AMANCAES 805</t>
  </si>
  <si>
    <t>MITA CASTILLO</t>
  </si>
  <si>
    <t>FABIOLA VERENICE</t>
  </si>
  <si>
    <t>Arequipa - Resid. Monterrico H-3, JLBYR</t>
  </si>
  <si>
    <t>Granizo del Valle</t>
  </si>
  <si>
    <t>Hans Brando</t>
  </si>
  <si>
    <t>Guerra C‡ceres</t>
  </si>
  <si>
    <t>Tatiana Mirella</t>
  </si>
  <si>
    <t>Gutiérrez Signori</t>
  </si>
  <si>
    <t>Andreé Gianpiero</t>
  </si>
  <si>
    <t>gpiero.xp@gmail.com</t>
  </si>
  <si>
    <t>Av. Carlos Izaguirre Mz A Lt 30 Asociación Los Andes, SMP</t>
  </si>
  <si>
    <t>Herrera Guerra</t>
  </si>
  <si>
    <t>Anays Rudith</t>
  </si>
  <si>
    <t>anays_h0711@hotmail.com</t>
  </si>
  <si>
    <t>mz 1 lt 9 cooperativa Brysoon SMP</t>
  </si>
  <si>
    <t>Huaman Loja</t>
  </si>
  <si>
    <t>Beatriz Araceli</t>
  </si>
  <si>
    <t>HUAMAN MATUTE</t>
  </si>
  <si>
    <t>EDWARD ALEXIS</t>
  </si>
  <si>
    <t>N00221647@upn.pe</t>
  </si>
  <si>
    <t>Julca Pereda</t>
  </si>
  <si>
    <t>David Alexis</t>
  </si>
  <si>
    <t>MONTENEGRO ARIAS</t>
  </si>
  <si>
    <t>LUIS ANGEL PIERO</t>
  </si>
  <si>
    <t>Mz y  LT60 URB Pachacamac</t>
  </si>
  <si>
    <t>LANDEO YSIDRO</t>
  </si>
  <si>
    <t>MICHAEL ROSMEL</t>
  </si>
  <si>
    <t>landeomaicol@gmail.com</t>
  </si>
  <si>
    <t>Puente Piedra, Av San Juan   Mz. G. Lt. 22</t>
  </si>
  <si>
    <t>Lara Lopez</t>
  </si>
  <si>
    <t>Jeanet Sonia</t>
  </si>
  <si>
    <t>Leyva Ovalle</t>
  </si>
  <si>
    <t>Jaime Luis</t>
  </si>
  <si>
    <t>Lizarme Cruz</t>
  </si>
  <si>
    <t>S.J.M</t>
  </si>
  <si>
    <t>Jr. José Galvez 164 S.J.M</t>
  </si>
  <si>
    <t>Llallico Zarate</t>
  </si>
  <si>
    <t>Fabrizio Jesús</t>
  </si>
  <si>
    <t>fjllallico18@gmail.com</t>
  </si>
  <si>
    <t>Calle Mayta Capac Mz. C3 Lt. 30 - Ventanilla</t>
  </si>
  <si>
    <t>Llanos Villarroel</t>
  </si>
  <si>
    <t>Andree Alexander</t>
  </si>
  <si>
    <t>LUGO DIAZ</t>
  </si>
  <si>
    <t>JOSE MIGUEL</t>
  </si>
  <si>
    <t>Maguiña Isuiza</t>
  </si>
  <si>
    <t>Amanda Irene</t>
  </si>
  <si>
    <t>Malaver Zelada</t>
  </si>
  <si>
    <t>Jhon Lenin</t>
  </si>
  <si>
    <t>CAMILA RINA</t>
  </si>
  <si>
    <t>MORA VILLA</t>
  </si>
  <si>
    <t>Mamani suca</t>
  </si>
  <si>
    <t>magdalena del mar</t>
  </si>
  <si>
    <t>MARCOS MEZA</t>
  </si>
  <si>
    <t>TAMARA MAYLIN</t>
  </si>
  <si>
    <t>MAYTA PARIONA</t>
  </si>
  <si>
    <t>SASHI JESUS MOLI</t>
  </si>
  <si>
    <t>maytaparionas@gmail.com</t>
  </si>
  <si>
    <t>Jr. José Pezet 328 - Comas</t>
  </si>
  <si>
    <t>MEJIA MOTTA</t>
  </si>
  <si>
    <t>DAVID FERNANDO</t>
  </si>
  <si>
    <t>Mendez Delgado</t>
  </si>
  <si>
    <t>Dennis Adonis</t>
  </si>
  <si>
    <t>scaylermendez1997@gmail.com</t>
  </si>
  <si>
    <t>Huacho</t>
  </si>
  <si>
    <t>Huacho-Lima-Perú</t>
  </si>
  <si>
    <t>Mendez Quispe</t>
  </si>
  <si>
    <t>Carlos Miguel</t>
  </si>
  <si>
    <t>la victoria</t>
  </si>
  <si>
    <t>Av san pablo 841, la victoria, lima</t>
  </si>
  <si>
    <t>Meneses Meléndez</t>
  </si>
  <si>
    <t>Leslie Geraldine</t>
  </si>
  <si>
    <t>PUENTE PIEDRA</t>
  </si>
  <si>
    <t>MZ H LOTE 9, CALLE HUARI</t>
  </si>
  <si>
    <t>Miranda Collantes</t>
  </si>
  <si>
    <t>Cristhian Daniel Alejandro</t>
  </si>
  <si>
    <t>MONTENEGRO CABANILLAS</t>
  </si>
  <si>
    <t>NçTALI</t>
  </si>
  <si>
    <t>MORA ESTRADA</t>
  </si>
  <si>
    <t>KETTY PILAR</t>
  </si>
  <si>
    <t>kettypilarmoraestrada@gmail.com</t>
  </si>
  <si>
    <t>Mz.F.lote 10 valle chillon</t>
  </si>
  <si>
    <t>Omar del Piero</t>
  </si>
  <si>
    <t>callao</t>
  </si>
  <si>
    <t>MORENO GUEVARA</t>
  </si>
  <si>
    <t>MARIO EDUARDO</t>
  </si>
  <si>
    <t>Jr. San Roque N°371</t>
  </si>
  <si>
    <t>Novoa Mondragon</t>
  </si>
  <si>
    <t>Briggitte Franchesca</t>
  </si>
  <si>
    <t>Paiva Bacilio</t>
  </si>
  <si>
    <t>Loida Raquel</t>
  </si>
  <si>
    <t>PARDO CHOQUEHUANCA</t>
  </si>
  <si>
    <t>ISAIAS JESUS</t>
  </si>
  <si>
    <t>YEFFERSON</t>
  </si>
  <si>
    <t>Paredes Carrillo</t>
  </si>
  <si>
    <t>Lesly Josselyn</t>
  </si>
  <si>
    <t>Pariona Huaman</t>
  </si>
  <si>
    <t>Gonzalo Sebastian</t>
  </si>
  <si>
    <t>gonzalopariona_1999@hotmail.com</t>
  </si>
  <si>
    <t>Av. Vilcanota Mz. F7 Lt8 Delicias de VIlla, Chorrillos</t>
  </si>
  <si>
    <t>PEÑA BACA</t>
  </si>
  <si>
    <t>LESLYE VALENTHINA</t>
  </si>
  <si>
    <t>lvpb2633@gmail.com</t>
  </si>
  <si>
    <t>San Pablo Mz O Lote 12 Ventanilla</t>
  </si>
  <si>
    <t>PEÑA CARLOS</t>
  </si>
  <si>
    <t>ASHLY KATLEEN</t>
  </si>
  <si>
    <t>PEREZ LAURA</t>
  </si>
  <si>
    <t>NOEMI GERALDINE</t>
  </si>
  <si>
    <t>el Agustino</t>
  </si>
  <si>
    <t>PINEDO TORRES</t>
  </si>
  <si>
    <t>GERALDINE PAOLA</t>
  </si>
  <si>
    <t>Pizarro De la Cruz</t>
  </si>
  <si>
    <t>Poma Arango</t>
  </si>
  <si>
    <t>Edson Omar</t>
  </si>
  <si>
    <t>edson.poma92@gmail.com</t>
  </si>
  <si>
    <t>Asoc. San Antonio Mz. G lote 11 - Ate</t>
  </si>
  <si>
    <t>Darlyne joselyn</t>
  </si>
  <si>
    <t>PRADINETT  OLIVARES</t>
  </si>
  <si>
    <t>REYNA DEL PILAR</t>
  </si>
  <si>
    <t>ORTIZ BEGAZO ORESTES</t>
  </si>
  <si>
    <t>ALEJANDRO MARTÍN</t>
  </si>
  <si>
    <t>QUISPE CONDORI</t>
  </si>
  <si>
    <t>JHONEL</t>
  </si>
  <si>
    <t>jhonel.200119@gmail.com</t>
  </si>
  <si>
    <t>Rabanal Bonilla</t>
  </si>
  <si>
    <t>Katerin Paola</t>
  </si>
  <si>
    <t>Ramirez Gray</t>
  </si>
  <si>
    <t>Frank Walter</t>
  </si>
  <si>
    <t>RAMIREZ ISIQUE</t>
  </si>
  <si>
    <t>SOFIA MARCELA</t>
  </si>
  <si>
    <t>CERCADO DE LIMA</t>
  </si>
  <si>
    <t>1392051@senati.pe / mariluz20033@gmail.com</t>
  </si>
  <si>
    <t>Reyes Chuquimbalqui</t>
  </si>
  <si>
    <t>Gissel</t>
  </si>
  <si>
    <t>REYES GRADOS</t>
  </si>
  <si>
    <t>ALEX</t>
  </si>
  <si>
    <t>Psj. Los Rubies 170. La Rinconada</t>
  </si>
  <si>
    <t>RIOS TORO</t>
  </si>
  <si>
    <t>JHON</t>
  </si>
  <si>
    <t>JRT_Ci.Eng@hotmail.com</t>
  </si>
  <si>
    <t>Jr las toronjas # 360 Urb. Naranajal - SMP</t>
  </si>
  <si>
    <t>Rodriguez Nicho</t>
  </si>
  <si>
    <t>Miluska Adriana</t>
  </si>
  <si>
    <t>SALAZAR CAJALEON</t>
  </si>
  <si>
    <t>SARAI ESTHER</t>
  </si>
  <si>
    <t>saraisalazar1802@gmail.com</t>
  </si>
  <si>
    <t>MZ F LT 12 Praderas de Naranjal</t>
  </si>
  <si>
    <t>Salazar Salazar</t>
  </si>
  <si>
    <t>Beatriz Alejandra</t>
  </si>
  <si>
    <t>SALCEDO BURGA</t>
  </si>
  <si>
    <t>YESSICA</t>
  </si>
  <si>
    <t>yessicasalcedo0428@gmail.com</t>
  </si>
  <si>
    <t>Jr.Mariano Angulo 499.Santa Luzmila.Comas</t>
  </si>
  <si>
    <t>SANCHEZ ACCOSTUPA</t>
  </si>
  <si>
    <t>LUIS ALFREDO</t>
  </si>
  <si>
    <t>alfredosanchesz93@gmail.com</t>
  </si>
  <si>
    <t>Coop. De vivienda America MZ. ¨T¨ lote 3</t>
  </si>
  <si>
    <t>Sanchez Casta–eda</t>
  </si>
  <si>
    <t>Mirella Alexandra</t>
  </si>
  <si>
    <t>Serrano Ayala</t>
  </si>
  <si>
    <t>Maricce</t>
  </si>
  <si>
    <t>Solari Mendoza</t>
  </si>
  <si>
    <t>Daphne Gianella</t>
  </si>
  <si>
    <t>Solis Lopez</t>
  </si>
  <si>
    <t>Bill Dany</t>
  </si>
  <si>
    <t>billsl1996@gmail.com</t>
  </si>
  <si>
    <t>Av. Moralez Duarez 1225, Cercado de Lima</t>
  </si>
  <si>
    <t>TERRONES VALENZUELA</t>
  </si>
  <si>
    <t>OREANA VERÓNICA</t>
  </si>
  <si>
    <t>VENTANILLA</t>
  </si>
  <si>
    <t>Av. San Martín, Lima 15438</t>
  </si>
  <si>
    <t>Av. Luna Pizarro 246 - Altura del Grifo Palao</t>
  </si>
  <si>
    <t>TOLENTINO RODRIGUEZ</t>
  </si>
  <si>
    <t>MARK DENNIS</t>
  </si>
  <si>
    <t>dennistolentino098@gmail.com</t>
  </si>
  <si>
    <t>Trejo Ortegal</t>
  </si>
  <si>
    <t>Esther</t>
  </si>
  <si>
    <t>Trujillo Pe–aloza</t>
  </si>
  <si>
    <t>Areli Jhassel</t>
  </si>
  <si>
    <t>1322950@senati.pe / paulvasquez816@gmail.com</t>
  </si>
  <si>
    <t>San Carlos</t>
  </si>
  <si>
    <t>Av.El Sol 267 - A Urb. San Carlos</t>
  </si>
  <si>
    <t>VELA RAMOS</t>
  </si>
  <si>
    <t>Velarde Palomino</t>
  </si>
  <si>
    <t>Ivannya Nicolle</t>
  </si>
  <si>
    <t>ivannyavelardepalomino@gmail.com</t>
  </si>
  <si>
    <t>av. 3 de Octubre #793 km. 13, Comas</t>
  </si>
  <si>
    <t>Veli Baldeon</t>
  </si>
  <si>
    <t>Felix Sehan Arturo</t>
  </si>
  <si>
    <t>felixvelibaldeon@gmail.com</t>
  </si>
  <si>
    <t>Ps 2 lt 1 AGRUP EL MIRADOR DE MAREATEGUI - SJL</t>
  </si>
  <si>
    <t>PEREZ GARCIA</t>
  </si>
  <si>
    <t>Vera Quispe</t>
  </si>
  <si>
    <t>Jair Alberto</t>
  </si>
  <si>
    <t>jairleon12345@hotmail.com</t>
  </si>
  <si>
    <t>Av. 28 de julio calle Gardenias 100 Carneb de la Legua Reynoso Callao</t>
  </si>
  <si>
    <t>alberthvillalobos1012@gmail.com</t>
  </si>
  <si>
    <t>Av. Micaela Bastidas, Condominio Los Girasoles Etapa 1, Torre 1 Dpto 805</t>
  </si>
  <si>
    <t>wongsanchezluiseduardo@gmail.com</t>
  </si>
  <si>
    <t>Yanqui Guillermo</t>
  </si>
  <si>
    <t>Sharlyny Fiorela</t>
  </si>
  <si>
    <t>Yupanqui Reyes</t>
  </si>
  <si>
    <t>Diego Alejandro</t>
  </si>
  <si>
    <t>diegoyupanqui.r@gmail.com</t>
  </si>
  <si>
    <t>Alto Trujillo</t>
  </si>
  <si>
    <t>Trujillo, El Porvenir, Alto Trujillo, Mz F"" Lt 18 Barrio 6""</t>
  </si>
  <si>
    <t>ZAVALETA PELAEZ</t>
  </si>
  <si>
    <t>KLIDER RUGGERI</t>
  </si>
  <si>
    <t>Zuloeta Gamboa</t>
  </si>
  <si>
    <t>Marcelo Sebastian</t>
  </si>
  <si>
    <t>POMA VARGAS</t>
  </si>
  <si>
    <t>CECILIA BEATRIZ</t>
  </si>
  <si>
    <t>Ceciliapomavargas@gmail.com</t>
  </si>
  <si>
    <t>Ca.Los Higos MZG3 LT5 Urb. Ceres 3ra etapa</t>
  </si>
  <si>
    <t>U18310460</t>
  </si>
  <si>
    <t>PORTOCARRERO ALEJO</t>
  </si>
  <si>
    <t>JAHAIRA NICOL</t>
  </si>
  <si>
    <t>JHONATAN ABDIAS</t>
  </si>
  <si>
    <t>RODRIGUEZ CARRASCO</t>
  </si>
  <si>
    <t>Calle Cajay 5139</t>
  </si>
  <si>
    <t>instituto universitario politécnico Santiago Mariño</t>
  </si>
  <si>
    <t>RODRIGUEZ MORALES</t>
  </si>
  <si>
    <t>IE02</t>
  </si>
  <si>
    <t>VIlla Libertad de Monterrico, Jr Cineraria Calle A MZE LT25</t>
  </si>
  <si>
    <t>ROQUE MORENO</t>
  </si>
  <si>
    <t>THALêA</t>
  </si>
  <si>
    <t>Bre–a</t>
  </si>
  <si>
    <t>Jr. Huaraz 1219</t>
  </si>
  <si>
    <t>Av. Belaunde # 400</t>
  </si>
  <si>
    <t>CLAUDIA FERNANDA</t>
  </si>
  <si>
    <t>Mz E1 Lote 3 Bocanegra</t>
  </si>
  <si>
    <t>Universidad ESAN</t>
  </si>
  <si>
    <t>SARMIENTO DARGENT</t>
  </si>
  <si>
    <t>MARCELA</t>
  </si>
  <si>
    <t>Los Rosales mz 55 Lt 4</t>
  </si>
  <si>
    <t>San Gerano</t>
  </si>
  <si>
    <t>UNIVERSIDAD NACIONAL DEL CALLAO</t>
  </si>
  <si>
    <t>SORIANO DOMINGUEZ</t>
  </si>
  <si>
    <t>Mz G2 Lote 15 La Alborada,</t>
  </si>
  <si>
    <t>TORRES FLORES</t>
  </si>
  <si>
    <t>VENTURA DE LA CRUZ</t>
  </si>
  <si>
    <t>SOILA</t>
  </si>
  <si>
    <t>Mariano Melgar</t>
  </si>
  <si>
    <t>MORALES SAAVEDRA</t>
  </si>
  <si>
    <t>LUCAS ALBERTO</t>
  </si>
  <si>
    <t>NINAMANGO BAZAN</t>
  </si>
  <si>
    <t>GERMAN ERNESTO</t>
  </si>
  <si>
    <t>CCORA GUTIERREZ</t>
  </si>
  <si>
    <t>José Luis Bustamante y Rivero</t>
  </si>
  <si>
    <t>CARHUAS MORALES</t>
  </si>
  <si>
    <t>BLAZ MEJIA</t>
  </si>
  <si>
    <t>KATTYA KIMBERLY</t>
  </si>
  <si>
    <t>blazmejiakattyakimberly@gmail.com</t>
  </si>
  <si>
    <t>Calle los Álamos Mz f, Lt 2, San Miguel 15088</t>
  </si>
  <si>
    <t>20201B920</t>
  </si>
  <si>
    <t>SUYON AVENDAÑO</t>
  </si>
  <si>
    <t>RICARDO ALONSO</t>
  </si>
  <si>
    <t>alonsosuyon_2000@Outlook.com</t>
  </si>
  <si>
    <t>Calle Saturno 217 URB. Residencial Aeropuerto</t>
  </si>
  <si>
    <t>BARRANTES ALAYO</t>
  </si>
  <si>
    <t>SABRINA ROSANA</t>
  </si>
  <si>
    <t>MIRANDA D'UNIAM</t>
  </si>
  <si>
    <t>NIKOL ANDREA</t>
  </si>
  <si>
    <t>nikolmidu@hotmail.com</t>
  </si>
  <si>
    <t>Jr.Juan Olaechea Arnao 1511 Urb. Elio</t>
  </si>
  <si>
    <t>u202017223</t>
  </si>
  <si>
    <t>PALOMINO VARGAS</t>
  </si>
  <si>
    <t>ALEXIA DEL CARMEN</t>
  </si>
  <si>
    <t>RAMOS SOLIS</t>
  </si>
  <si>
    <t>JEAN PAUL</t>
  </si>
  <si>
    <t>Condominio Los Alamos""</t>
  </si>
  <si>
    <t>Torre I Dpto 506</t>
  </si>
  <si>
    <t xml:space="preserve"> El Agustino""</t>
  </si>
  <si>
    <t>VçSQUEZ ALARCîN</t>
  </si>
  <si>
    <t>GABRIEL ARTURO</t>
  </si>
  <si>
    <t>CAMERO CARNERO</t>
  </si>
  <si>
    <t>DANIELA ESTHER</t>
  </si>
  <si>
    <t>San borja</t>
  </si>
  <si>
    <t>ALBERTO CANTU</t>
  </si>
  <si>
    <t>WILMER ALEJANDRO</t>
  </si>
  <si>
    <t>LOPEZ CASTILLO</t>
  </si>
  <si>
    <t>ISABEL MERCEDES</t>
  </si>
  <si>
    <t>Sánchez Vásquez</t>
  </si>
  <si>
    <t>Ana Cristina</t>
  </si>
  <si>
    <t>sachezcristina03@gmail.com</t>
  </si>
  <si>
    <t>Ccota Olivares</t>
  </si>
  <si>
    <t>Marco Antonio</t>
  </si>
  <si>
    <t>Av. El Triunfo Lt1 A, Chorrillos</t>
  </si>
  <si>
    <t>Espinoza Rodriguez</t>
  </si>
  <si>
    <t>Renato Gonzalo</t>
  </si>
  <si>
    <t>Ate Salamanca</t>
  </si>
  <si>
    <t>Calle sullana 196, Ate Salamanca</t>
  </si>
  <si>
    <t>Rodriguez Cava</t>
  </si>
  <si>
    <t>Renzo Paul</t>
  </si>
  <si>
    <t>Cardenas Luciano</t>
  </si>
  <si>
    <t>Yulissa Aurelia</t>
  </si>
  <si>
    <t>Yacas Medina</t>
  </si>
  <si>
    <t>Javier Martin</t>
  </si>
  <si>
    <t>javieryacas@outlook.com</t>
  </si>
  <si>
    <t>Jr. Apurimac 337, Cercado de Lima</t>
  </si>
  <si>
    <t>U21225517</t>
  </si>
  <si>
    <t>Pascual Mendoza</t>
  </si>
  <si>
    <t>Maribel Lisset</t>
  </si>
  <si>
    <t>Jr. Ribeyro 186, SMP</t>
  </si>
  <si>
    <t>Cabrera Risco</t>
  </si>
  <si>
    <t>Cesar Ernesto</t>
  </si>
  <si>
    <t>Lima, Pachacamac</t>
  </si>
  <si>
    <t>Custodio Zanabria</t>
  </si>
  <si>
    <t>Peter Anthony</t>
  </si>
  <si>
    <t>Pasaje Alfonso Ugarte, Comas - Collique</t>
  </si>
  <si>
    <t>Jara García</t>
  </si>
  <si>
    <t>Anderson Bladimir</t>
  </si>
  <si>
    <t>Av. Separadora Industrial 2106, La Molina</t>
  </si>
  <si>
    <t>U20201B994</t>
  </si>
  <si>
    <t>Trinidad Almerco</t>
  </si>
  <si>
    <t>Helver Alberto</t>
  </si>
  <si>
    <t>Sangama Blanco</t>
  </si>
  <si>
    <t>Heather Atenea</t>
  </si>
  <si>
    <t>Llima</t>
  </si>
  <si>
    <t>Carrillo Ccellccaro</t>
  </si>
  <si>
    <t>Kevin Dylan</t>
  </si>
  <si>
    <t>Saldaña Palomino</t>
  </si>
  <si>
    <t>Melany Nicole Yvonne</t>
  </si>
  <si>
    <t>melany_saldana@usmp.pe</t>
  </si>
  <si>
    <t>Ingeniería de Sistemas de  Informacion</t>
  </si>
  <si>
    <t>DEYRA ALEXANDRA</t>
  </si>
  <si>
    <t>deyraespiritu@gmail.com</t>
  </si>
  <si>
    <t>Mz e2 lote 4  Guayabo Pachacamac</t>
  </si>
  <si>
    <t>U202219227</t>
  </si>
  <si>
    <t>A</t>
  </si>
  <si>
    <t xml:space="preserve">Ingeniería y Arquitectura </t>
  </si>
  <si>
    <t>mariavaldivia090@gmail.com</t>
  </si>
  <si>
    <t>Santiago de Surco, Nueva castilla 197</t>
  </si>
  <si>
    <t>u202111393</t>
  </si>
  <si>
    <t>AYALA CCELLCCASCCA</t>
  </si>
  <si>
    <t>ROY BRUNO</t>
  </si>
  <si>
    <t>MENDOZA HANCCO</t>
  </si>
  <si>
    <t>VERONICA RUTH</t>
  </si>
  <si>
    <t>mendozataylor115@gmail.com</t>
  </si>
  <si>
    <t>Av. Santa Anita Nro 442</t>
  </si>
  <si>
    <t>u202120604</t>
  </si>
  <si>
    <t>Ciencias Económicas y Administrativa</t>
  </si>
  <si>
    <t>nicoleleonsoto0712@gmail.com</t>
  </si>
  <si>
    <t>Calle Jamaica 146, La Molina</t>
  </si>
  <si>
    <t>VASQUEZ QUISPE</t>
  </si>
  <si>
    <t>EMILIA DAYIN</t>
  </si>
  <si>
    <t>REINA JENNIFER</t>
  </si>
  <si>
    <t>YOVERA MARCELO</t>
  </si>
  <si>
    <t>gjeanpier@hotmail.com</t>
  </si>
  <si>
    <t>C.R Ciudad Sol de Collique Block 27 DPTO 508 MZ. F LT. 2</t>
  </si>
  <si>
    <t>20190219C</t>
  </si>
  <si>
    <t>TERNERO VALENCIA</t>
  </si>
  <si>
    <t>HILLARY</t>
  </si>
  <si>
    <t>RUIZ RENGIFO</t>
  </si>
  <si>
    <t>ADRIANA JIMENA</t>
  </si>
  <si>
    <t>ruizren.adriana@gmail.com</t>
  </si>
  <si>
    <t>Independencia 254, Chorrillos</t>
  </si>
  <si>
    <t>Universidad Nacional de Piura</t>
  </si>
  <si>
    <t>RAMOS GONZALES</t>
  </si>
  <si>
    <t>AURORITA DEL MILAGRO</t>
  </si>
  <si>
    <t>aramosg230@gmail.com</t>
  </si>
  <si>
    <t>Urb. Angamos j3. Piura, Piura</t>
  </si>
  <si>
    <t>YATACO RAMOS</t>
  </si>
  <si>
    <t>ANDREA DEL PILAR</t>
  </si>
  <si>
    <t>Ingeniería Civil</t>
  </si>
  <si>
    <t>VARGAS TAIPE</t>
  </si>
  <si>
    <t>Bre a,Lima</t>
  </si>
  <si>
    <t xml:space="preserve">Arquitectura </t>
  </si>
  <si>
    <t>URBANO TIZA</t>
  </si>
  <si>
    <t>TORRES S EZ</t>
  </si>
  <si>
    <t>GONZALO SEBASTI N</t>
  </si>
  <si>
    <t>TEJEDA FLORES</t>
  </si>
  <si>
    <t>Ingenería Civil y Arquitectura</t>
  </si>
  <si>
    <t>Arquitectura Urbanismo y Artes</t>
  </si>
  <si>
    <t>Piura, Santa Mar a del Pinar</t>
  </si>
  <si>
    <t>PRADO LUCCIANA</t>
  </si>
  <si>
    <t>QUISPE CHAVEZ</t>
  </si>
  <si>
    <t>Asoc. Casa Huerta, calle 2, Mz ""C"" Lt ""9"" - Lurigancho - Chosica</t>
  </si>
  <si>
    <t>POMA MOZO</t>
  </si>
  <si>
    <t>Ingeniería de Sistemas e Informática</t>
  </si>
  <si>
    <t>LAURA DAVID</t>
  </si>
  <si>
    <t>NOVOA ORDOãEZ</t>
  </si>
  <si>
    <t xml:space="preserve">Ingeniera industrial y de sistemas </t>
  </si>
  <si>
    <t>GUEVARA ROXANI</t>
  </si>
  <si>
    <t>FURA JONATHAN</t>
  </si>
  <si>
    <t>MARQUINA HUARCAYA</t>
  </si>
  <si>
    <t>DEL ROSARIO</t>
  </si>
  <si>
    <t>Jr. Garzilago de la vega con  Jose de la torre ugarte</t>
  </si>
  <si>
    <t>DYLAN YOSHIHARU</t>
  </si>
  <si>
    <t>GARC A CARTAGENA</t>
  </si>
  <si>
    <t>JAROLD GABRIEL</t>
  </si>
  <si>
    <t>10  ciclo</t>
  </si>
  <si>
    <t>Ciencias Sociales</t>
  </si>
  <si>
    <t>ISABEL LUC A</t>
  </si>
  <si>
    <t>Ciencias e Ingeniería</t>
  </si>
  <si>
    <t>iamangel1838@gmail.com</t>
  </si>
  <si>
    <t>Mz J lt 25 Urb.Canto Rey</t>
  </si>
  <si>
    <t xml:space="preserve">Ingenieria Ambiental </t>
  </si>
  <si>
    <t>RUIZ ERICK</t>
  </si>
  <si>
    <t>Universidad del Pacífico</t>
  </si>
  <si>
    <t>Ciencias Empresariales</t>
  </si>
  <si>
    <t>Av. Colectora Mz. G Lt. 37 Urb. El  lamo, Callao</t>
  </si>
  <si>
    <t>ESPINOZA JHOSTIN</t>
  </si>
  <si>
    <t>AGUIRRE ANTHONY</t>
  </si>
  <si>
    <t>ALZAMORA, ROSMERY</t>
  </si>
  <si>
    <t>concluido</t>
  </si>
  <si>
    <t>Calle. Jos  Manuel Ugarteche</t>
  </si>
  <si>
    <t>Legal</t>
  </si>
  <si>
    <t>Arquitectura e Ingenieria</t>
  </si>
  <si>
    <t>ARO CARLA</t>
  </si>
  <si>
    <t>5to semestre</t>
  </si>
  <si>
    <t>av. jose antonino  lavalle  560</t>
  </si>
  <si>
    <t>SULLON ALVA</t>
  </si>
  <si>
    <t>GERALD JULIO</t>
  </si>
  <si>
    <t>Mz. T3   Lt. 07   C4   Sector  C4  PPPNP   Ventanilla</t>
  </si>
  <si>
    <t>Part Time</t>
  </si>
  <si>
    <t>Jefe</t>
  </si>
  <si>
    <t>atanacio</t>
  </si>
  <si>
    <t>ivan</t>
  </si>
  <si>
    <t>ivan.atanacio@gmail.com</t>
  </si>
  <si>
    <t>jesus mari</t>
  </si>
  <si>
    <t>av.brasil 863</t>
  </si>
  <si>
    <t>CARGO</t>
  </si>
  <si>
    <t># IdCargo</t>
  </si>
  <si>
    <t>Descripcion</t>
  </si>
  <si>
    <t>Sub Gerente</t>
  </si>
  <si>
    <t>Operario</t>
  </si>
  <si>
    <t>Técnico</t>
  </si>
  <si>
    <t>Asistente</t>
  </si>
  <si>
    <t>Contador</t>
  </si>
  <si>
    <t>Administrador</t>
  </si>
  <si>
    <t>facultad</t>
  </si>
  <si>
    <t># IdFacultad</t>
  </si>
  <si>
    <t>Licenciatura</t>
  </si>
  <si>
    <t>Ingeniería y Arquitectura </t>
  </si>
  <si>
    <t>Ingenieria Ambiental </t>
  </si>
  <si>
    <t>insittucion</t>
  </si>
  <si>
    <t># IdInstitucionEducativa</t>
  </si>
  <si>
    <t>Ruc</t>
  </si>
  <si>
    <t>RazonSocial</t>
  </si>
  <si>
    <t>Sede</t>
  </si>
  <si>
    <t> </t>
  </si>
  <si>
    <t>Universidad Peruana de Ciencias Aplicadas </t>
  </si>
  <si>
    <t>UNIVERIDAD ALAS PERUANAS</t>
  </si>
  <si>
    <t>UNIVERSIDAD NACIONAL DE SAN MARTÍN</t>
  </si>
  <si>
    <t>PONTIFICA UNIVERSIDAD CATOLICA DEL PERU (PUCP)</t>
  </si>
  <si>
    <t>UNIVERSIDAD NACIONAL DE PIURA</t>
  </si>
  <si>
    <t>UNIVERSIDAD CIENTÍFICA DEL SUR</t>
  </si>
  <si>
    <t>UNIVERSIDAD DE INGENIERÍA Y TECNOLOGÍA (UTEC)</t>
  </si>
  <si>
    <t>UNIVERSIDAD PRIVADA SAN JUAN BAUTISTA</t>
  </si>
  <si>
    <t>UNIVERSIDAD NACIONAL AGRARIA LA MOLINA</t>
  </si>
  <si>
    <t>UNIVERSIDAD NACIONAL DE FRONTERA</t>
  </si>
  <si>
    <t>UNIVERSIDAD DE CIENCIAS Y ARTES DE AMÉRICA LATINA (UCAL)</t>
  </si>
  <si>
    <t>ESCUELA DE ADMINISTRACIÓN DE NEGOCIOS PARA GRADUADOS (ESAN)</t>
  </si>
  <si>
    <t>UNIVERSIDAD ANDINA DEL CUSCO</t>
  </si>
  <si>
    <t>UNIVERSIDAD TECNOLÓGICA DE LOS ANDES</t>
  </si>
  <si>
    <t>INSTITUTO DE EDUCACIÓN SUPERIOR PRIVADO ZEGEL</t>
  </si>
  <si>
    <t>UNIVERSIDAD NACIONAL JOSÉ FAUSTINO SÁNCHEZ CARRIÓN</t>
  </si>
  <si>
    <t>UNIVERSIDAD PERUANA UNIÓN</t>
  </si>
  <si>
    <t>UNIVERSIDAD CATOLICA SEDES SAPIENTIAE (UCSS)</t>
  </si>
  <si>
    <t>UNIVERSIDAD DEL PACÍFICO</t>
  </si>
  <si>
    <t>UNIVERSIDAD NACIONAL DE EDUCACIÓN ENRIQUE GUZMÁN Y VALLE</t>
  </si>
  <si>
    <t>UNIVERSIDAD NACIONAL INTERCULTURAL DE LA SELVA CENTRAL JUAN SANTOS ATAHUALPA</t>
  </si>
  <si>
    <t>UNIVERSIDAD NACIONAL DE LA AMAZONIA PERUANA</t>
  </si>
  <si>
    <t>UNIVERSIDAD NACIONAL INTERCULTURAL DE LA AMAZONIA</t>
  </si>
  <si>
    <t>UNIVERSIDAD NACIONAL DE UCAYALI</t>
  </si>
  <si>
    <t>INSTITUTO UNIVERSITARIO POLITÉCNICO SANTIAGO MARIÑO</t>
  </si>
  <si>
    <t>INSTITUTO SAN IGNACIO DE LOYOLA</t>
  </si>
  <si>
    <t>AREA</t>
  </si>
  <si>
    <t># IdArea</t>
  </si>
  <si>
    <t>Tecnica</t>
  </si>
  <si>
    <t>cargos</t>
  </si>
  <si>
    <t>tipoempleado</t>
  </si>
  <si>
    <t>codigo</t>
  </si>
  <si>
    <t>responsable</t>
  </si>
  <si>
    <t>objeto</t>
  </si>
  <si>
    <t>culmino fformateo de datos en excel</t>
  </si>
  <si>
    <t>crea tabla localmente mysql</t>
  </si>
  <si>
    <t>observacion o error</t>
  </si>
  <si>
    <t>migrado data local mysql</t>
  </si>
  <si>
    <t>observacion</t>
  </si>
  <si>
    <t>leonardo</t>
  </si>
  <si>
    <t>tabla cargo</t>
  </si>
  <si>
    <t>si</t>
  </si>
  <si>
    <t>finalizado</t>
  </si>
  <si>
    <t>no</t>
  </si>
  <si>
    <t>pendiente</t>
  </si>
  <si>
    <t>tabla facultad</t>
  </si>
  <si>
    <t>tabla institucion</t>
  </si>
  <si>
    <t>tabla area</t>
  </si>
  <si>
    <t>tabla carrera</t>
  </si>
  <si>
    <t>tabla tipoempleado</t>
  </si>
  <si>
    <t>tabla empleados</t>
  </si>
  <si>
    <t># IdEmpleado</t>
  </si>
  <si>
    <t>dni_clean</t>
  </si>
  <si>
    <t>cel_clean</t>
  </si>
  <si>
    <t>1</t>
  </si>
  <si>
    <t>3</t>
  </si>
  <si>
    <t>2</t>
  </si>
  <si>
    <t>practicante</t>
  </si>
  <si>
    <t xml:space="preserve"> </t>
  </si>
  <si>
    <t>6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</si>
  <si>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</si>
  <si>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</si>
  <si>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</si>
  <si>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</si>
  <si>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</si>
  <si>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</si>
  <si>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</si>
  <si>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</si>
  <si>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</si>
  <si>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</si>
  <si>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</si>
  <si>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</si>
  <si>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</si>
  <si>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</si>
  <si>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</si>
  <si>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</si>
  <si>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</si>
  <si>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</si>
  <si>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</si>
  <si>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</si>
  <si>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</si>
  <si>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</si>
  <si>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</si>
  <si>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</si>
  <si>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</si>
  <si>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</si>
  <si>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</si>
  <si>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</si>
  <si>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</si>
  <si>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</si>
  <si>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</si>
  <si>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</si>
  <si>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</si>
  <si>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</si>
  <si>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</si>
  <si>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</si>
  <si>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</si>
  <si>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</si>
  <si>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</si>
  <si>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</si>
  <si>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</si>
  <si>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</si>
  <si>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</si>
  <si>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</si>
  <si>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</si>
  <si>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</si>
  <si>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</si>
  <si>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</si>
  <si>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</si>
  <si>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</si>
  <si>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</si>
  <si>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</si>
  <si>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</si>
  <si>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</si>
  <si>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</si>
  <si>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</si>
  <si>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</si>
  <si>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</si>
  <si>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</si>
  <si>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</si>
  <si>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</si>
  <si>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</si>
  <si>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</si>
  <si>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</si>
  <si>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</si>
  <si>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</si>
  <si>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</si>
  <si>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</si>
  <si>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</si>
  <si>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Medrano Mendieta</t>
  </si>
  <si>
    <t>Stefanny Rosemary</t>
  </si>
  <si>
    <t>Jr. Los Lucumos Mz. J Lt. 44 Viña San Francisco, Santa Anita</t>
  </si>
  <si>
    <t>82</t>
  </si>
  <si>
    <t>83</t>
  </si>
  <si>
    <t>84</t>
  </si>
  <si>
    <t>85</t>
  </si>
  <si>
    <t>86</t>
  </si>
  <si>
    <t>87</t>
  </si>
  <si>
    <t>88</t>
  </si>
  <si>
    <t>89</t>
  </si>
  <si>
    <t>Orellana Mendoza</t>
  </si>
  <si>
    <t>Bryan Jesús</t>
  </si>
  <si>
    <t>orellanajesuspe@gmail.com</t>
  </si>
  <si>
    <t>961 822 240</t>
  </si>
  <si>
    <t>u20231c154</t>
  </si>
  <si>
    <t>90</t>
  </si>
  <si>
    <t>91</t>
  </si>
  <si>
    <t>92</t>
  </si>
  <si>
    <t>93</t>
  </si>
  <si>
    <t>Torres Flores</t>
  </si>
  <si>
    <t>Maria Esthefanny</t>
  </si>
  <si>
    <t>Mz D lt 4 navidad de villa, chorrillos</t>
  </si>
  <si>
    <t>u18208559</t>
  </si>
  <si>
    <t>94</t>
  </si>
  <si>
    <t>Lápiz Guevara</t>
  </si>
  <si>
    <t>Centro Poblado San Nicolás Mz J Lt 9, Supe</t>
  </si>
  <si>
    <t>N00240432</t>
  </si>
  <si>
    <t>95</t>
  </si>
  <si>
    <t>96</t>
  </si>
  <si>
    <t>97</t>
  </si>
  <si>
    <t>Choy Farro</t>
  </si>
  <si>
    <t>Angelo</t>
  </si>
  <si>
    <t>U202011724</t>
  </si>
  <si>
    <t>98</t>
  </si>
  <si>
    <t>99</t>
  </si>
  <si>
    <t>100</t>
  </si>
  <si>
    <t>101</t>
  </si>
  <si>
    <t>102</t>
  </si>
  <si>
    <t>Ismael Alfonzo</t>
  </si>
  <si>
    <t>ismaguti404@gmail.com</t>
  </si>
  <si>
    <t>Santa Margarita Mz Qf Lt 33, II etapa - Veintiséis de Octubre - Piura</t>
  </si>
  <si>
    <t>000235176</t>
  </si>
  <si>
    <t>103</t>
  </si>
  <si>
    <t>104</t>
  </si>
  <si>
    <t>105</t>
  </si>
  <si>
    <t>106</t>
  </si>
  <si>
    <t>107</t>
  </si>
  <si>
    <t>TAHUANTINSUYO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</si>
  <si>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</si>
  <si>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</si>
  <si>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</si>
  <si>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</si>
  <si>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</si>
  <si>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</si>
  <si>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</si>
  <si>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</si>
  <si>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</si>
  <si>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</si>
  <si>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</si>
  <si>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</si>
  <si>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</si>
  <si>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</si>
  <si>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</si>
  <si>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</si>
  <si>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</si>
  <si>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</si>
  <si>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</si>
  <si>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</si>
  <si>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</si>
  <si>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</si>
  <si>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</si>
  <si>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sin defirnir</t>
  </si>
  <si>
    <t xml:space="preserve">sin definir </t>
  </si>
  <si>
    <t>131</t>
  </si>
  <si>
    <t>132</t>
  </si>
  <si>
    <t>sin definr</t>
  </si>
  <si>
    <t>133</t>
  </si>
  <si>
    <t>134</t>
  </si>
  <si>
    <t>135</t>
  </si>
  <si>
    <t>Roque Trujillo</t>
  </si>
  <si>
    <t>Heinz Victor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</si>
  <si>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</si>
  <si>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</si>
  <si>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</si>
  <si>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</si>
  <si>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</si>
  <si>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</si>
  <si>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</si>
  <si>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</si>
  <si>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</si>
  <si>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</si>
  <si>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</si>
  <si>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Mz C lote 1 grupo 4 cruz de motupe , SJL</t>
  </si>
  <si>
    <t>147</t>
  </si>
  <si>
    <t>3ro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</si>
  <si>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</si>
  <si>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</si>
  <si>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</si>
  <si>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</si>
  <si>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</si>
  <si>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</si>
  <si>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</si>
  <si>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</si>
  <si>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</si>
  <si>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</si>
  <si>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</si>
  <si>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</si>
  <si>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</si>
  <si>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</si>
  <si>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</si>
  <si>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</si>
  <si>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</si>
  <si>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</si>
  <si>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</si>
  <si>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</si>
  <si>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</si>
  <si>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MZ W LT2 Antonia Moreno de Caceres- Ventanilla</t>
  </si>
  <si>
    <t>169</t>
  </si>
  <si>
    <t>AV. Cahuide 901 Urb. Carmen Medio- Comas</t>
  </si>
  <si>
    <t>170</t>
  </si>
  <si>
    <t>Tahuantisuyo</t>
  </si>
  <si>
    <t>AV. Huancaure 280 Urb. Tahuantisuyo Etapa II</t>
  </si>
  <si>
    <t>171</t>
  </si>
  <si>
    <t>172</t>
  </si>
  <si>
    <t>173</t>
  </si>
  <si>
    <t>174</t>
  </si>
  <si>
    <t>175</t>
  </si>
  <si>
    <t>Mz J1LT11AH Las flores de Villa- Sjm</t>
  </si>
  <si>
    <t>176</t>
  </si>
  <si>
    <t>JR. Gonzáles Prada 764- Surquillo</t>
  </si>
  <si>
    <t>177</t>
  </si>
  <si>
    <t>178</t>
  </si>
  <si>
    <t>179</t>
  </si>
  <si>
    <t>180</t>
  </si>
  <si>
    <t>181</t>
  </si>
  <si>
    <t>182</t>
  </si>
  <si>
    <t xml:space="preserve">Cercado de Lima </t>
  </si>
  <si>
    <t>183</t>
  </si>
  <si>
    <t>184</t>
  </si>
  <si>
    <t>185</t>
  </si>
  <si>
    <t>186</t>
  </si>
  <si>
    <t>187</t>
  </si>
  <si>
    <t/>
  </si>
  <si>
    <t>934522637</t>
  </si>
  <si>
    <t>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</si>
</sst>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yy"/>
  </numFmts>
  <fonts count="21"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1"/>
      <name val="Calibri"/>
    </font>
    <font>
      <sz val="11"/>
      <color theme="1"/>
      <name val="Calibri"/>
    </font>
    <font>
      <u/>
      <sz val="11"/>
      <color indexed="4"/>
      <name val="Calibri"/>
    </font>
    <font>
      <sz val="10"/>
      <color theme="1"/>
      <name val="Calibri"/>
    </font>
    <font>
      <sz val="12"/>
      <name val="Times New Roman"/>
    </font>
    <font>
      <sz val="10"/>
      <name val="Times New Roman"/>
    </font>
    <font>
      <u/>
      <sz val="10"/>
      <color theme="10"/>
      <name val="Arial"/>
    </font>
    <font>
      <sz val="12"/>
      <color indexed="64"/>
      <name val="Times New Roman"/>
    </font>
    <font>
      <sz val="9"/>
      <name val="Tahoma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</font>
    <font>
      <sz val="10"/>
      <name val="Arial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indexed="65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</borders>
  <cellStyleXfs count="2">
    <xf numFmtId="0" fontId="0" fillId="0" borderId="0"/>
    <xf numFmtId="0" fontId="14" fillId="4" borderId="0" applyNumberFormat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6" fillId="3" borderId="0" xfId="0" applyNumberFormat="1" applyFont="1" applyFill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0" fontId="2" fillId="2" borderId="0" xfId="0" applyFont="1" applyFill="1"/>
    <xf numFmtId="49" fontId="6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9" xfId="0" applyFont="1" applyBorder="1" applyAlignment="1">
      <alignment horizontal="right"/>
    </xf>
    <xf numFmtId="0" fontId="0" fillId="0" borderId="9" xfId="0" applyBorder="1" applyAlignment="1">
      <alignment horizontal="left"/>
    </xf>
    <xf numFmtId="0" fontId="3" fillId="0" borderId="0" xfId="0" applyFont="1" applyAlignment="1">
      <alignment horizontal="right" vertical="center" wrapText="1"/>
    </xf>
    <xf numFmtId="0" fontId="3" fillId="0" borderId="7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0" fillId="0" borderId="9" xfId="0" applyBorder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3" fillId="2" borderId="9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164" fontId="6" fillId="0" borderId="0" xfId="0" applyNumberFormat="1" applyFont="1"/>
    <xf numFmtId="49" fontId="7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/>
    <xf numFmtId="0" fontId="6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3" borderId="0" xfId="0" applyFont="1" applyFill="1"/>
    <xf numFmtId="164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49" fontId="6" fillId="3" borderId="0" xfId="0" applyNumberFormat="1" applyFont="1" applyFill="1" applyAlignment="1">
      <alignment wrapText="1"/>
    </xf>
    <xf numFmtId="0" fontId="6" fillId="3" borderId="0" xfId="0" applyFont="1" applyFill="1" applyAlignment="1">
      <alignment horizontal="right" wrapText="1"/>
    </xf>
    <xf numFmtId="0" fontId="8" fillId="0" borderId="0" xfId="0" applyFont="1"/>
    <xf numFmtId="49" fontId="6" fillId="3" borderId="0" xfId="0" applyNumberFormat="1" applyFont="1" applyFill="1"/>
    <xf numFmtId="0" fontId="6" fillId="3" borderId="0" xfId="0" applyFont="1" applyFill="1" applyAlignment="1">
      <alignment horizontal="right"/>
    </xf>
    <xf numFmtId="164" fontId="6" fillId="3" borderId="0" xfId="0" applyNumberFormat="1" applyFont="1" applyFill="1" applyAlignment="1">
      <alignment wrapText="1"/>
    </xf>
    <xf numFmtId="0" fontId="6" fillId="3" borderId="0" xfId="0" applyFont="1" applyFill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8" xfId="0" applyBorder="1"/>
    <xf numFmtId="0" fontId="3" fillId="0" borderId="8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2" fillId="0" borderId="14" xfId="0" applyFont="1" applyBorder="1" applyAlignment="1">
      <alignment horizontal="left" vertical="center" wrapText="1"/>
    </xf>
    <xf numFmtId="0" fontId="3" fillId="5" borderId="13" xfId="0" applyFont="1" applyFill="1" applyBorder="1" applyAlignment="1">
      <alignment horizontal="right"/>
    </xf>
    <xf numFmtId="0" fontId="3" fillId="5" borderId="18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8" xfId="0" applyFont="1" applyFill="1" applyBorder="1" applyAlignment="1">
      <alignment horizontal="left"/>
    </xf>
    <xf numFmtId="0" fontId="5" fillId="6" borderId="18" xfId="0" applyFont="1" applyFill="1" applyBorder="1" applyAlignment="1">
      <alignment horizontal="left"/>
    </xf>
    <xf numFmtId="0" fontId="5" fillId="6" borderId="18" xfId="0" applyFont="1" applyFill="1" applyBorder="1" applyAlignment="1">
      <alignment horizontal="left" wrapText="1"/>
    </xf>
    <xf numFmtId="0" fontId="5" fillId="6" borderId="19" xfId="0" applyFont="1" applyFill="1" applyBorder="1" applyAlignment="1">
      <alignment horizontal="left"/>
    </xf>
    <xf numFmtId="0" fontId="16" fillId="0" borderId="23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0" fillId="0" borderId="12" xfId="0" applyBorder="1" applyAlignment="1">
      <alignment horizontal="right"/>
    </xf>
    <xf numFmtId="0" fontId="15" fillId="0" borderId="0" xfId="0" applyFont="1" applyAlignment="1">
      <alignment horizontal="center"/>
    </xf>
    <xf numFmtId="0" fontId="3" fillId="0" borderId="12" xfId="0" applyFont="1" applyBorder="1" applyAlignment="1">
      <alignment horizontal="right"/>
    </xf>
    <xf numFmtId="0" fontId="19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2" fillId="0" borderId="9" xfId="0" applyFont="1" applyBorder="1" applyAlignment="1">
      <alignment horizontal="right" vertical="center" wrapText="1"/>
    </xf>
    <xf numFmtId="0" fontId="12" fillId="0" borderId="25" xfId="0" applyFont="1" applyBorder="1" applyAlignment="1">
      <alignment horizontal="right" vertical="center" wrapText="1"/>
    </xf>
    <xf numFmtId="0" fontId="17" fillId="0" borderId="12" xfId="0" applyFont="1" applyBorder="1" applyAlignment="1">
      <alignment horizontal="left"/>
    </xf>
    <xf numFmtId="0" fontId="18" fillId="0" borderId="12" xfId="0" applyFont="1" applyBorder="1" applyAlignment="1">
      <alignment horizontal="right"/>
    </xf>
    <xf numFmtId="0" fontId="14" fillId="4" borderId="1" xfId="1" applyBorder="1" applyAlignment="1">
      <alignment horizontal="center"/>
    </xf>
    <xf numFmtId="0" fontId="14" fillId="4" borderId="2" xfId="1" applyBorder="1" applyAlignment="1">
      <alignment horizontal="center"/>
    </xf>
    <xf numFmtId="0" fontId="14" fillId="4" borderId="12" xfId="1" applyBorder="1" applyAlignment="1">
      <alignment horizontal="left"/>
    </xf>
    <xf numFmtId="0" fontId="14" fillId="4" borderId="25" xfId="1" applyBorder="1" applyAlignment="1">
      <alignment horizontal="center"/>
    </xf>
    <xf numFmtId="0" fontId="14" fillId="4" borderId="27" xfId="1" applyBorder="1" applyAlignment="1">
      <alignment horizontal="center"/>
    </xf>
    <xf numFmtId="0" fontId="14" fillId="4" borderId="22" xfId="1" applyBorder="1" applyAlignment="1">
      <alignment horizontal="center"/>
    </xf>
    <xf numFmtId="0" fontId="14" fillId="4" borderId="16" xfId="1" applyBorder="1" applyAlignment="1">
      <alignment horizontal="center"/>
    </xf>
    <xf numFmtId="0" fontId="14" fillId="4" borderId="15" xfId="1" applyBorder="1" applyAlignment="1">
      <alignment horizontal="left"/>
    </xf>
    <xf numFmtId="0" fontId="14" fillId="4" borderId="21" xfId="1" applyBorder="1" applyAlignment="1">
      <alignment horizontal="left"/>
    </xf>
    <xf numFmtId="0" fontId="14" fillId="4" borderId="13" xfId="1" applyBorder="1" applyAlignment="1">
      <alignment horizontal="center" vertical="center"/>
    </xf>
    <xf numFmtId="0" fontId="14" fillId="4" borderId="17" xfId="1" applyBorder="1" applyAlignment="1">
      <alignment horizontal="center" vertical="center"/>
    </xf>
    <xf numFmtId="0" fontId="14" fillId="4" borderId="9" xfId="1" applyBorder="1"/>
    <xf numFmtId="0" fontId="12" fillId="0" borderId="12" xfId="0" applyFont="1" applyBorder="1" applyAlignment="1">
      <alignment horizontal="right" vertical="center" wrapText="1"/>
    </xf>
    <xf numFmtId="0" fontId="16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right" vertical="center" wrapText="1"/>
    </xf>
    <xf numFmtId="0" fontId="14" fillId="4" borderId="12" xfId="1" applyBorder="1" applyAlignment="1">
      <alignment horizontal="center"/>
    </xf>
    <xf numFmtId="0" fontId="14" fillId="4" borderId="12" xfId="1" applyBorder="1"/>
    <xf numFmtId="0" fontId="14" fillId="4" borderId="0" xfId="1"/>
    <xf numFmtId="0" fontId="14" fillId="4" borderId="0" xfId="1" applyAlignment="1">
      <alignment horizontal="center"/>
    </xf>
    <xf numFmtId="49" fontId="14" fillId="4" borderId="0" xfId="1" applyNumberFormat="1" applyAlignment="1">
      <alignment horizontal="center"/>
    </xf>
    <xf numFmtId="164" fontId="14" fillId="4" borderId="0" xfId="1" applyNumberFormat="1" applyAlignment="1">
      <alignment horizontal="center"/>
    </xf>
    <xf numFmtId="0" fontId="20" fillId="0" borderId="0" xfId="0" applyFont="1" applyAlignment="1">
      <alignment horizontal="left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dayalizarme4@gmail.com" TargetMode="External"/><Relationship Id="rId1" Type="http://schemas.openxmlformats.org/officeDocument/2006/relationships/hyperlink" Target="http://carlos@gmail.com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aaromcastro1@gmail.com" TargetMode="External"/><Relationship Id="rId299" Type="http://schemas.openxmlformats.org/officeDocument/2006/relationships/hyperlink" Target="http://derekmaverick@hotmail.com" TargetMode="External"/><Relationship Id="rId21" Type="http://schemas.openxmlformats.org/officeDocument/2006/relationships/hyperlink" Target="http://U20191A302@UPC.edu.pe" TargetMode="External"/><Relationship Id="rId63" Type="http://schemas.openxmlformats.org/officeDocument/2006/relationships/hyperlink" Target="http://rodrigoadrian431@gmail.com" TargetMode="External"/><Relationship Id="rId159" Type="http://schemas.openxmlformats.org/officeDocument/2006/relationships/hyperlink" Target="http://diegocasimirovicencio@gmail.com" TargetMode="External"/><Relationship Id="rId324" Type="http://schemas.openxmlformats.org/officeDocument/2006/relationships/hyperlink" Target="http://melany_saldana@usmp.pe" TargetMode="External"/><Relationship Id="rId366" Type="http://schemas.openxmlformats.org/officeDocument/2006/relationships/hyperlink" Target="mailto:j.casas.r.03@gmail.com" TargetMode="External"/><Relationship Id="rId170" Type="http://schemas.openxmlformats.org/officeDocument/2006/relationships/hyperlink" Target="http://cavenibrionesdiaz@gmail.com" TargetMode="External"/><Relationship Id="rId226" Type="http://schemas.openxmlformats.org/officeDocument/2006/relationships/hyperlink" Target="mailto:camila.mora@ucsp.edu.pe" TargetMode="External"/><Relationship Id="rId268" Type="http://schemas.openxmlformats.org/officeDocument/2006/relationships/hyperlink" Target="http://alvarociviling99@gmail.com" TargetMode="External"/><Relationship Id="rId32" Type="http://schemas.openxmlformats.org/officeDocument/2006/relationships/hyperlink" Target="http://kevincochachin1@gmail.com" TargetMode="External"/><Relationship Id="rId74" Type="http://schemas.openxmlformats.org/officeDocument/2006/relationships/hyperlink" Target="http://eliocoph04@gmail.com" TargetMode="External"/><Relationship Id="rId128" Type="http://schemas.openxmlformats.org/officeDocument/2006/relationships/hyperlink" Target="http://katherinerivar@gmail.com" TargetMode="External"/><Relationship Id="rId335" Type="http://schemas.openxmlformats.org/officeDocument/2006/relationships/hyperlink" Target="http://dvargastaipe@gmail.com" TargetMode="External"/><Relationship Id="rId377" Type="http://schemas.openxmlformats.org/officeDocument/2006/relationships/hyperlink" Target="mailto:carlaroka.2006@gmail.com" TargetMode="External"/><Relationship Id="rId5" Type="http://schemas.openxmlformats.org/officeDocument/2006/relationships/hyperlink" Target="http://gcaballero@unsa.edu.pe" TargetMode="External"/><Relationship Id="rId181" Type="http://schemas.openxmlformats.org/officeDocument/2006/relationships/hyperlink" Target="http://omaarp9@gmail.com" TargetMode="External"/><Relationship Id="rId237" Type="http://schemas.openxmlformats.org/officeDocument/2006/relationships/hyperlink" Target="http://mario_mmg22@hotmail.com" TargetMode="External"/><Relationship Id="rId279" Type="http://schemas.openxmlformats.org/officeDocument/2006/relationships/hyperlink" Target="http://Ceciliapomavargas@gmail.com" TargetMode="External"/><Relationship Id="rId43" Type="http://schemas.openxmlformats.org/officeDocument/2006/relationships/hyperlink" Target="http://matiasadriandal@gmail.com" TargetMode="External"/><Relationship Id="rId139" Type="http://schemas.openxmlformats.org/officeDocument/2006/relationships/hyperlink" Target="http://pedroluisserranocondori@gmail.com" TargetMode="External"/><Relationship Id="rId290" Type="http://schemas.openxmlformats.org/officeDocument/2006/relationships/hyperlink" Target="http://192682@unsaac.edu.pe" TargetMode="External"/><Relationship Id="rId304" Type="http://schemas.openxmlformats.org/officeDocument/2006/relationships/hyperlink" Target="mailto:carmen.ccora.gutierrez@gmail.com" TargetMode="External"/><Relationship Id="rId346" Type="http://schemas.openxmlformats.org/officeDocument/2006/relationships/hyperlink" Target="http://luisperez117513221@gmail.com" TargetMode="External"/><Relationship Id="rId85" Type="http://schemas.openxmlformats.org/officeDocument/2006/relationships/hyperlink" Target="http://mariaesmilda@gmail.com" TargetMode="External"/><Relationship Id="rId150" Type="http://schemas.openxmlformats.org/officeDocument/2006/relationships/hyperlink" Target="mailto:yanetnc.29@gmail.com" TargetMode="External"/><Relationship Id="rId192" Type="http://schemas.openxmlformats.org/officeDocument/2006/relationships/hyperlink" Target="http://srmedranomendieta@gmail.com" TargetMode="External"/><Relationship Id="rId206" Type="http://schemas.openxmlformats.org/officeDocument/2006/relationships/hyperlink" Target="mailto:delgadillo.c.angelo@gmail.com" TargetMode="External"/><Relationship Id="rId248" Type="http://schemas.openxmlformats.org/officeDocument/2006/relationships/hyperlink" Target="mailto:edson.poma92@gmail.com" TargetMode="External"/><Relationship Id="rId12" Type="http://schemas.openxmlformats.org/officeDocument/2006/relationships/hyperlink" Target="http://alejandrajulcagon@gmail.com" TargetMode="External"/><Relationship Id="rId108" Type="http://schemas.openxmlformats.org/officeDocument/2006/relationships/hyperlink" Target="http://agutierrezh19_1@unc.edu.pe" TargetMode="External"/><Relationship Id="rId315" Type="http://schemas.openxmlformats.org/officeDocument/2006/relationships/hyperlink" Target="http://rodriguez_cava@hotmail.com" TargetMode="External"/><Relationship Id="rId357" Type="http://schemas.openxmlformats.org/officeDocument/2006/relationships/hyperlink" Target="http://yoshiijuma2004@gmail.com" TargetMode="External"/><Relationship Id="rId54" Type="http://schemas.openxmlformats.org/officeDocument/2006/relationships/hyperlink" Target="http://jacky_2424_02@hotmail.com" TargetMode="External"/><Relationship Id="rId96" Type="http://schemas.openxmlformats.org/officeDocument/2006/relationships/hyperlink" Target="http://cpati2811@gmail.com" TargetMode="External"/><Relationship Id="rId161" Type="http://schemas.openxmlformats.org/officeDocument/2006/relationships/hyperlink" Target="http://yarumiska@gmail.com" TargetMode="External"/><Relationship Id="rId217" Type="http://schemas.openxmlformats.org/officeDocument/2006/relationships/hyperlink" Target="mailto:gpiero.xp@gmail.com" TargetMode="External"/><Relationship Id="rId259" Type="http://schemas.openxmlformats.org/officeDocument/2006/relationships/hyperlink" Target="http://yessicasalcedo0428@gmail.com" TargetMode="External"/><Relationship Id="rId23" Type="http://schemas.openxmlformats.org/officeDocument/2006/relationships/hyperlink" Target="http://thelastofus680@gmail.com" TargetMode="External"/><Relationship Id="rId119" Type="http://schemas.openxmlformats.org/officeDocument/2006/relationships/hyperlink" Target="http://herbiascielo@gmail.com" TargetMode="External"/><Relationship Id="rId270" Type="http://schemas.openxmlformats.org/officeDocument/2006/relationships/hyperlink" Target="http://ivannyavelardepalomino@gmail.com" TargetMode="External"/><Relationship Id="rId326" Type="http://schemas.openxmlformats.org/officeDocument/2006/relationships/hyperlink" Target="http://mariavaldivia090@gmail.com" TargetMode="External"/><Relationship Id="rId65" Type="http://schemas.openxmlformats.org/officeDocument/2006/relationships/hyperlink" Target="http://gxiomara208@gmail.com" TargetMode="External"/><Relationship Id="rId130" Type="http://schemas.openxmlformats.org/officeDocument/2006/relationships/hyperlink" Target="http://maaca2412@gmail.com" TargetMode="External"/><Relationship Id="rId368" Type="http://schemas.openxmlformats.org/officeDocument/2006/relationships/hyperlink" Target="mailto:calerocano21.6@gmail.com" TargetMode="External"/><Relationship Id="rId172" Type="http://schemas.openxmlformats.org/officeDocument/2006/relationships/hyperlink" Target="http://sernapomavictoria@gmail.com" TargetMode="External"/><Relationship Id="rId228" Type="http://schemas.openxmlformats.org/officeDocument/2006/relationships/hyperlink" Target="http://tamaramaylin12@gmail.com" TargetMode="External"/><Relationship Id="rId281" Type="http://schemas.openxmlformats.org/officeDocument/2006/relationships/hyperlink" Target="mailto:marce.2000.40.2000@gmail.com" TargetMode="External"/><Relationship Id="rId337" Type="http://schemas.openxmlformats.org/officeDocument/2006/relationships/hyperlink" Target="http://torressaezg@gmail.com" TargetMode="External"/><Relationship Id="rId34" Type="http://schemas.openxmlformats.org/officeDocument/2006/relationships/hyperlink" Target="http://desireecb21@hotmail.com" TargetMode="External"/><Relationship Id="rId76" Type="http://schemas.openxmlformats.org/officeDocument/2006/relationships/hyperlink" Target="mailto:erik.pchuquipul@gmail.com" TargetMode="External"/><Relationship Id="rId141" Type="http://schemas.openxmlformats.org/officeDocument/2006/relationships/hyperlink" Target="mailto:paulo.david.ro.h@gmail.com" TargetMode="External"/><Relationship Id="rId379" Type="http://schemas.openxmlformats.org/officeDocument/2006/relationships/hyperlink" Target="mailto:salomonsual.21@gmail.com" TargetMode="External"/><Relationship Id="rId7" Type="http://schemas.openxmlformats.org/officeDocument/2006/relationships/hyperlink" Target="http://wmcm201987@gmail.com" TargetMode="External"/><Relationship Id="rId183" Type="http://schemas.openxmlformats.org/officeDocument/2006/relationships/hyperlink" Target="http://julisifuentes27@gmail.com" TargetMode="External"/><Relationship Id="rId239" Type="http://schemas.openxmlformats.org/officeDocument/2006/relationships/hyperlink" Target="mailto:mel.otero.enciso01@gmail.com" TargetMode="External"/><Relationship Id="rId250" Type="http://schemas.openxmlformats.org/officeDocument/2006/relationships/hyperlink" Target="http://rpilarpradinetto@gmail.com" TargetMode="External"/><Relationship Id="rId292" Type="http://schemas.openxmlformats.org/officeDocument/2006/relationships/hyperlink" Target="mailto:claudia.sarmiento2002@gmail.com" TargetMode="External"/><Relationship Id="rId306" Type="http://schemas.openxmlformats.org/officeDocument/2006/relationships/hyperlink" Target="http://blazmejiakattyakimberly@gmail.com" TargetMode="External"/><Relationship Id="rId45" Type="http://schemas.openxmlformats.org/officeDocument/2006/relationships/hyperlink" Target="mailto:adriangabriel.hc@gmail.com" TargetMode="External"/><Relationship Id="rId87" Type="http://schemas.openxmlformats.org/officeDocument/2006/relationships/hyperlink" Target="http://camilaobandoflores@gmail.com" TargetMode="External"/><Relationship Id="rId110" Type="http://schemas.openxmlformats.org/officeDocument/2006/relationships/hyperlink" Target="http://agallardoj17_1@unc.edu.pe" TargetMode="External"/><Relationship Id="rId348" Type="http://schemas.openxmlformats.org/officeDocument/2006/relationships/hyperlink" Target="http://orelaurad@gmail.com" TargetMode="External"/><Relationship Id="rId152" Type="http://schemas.openxmlformats.org/officeDocument/2006/relationships/hyperlink" Target="http://gtorlily12@gmail.com" TargetMode="External"/><Relationship Id="rId194" Type="http://schemas.openxmlformats.org/officeDocument/2006/relationships/hyperlink" Target="http://bcelestelucero@gmail.com" TargetMode="External"/><Relationship Id="rId208" Type="http://schemas.openxmlformats.org/officeDocument/2006/relationships/hyperlink" Target="http://yeissonmb10@gmail.com" TargetMode="External"/><Relationship Id="rId261" Type="http://schemas.openxmlformats.org/officeDocument/2006/relationships/hyperlink" Target="http://billsl1996@gmail.com" TargetMode="External"/><Relationship Id="rId14" Type="http://schemas.openxmlformats.org/officeDocument/2006/relationships/hyperlink" Target="mailto:04reyes.cumpa@gmai.com" TargetMode="External"/><Relationship Id="rId56" Type="http://schemas.openxmlformats.org/officeDocument/2006/relationships/hyperlink" Target="http://silviaesanchezestrella@gmail.com" TargetMode="External"/><Relationship Id="rId317" Type="http://schemas.openxmlformats.org/officeDocument/2006/relationships/hyperlink" Target="http://javieryacas@outlook.com" TargetMode="External"/><Relationship Id="rId359" Type="http://schemas.openxmlformats.org/officeDocument/2006/relationships/hyperlink" Target="http://jhameshuamanhuaranga@gmail.com" TargetMode="External"/><Relationship Id="rId98" Type="http://schemas.openxmlformats.org/officeDocument/2006/relationships/hyperlink" Target="http://gtexandra@gmail.com" TargetMode="External"/><Relationship Id="rId121" Type="http://schemas.openxmlformats.org/officeDocument/2006/relationships/hyperlink" Target="http://luisllagasramirez@gmail.com" TargetMode="External"/><Relationship Id="rId163" Type="http://schemas.openxmlformats.org/officeDocument/2006/relationships/hyperlink" Target="mailto:paul.chunga@alum.udep.edu.pe" TargetMode="External"/><Relationship Id="rId219" Type="http://schemas.openxmlformats.org/officeDocument/2006/relationships/hyperlink" Target="http://N00221647@upn.pe" TargetMode="External"/><Relationship Id="rId370" Type="http://schemas.openxmlformats.org/officeDocument/2006/relationships/hyperlink" Target="http://pbarrenechea18@gmail.com" TargetMode="External"/><Relationship Id="rId230" Type="http://schemas.openxmlformats.org/officeDocument/2006/relationships/hyperlink" Target="http://maytaparionas@gmail.com" TargetMode="External"/><Relationship Id="rId25" Type="http://schemas.openxmlformats.org/officeDocument/2006/relationships/hyperlink" Target="http://brunorsantosv7@gmail.com" TargetMode="External"/><Relationship Id="rId67" Type="http://schemas.openxmlformats.org/officeDocument/2006/relationships/hyperlink" Target="http://angelochoyfarro@gmail.com" TargetMode="External"/><Relationship Id="rId272" Type="http://schemas.openxmlformats.org/officeDocument/2006/relationships/hyperlink" Target="http://jhorghe2002@gmail.com" TargetMode="External"/><Relationship Id="rId328" Type="http://schemas.openxmlformats.org/officeDocument/2006/relationships/hyperlink" Target="http://nicoleleonsoto0712@gmail.com" TargetMode="External"/><Relationship Id="rId132" Type="http://schemas.openxmlformats.org/officeDocument/2006/relationships/hyperlink" Target="http://felicianojosecubamita@gmail.com" TargetMode="External"/><Relationship Id="rId174" Type="http://schemas.openxmlformats.org/officeDocument/2006/relationships/hyperlink" Target="http://diazlacapatricia@gmail.com" TargetMode="External"/><Relationship Id="rId241" Type="http://schemas.openxmlformats.org/officeDocument/2006/relationships/hyperlink" Target="mailto:yefferson.ochoa11@gmail.com" TargetMode="External"/><Relationship Id="rId36" Type="http://schemas.openxmlformats.org/officeDocument/2006/relationships/hyperlink" Target="http://samandaabrilramos@gmail.com" TargetMode="External"/><Relationship Id="rId283" Type="http://schemas.openxmlformats.org/officeDocument/2006/relationships/hyperlink" Target="http://valeriarm26092003@gmail.com" TargetMode="External"/><Relationship Id="rId339" Type="http://schemas.openxmlformats.org/officeDocument/2006/relationships/hyperlink" Target="http://u201815405@upc.edu.pe" TargetMode="External"/><Relationship Id="rId78" Type="http://schemas.openxmlformats.org/officeDocument/2006/relationships/hyperlink" Target="http://joseportugal159@gmail.com" TargetMode="External"/><Relationship Id="rId101" Type="http://schemas.openxmlformats.org/officeDocument/2006/relationships/hyperlink" Target="http://rmamanihuama@unsa.edu.pe" TargetMode="External"/><Relationship Id="rId143" Type="http://schemas.openxmlformats.org/officeDocument/2006/relationships/hyperlink" Target="mailto:walter.pompilla.rodriguez@gmail.com" TargetMode="External"/><Relationship Id="rId185" Type="http://schemas.openxmlformats.org/officeDocument/2006/relationships/hyperlink" Target="http://maircielo19@gmail.com" TargetMode="External"/><Relationship Id="rId350" Type="http://schemas.openxmlformats.org/officeDocument/2006/relationships/hyperlink" Target="mailto:alexandra.n100901@gmail.com" TargetMode="External"/><Relationship Id="rId9" Type="http://schemas.openxmlformats.org/officeDocument/2006/relationships/hyperlink" Target="mailto:milenka.cordova.r@alum.udep.edu.pe" TargetMode="External"/><Relationship Id="rId210" Type="http://schemas.openxmlformats.org/officeDocument/2006/relationships/hyperlink" Target="http://1293776@senati.pe/alexito.d.20018@gmail.com" TargetMode="External"/><Relationship Id="rId26" Type="http://schemas.openxmlformats.org/officeDocument/2006/relationships/hyperlink" Target="http://angelomontesinos82@gmail.com" TargetMode="External"/><Relationship Id="rId231" Type="http://schemas.openxmlformats.org/officeDocument/2006/relationships/hyperlink" Target="http://claywimner@gmail.com" TargetMode="External"/><Relationship Id="rId252" Type="http://schemas.openxmlformats.org/officeDocument/2006/relationships/hyperlink" Target="mailto:jhonel.200119@gmail.com" TargetMode="External"/><Relationship Id="rId273" Type="http://schemas.openxmlformats.org/officeDocument/2006/relationships/hyperlink" Target="http://jairleon12345@hotmail.com" TargetMode="External"/><Relationship Id="rId294" Type="http://schemas.openxmlformats.org/officeDocument/2006/relationships/hyperlink" Target="http://stefannysilupuarellano@mail.com" TargetMode="External"/><Relationship Id="rId308" Type="http://schemas.openxmlformats.org/officeDocument/2006/relationships/hyperlink" Target="http://nikolmidu@hotmail.com" TargetMode="External"/><Relationship Id="rId329" Type="http://schemas.openxmlformats.org/officeDocument/2006/relationships/hyperlink" Target="http://gjeanpier@hotmail.com" TargetMode="External"/><Relationship Id="rId47" Type="http://schemas.openxmlformats.org/officeDocument/2006/relationships/hyperlink" Target="http://edwardantoniosanchezm123@gmail.com" TargetMode="External"/><Relationship Id="rId68" Type="http://schemas.openxmlformats.org/officeDocument/2006/relationships/hyperlink" Target="mailto:gabriela.jimena310303@gmail.com" TargetMode="External"/><Relationship Id="rId89" Type="http://schemas.openxmlformats.org/officeDocument/2006/relationships/hyperlink" Target="http://hdominguezparco@gmail.com" TargetMode="External"/><Relationship Id="rId112" Type="http://schemas.openxmlformats.org/officeDocument/2006/relationships/hyperlink" Target="http://juanjjmc59@gmail.com" TargetMode="External"/><Relationship Id="rId133" Type="http://schemas.openxmlformats.org/officeDocument/2006/relationships/hyperlink" Target="mailto:jessica.collazos97@gmail.com" TargetMode="External"/><Relationship Id="rId154" Type="http://schemas.openxmlformats.org/officeDocument/2006/relationships/hyperlink" Target="http://alexisba0222@gmail.com" TargetMode="External"/><Relationship Id="rId175" Type="http://schemas.openxmlformats.org/officeDocument/2006/relationships/hyperlink" Target="http://fapcfabian@gmail.com" TargetMode="External"/><Relationship Id="rId340" Type="http://schemas.openxmlformats.org/officeDocument/2006/relationships/hyperlink" Target="http://ericksalcedop18@gmail.com" TargetMode="External"/><Relationship Id="rId361" Type="http://schemas.openxmlformats.org/officeDocument/2006/relationships/hyperlink" Target="mailto:jarold.pamer@gmail.com" TargetMode="External"/><Relationship Id="rId196" Type="http://schemas.openxmlformats.org/officeDocument/2006/relationships/hyperlink" Target="http://kevin_jeysonbm@hotmail.com" TargetMode="External"/><Relationship Id="rId200" Type="http://schemas.openxmlformats.org/officeDocument/2006/relationships/hyperlink" Target="mailto:antonimendoza10.5@gmail.com" TargetMode="External"/><Relationship Id="rId16" Type="http://schemas.openxmlformats.org/officeDocument/2006/relationships/hyperlink" Target="http://EDISON3671@GMAIL.COM" TargetMode="External"/><Relationship Id="rId221" Type="http://schemas.openxmlformats.org/officeDocument/2006/relationships/hyperlink" Target="http://landeomaicol@gmail.com" TargetMode="External"/><Relationship Id="rId242" Type="http://schemas.openxmlformats.org/officeDocument/2006/relationships/hyperlink" Target="http://gonzalopariona_1999@hotmail.com" TargetMode="External"/><Relationship Id="rId263" Type="http://schemas.openxmlformats.org/officeDocument/2006/relationships/hyperlink" Target="http://orevero150399@gmail.com" TargetMode="External"/><Relationship Id="rId284" Type="http://schemas.openxmlformats.org/officeDocument/2006/relationships/hyperlink" Target="mailto:leslye.dayham.carrasco@gmail.com" TargetMode="External"/><Relationship Id="rId319" Type="http://schemas.openxmlformats.org/officeDocument/2006/relationships/hyperlink" Target="mailto:cesar.cabrera.r@uni.pe" TargetMode="External"/><Relationship Id="rId37" Type="http://schemas.openxmlformats.org/officeDocument/2006/relationships/hyperlink" Target="http://eduardo_281018_salinas@hotmail.com" TargetMode="External"/><Relationship Id="rId58" Type="http://schemas.openxmlformats.org/officeDocument/2006/relationships/hyperlink" Target="mailto:abanto.karinal@gmail.com" TargetMode="External"/><Relationship Id="rId79" Type="http://schemas.openxmlformats.org/officeDocument/2006/relationships/hyperlink" Target="http://jhonatansmithva@gmail.com" TargetMode="External"/><Relationship Id="rId102" Type="http://schemas.openxmlformats.org/officeDocument/2006/relationships/hyperlink" Target="mailto:joelruben.04@gmail.com" TargetMode="External"/><Relationship Id="rId123" Type="http://schemas.openxmlformats.org/officeDocument/2006/relationships/hyperlink" Target="http://diegopandal@hotmail.com" TargetMode="External"/><Relationship Id="rId144" Type="http://schemas.openxmlformats.org/officeDocument/2006/relationships/hyperlink" Target="http://rickysc42@gmail.pe" TargetMode="External"/><Relationship Id="rId330" Type="http://schemas.openxmlformats.org/officeDocument/2006/relationships/hyperlink" Target="mailto:ruizren.adriana@gmail.com" TargetMode="External"/><Relationship Id="rId90" Type="http://schemas.openxmlformats.org/officeDocument/2006/relationships/hyperlink" Target="mailto:camargo.pioh@gmail.com" TargetMode="External"/><Relationship Id="rId165" Type="http://schemas.openxmlformats.org/officeDocument/2006/relationships/hyperlink" Target="http://andreruizvivas@gmail.com" TargetMode="External"/><Relationship Id="rId186" Type="http://schemas.openxmlformats.org/officeDocument/2006/relationships/hyperlink" Target="http://U18200492@utp.edu.pe" TargetMode="External"/><Relationship Id="rId351" Type="http://schemas.openxmlformats.org/officeDocument/2006/relationships/hyperlink" Target="http://nathanfura@gmail.com" TargetMode="External"/><Relationship Id="rId372" Type="http://schemas.openxmlformats.org/officeDocument/2006/relationships/hyperlink" Target="http://anthonyaraucoaguirre@gmail.com" TargetMode="External"/><Relationship Id="rId211" Type="http://schemas.openxmlformats.org/officeDocument/2006/relationships/hyperlink" Target="http://kellydominguez2418@gmail.com" TargetMode="External"/><Relationship Id="rId232" Type="http://schemas.openxmlformats.org/officeDocument/2006/relationships/hyperlink" Target="http://scaylermendez1997@gmail.com" TargetMode="External"/><Relationship Id="rId253" Type="http://schemas.openxmlformats.org/officeDocument/2006/relationships/hyperlink" Target="mailto:joseluis.q789@hotmail.com" TargetMode="External"/><Relationship Id="rId274" Type="http://schemas.openxmlformats.org/officeDocument/2006/relationships/hyperlink" Target="http://alberthvillalobos1012@gmail.com" TargetMode="External"/><Relationship Id="rId295" Type="http://schemas.openxmlformats.org/officeDocument/2006/relationships/hyperlink" Target="http://johanpercysolorzanoberrospi@gmail.com" TargetMode="External"/><Relationship Id="rId309" Type="http://schemas.openxmlformats.org/officeDocument/2006/relationships/hyperlink" Target="http://jeanpaulramos26@gmail.com" TargetMode="External"/><Relationship Id="rId27" Type="http://schemas.openxmlformats.org/officeDocument/2006/relationships/hyperlink" Target="http://patau4514@gmail.com" TargetMode="External"/><Relationship Id="rId48" Type="http://schemas.openxmlformats.org/officeDocument/2006/relationships/hyperlink" Target="http://accell2706@gmail.com" TargetMode="External"/><Relationship Id="rId69" Type="http://schemas.openxmlformats.org/officeDocument/2006/relationships/hyperlink" Target="http://jcarihuasairon201@unab.edu.pe" TargetMode="External"/><Relationship Id="rId113" Type="http://schemas.openxmlformats.org/officeDocument/2006/relationships/hyperlink" Target="http://yhakmendozalimay@gmail.com" TargetMode="External"/><Relationship Id="rId134" Type="http://schemas.openxmlformats.org/officeDocument/2006/relationships/hyperlink" Target="http://maricielocadillo@gmail.com" TargetMode="External"/><Relationship Id="rId320" Type="http://schemas.openxmlformats.org/officeDocument/2006/relationships/hyperlink" Target="mailto:jeanpierre.asenciosc@gmail.com" TargetMode="External"/><Relationship Id="rId80" Type="http://schemas.openxmlformats.org/officeDocument/2006/relationships/hyperlink" Target="mailto:anahid.vega@pucp.edu.pe" TargetMode="External"/><Relationship Id="rId155" Type="http://schemas.openxmlformats.org/officeDocument/2006/relationships/hyperlink" Target="http://jordyjosephmontalvo@gmail.com" TargetMode="External"/><Relationship Id="rId176" Type="http://schemas.openxmlformats.org/officeDocument/2006/relationships/hyperlink" Target="http://arodriguezb2000@gmail.com" TargetMode="External"/><Relationship Id="rId197" Type="http://schemas.openxmlformats.org/officeDocument/2006/relationships/hyperlink" Target="http://hansmendozacespedes@gmail.com" TargetMode="External"/><Relationship Id="rId341" Type="http://schemas.openxmlformats.org/officeDocument/2006/relationships/hyperlink" Target="http://sabogaljuan1234@gmail.com" TargetMode="External"/><Relationship Id="rId362" Type="http://schemas.openxmlformats.org/officeDocument/2006/relationships/hyperlink" Target="http://isabellucia164@gmail.com" TargetMode="External"/><Relationship Id="rId201" Type="http://schemas.openxmlformats.org/officeDocument/2006/relationships/hyperlink" Target="mailto:nad.chipana.rodas@gmail.com" TargetMode="External"/><Relationship Id="rId222" Type="http://schemas.openxmlformats.org/officeDocument/2006/relationships/hyperlink" Target="http://dayalizarme4@gmail.com" TargetMode="External"/><Relationship Id="rId243" Type="http://schemas.openxmlformats.org/officeDocument/2006/relationships/hyperlink" Target="http://lvpb2633@gmail.com" TargetMode="External"/><Relationship Id="rId264" Type="http://schemas.openxmlformats.org/officeDocument/2006/relationships/hyperlink" Target="http://milagros4759@gmail.com" TargetMode="External"/><Relationship Id="rId285" Type="http://schemas.openxmlformats.org/officeDocument/2006/relationships/hyperlink" Target="http://jr805036@gmail.com" TargetMode="External"/><Relationship Id="rId17" Type="http://schemas.openxmlformats.org/officeDocument/2006/relationships/hyperlink" Target="http://kimberlyvidalfranco@hotmail.com" TargetMode="External"/><Relationship Id="rId38" Type="http://schemas.openxmlformats.org/officeDocument/2006/relationships/hyperlink" Target="http://72171728@unat.edu.pe" TargetMode="External"/><Relationship Id="rId59" Type="http://schemas.openxmlformats.org/officeDocument/2006/relationships/hyperlink" Target="http://eduardolapiz2002@gmail.com" TargetMode="External"/><Relationship Id="rId103" Type="http://schemas.openxmlformats.org/officeDocument/2006/relationships/hyperlink" Target="http://mpintov20_2@unc.edu.pe" TargetMode="External"/><Relationship Id="rId124" Type="http://schemas.openxmlformats.org/officeDocument/2006/relationships/hyperlink" Target="http://axel_16_09@hotmail.com" TargetMode="External"/><Relationship Id="rId310" Type="http://schemas.openxmlformats.org/officeDocument/2006/relationships/hyperlink" Target="http://arturovasquez200406@gmail.com" TargetMode="External"/><Relationship Id="rId70" Type="http://schemas.openxmlformats.org/officeDocument/2006/relationships/hyperlink" Target="mailto:ivan.floresv23@gmail.com" TargetMode="External"/><Relationship Id="rId91" Type="http://schemas.openxmlformats.org/officeDocument/2006/relationships/hyperlink" Target="http://luhanagarciacirilo@gmail.com" TargetMode="External"/><Relationship Id="rId145" Type="http://schemas.openxmlformats.org/officeDocument/2006/relationships/hyperlink" Target="http://rodasvelardejuan1@gmail.com" TargetMode="External"/><Relationship Id="rId166" Type="http://schemas.openxmlformats.org/officeDocument/2006/relationships/hyperlink" Target="http://davilamichely61@gmail.com" TargetMode="External"/><Relationship Id="rId187" Type="http://schemas.openxmlformats.org/officeDocument/2006/relationships/hyperlink" Target="mailto:frank.quiroz@unmsm.edu.pe" TargetMode="External"/><Relationship Id="rId331" Type="http://schemas.openxmlformats.org/officeDocument/2006/relationships/hyperlink" Target="http://aramosg230@gmail.com" TargetMode="External"/><Relationship Id="rId352" Type="http://schemas.openxmlformats.org/officeDocument/2006/relationships/hyperlink" Target="http://sabrinamateo01@gmail.com" TargetMode="External"/><Relationship Id="rId373" Type="http://schemas.openxmlformats.org/officeDocument/2006/relationships/hyperlink" Target="http://frankalvino18@gmail.com" TargetMode="External"/><Relationship Id="rId1" Type="http://schemas.openxmlformats.org/officeDocument/2006/relationships/hyperlink" Target="http://carlos@gmail.com" TargetMode="External"/><Relationship Id="rId212" Type="http://schemas.openxmlformats.org/officeDocument/2006/relationships/hyperlink" Target="http://javierofv2014@gmail.com" TargetMode="External"/><Relationship Id="rId233" Type="http://schemas.openxmlformats.org/officeDocument/2006/relationships/hyperlink" Target="http://alxcarlos13@gmail.com" TargetMode="External"/><Relationship Id="rId254" Type="http://schemas.openxmlformats.org/officeDocument/2006/relationships/hyperlink" Target="http://sofiaramirezisique@gmail.com" TargetMode="External"/><Relationship Id="rId28" Type="http://schemas.openxmlformats.org/officeDocument/2006/relationships/hyperlink" Target="http://jordan3lazo@gmail.com" TargetMode="External"/><Relationship Id="rId49" Type="http://schemas.openxmlformats.org/officeDocument/2006/relationships/hyperlink" Target="http://melodynayhely2003@gmail.com" TargetMode="External"/><Relationship Id="rId114" Type="http://schemas.openxmlformats.org/officeDocument/2006/relationships/hyperlink" Target="http://jhojangj10@gmail.com" TargetMode="External"/><Relationship Id="rId275" Type="http://schemas.openxmlformats.org/officeDocument/2006/relationships/hyperlink" Target="http://vivancosulcarichard@gmail.com" TargetMode="External"/><Relationship Id="rId296" Type="http://schemas.openxmlformats.org/officeDocument/2006/relationships/hyperlink" Target="http://jpablosoria01@gmail.com" TargetMode="External"/><Relationship Id="rId300" Type="http://schemas.openxmlformats.org/officeDocument/2006/relationships/hyperlink" Target="http://stefanytf17@gmail.com" TargetMode="External"/><Relationship Id="rId60" Type="http://schemas.openxmlformats.org/officeDocument/2006/relationships/hyperlink" Target="http://danielafano0202@gmail.com" TargetMode="External"/><Relationship Id="rId81" Type="http://schemas.openxmlformats.org/officeDocument/2006/relationships/hyperlink" Target="mailto:hugo.fonseca1998@gmail.com" TargetMode="External"/><Relationship Id="rId135" Type="http://schemas.openxmlformats.org/officeDocument/2006/relationships/hyperlink" Target="http://castilloaburto11@gmail.com" TargetMode="External"/><Relationship Id="rId156" Type="http://schemas.openxmlformats.org/officeDocument/2006/relationships/hyperlink" Target="http://lopezmayomariagabriela@gmail.com" TargetMode="External"/><Relationship Id="rId177" Type="http://schemas.openxmlformats.org/officeDocument/2006/relationships/hyperlink" Target="http://amayaariana2002@gmail.com" TargetMode="External"/><Relationship Id="rId198" Type="http://schemas.openxmlformats.org/officeDocument/2006/relationships/hyperlink" Target="http://callacaquispe@gmail.com/1407140@senati.pe" TargetMode="External"/><Relationship Id="rId321" Type="http://schemas.openxmlformats.org/officeDocument/2006/relationships/hyperlink" Target="http://20193551@aloe.ulima.edu.pe" TargetMode="External"/><Relationship Id="rId342" Type="http://schemas.openxmlformats.org/officeDocument/2006/relationships/hyperlink" Target="http://diegorecra971@gmail.com" TargetMode="External"/><Relationship Id="rId363" Type="http://schemas.openxmlformats.org/officeDocument/2006/relationships/hyperlink" Target="http://dylandomperez1802@gmail.com" TargetMode="External"/><Relationship Id="rId202" Type="http://schemas.openxmlformats.org/officeDocument/2006/relationships/hyperlink" Target="http://24rchi@gmail.com" TargetMode="External"/><Relationship Id="rId223" Type="http://schemas.openxmlformats.org/officeDocument/2006/relationships/hyperlink" Target="http://fjllallico18@gmail.com" TargetMode="External"/><Relationship Id="rId244" Type="http://schemas.openxmlformats.org/officeDocument/2006/relationships/hyperlink" Target="http://ashlykatpc@gmail.com" TargetMode="External"/><Relationship Id="rId18" Type="http://schemas.openxmlformats.org/officeDocument/2006/relationships/hyperlink" Target="http://britneymilenka2018@gmail.com" TargetMode="External"/><Relationship Id="rId39" Type="http://schemas.openxmlformats.org/officeDocument/2006/relationships/hyperlink" Target="http://t514000820@unitru.edu.pe" TargetMode="External"/><Relationship Id="rId265" Type="http://schemas.openxmlformats.org/officeDocument/2006/relationships/hyperlink" Target="http://se16timana@hotmail.com" TargetMode="External"/><Relationship Id="rId286" Type="http://schemas.openxmlformats.org/officeDocument/2006/relationships/hyperlink" Target="http://erwinromerocanchanya@gmail.com" TargetMode="External"/><Relationship Id="rId50" Type="http://schemas.openxmlformats.org/officeDocument/2006/relationships/hyperlink" Target="http://ecastromorante@gmail.com" TargetMode="External"/><Relationship Id="rId104" Type="http://schemas.openxmlformats.org/officeDocument/2006/relationships/hyperlink" Target="http://dbarretov_2@unc.edu.pe" TargetMode="External"/><Relationship Id="rId125" Type="http://schemas.openxmlformats.org/officeDocument/2006/relationships/hyperlink" Target="mailto:angelsoto.3950@gmail.com" TargetMode="External"/><Relationship Id="rId146" Type="http://schemas.openxmlformats.org/officeDocument/2006/relationships/hyperlink" Target="http://tefa1999ancco@gmail.com" TargetMode="External"/><Relationship Id="rId167" Type="http://schemas.openxmlformats.org/officeDocument/2006/relationships/hyperlink" Target="http://mg460122@gmail.com" TargetMode="External"/><Relationship Id="rId188" Type="http://schemas.openxmlformats.org/officeDocument/2006/relationships/hyperlink" Target="mailto:brigith.herrera@fcisa.com," TargetMode="External"/><Relationship Id="rId311" Type="http://schemas.openxmlformats.org/officeDocument/2006/relationships/hyperlink" Target="mailto:daniela.camero@ucsp.edu.pe" TargetMode="External"/><Relationship Id="rId332" Type="http://schemas.openxmlformats.org/officeDocument/2006/relationships/hyperlink" Target="mailto:brayan.zelada159@gmail.com" TargetMode="External"/><Relationship Id="rId353" Type="http://schemas.openxmlformats.org/officeDocument/2006/relationships/hyperlink" Target="http://melanymarquinahu22@gmail.com" TargetMode="External"/><Relationship Id="rId374" Type="http://schemas.openxmlformats.org/officeDocument/2006/relationships/hyperlink" Target="http://rosmeryaguilaralzamora@gmail.com" TargetMode="External"/><Relationship Id="rId71" Type="http://schemas.openxmlformats.org/officeDocument/2006/relationships/hyperlink" Target="mailto:nicole.moralesp@ucsm.edu.pe" TargetMode="External"/><Relationship Id="rId92" Type="http://schemas.openxmlformats.org/officeDocument/2006/relationships/hyperlink" Target="mailto:kathangela.tr@gmail.com" TargetMode="External"/><Relationship Id="rId213" Type="http://schemas.openxmlformats.org/officeDocument/2006/relationships/hyperlink" Target="http://andresrgg2011@hotmail.com" TargetMode="External"/><Relationship Id="rId234" Type="http://schemas.openxmlformats.org/officeDocument/2006/relationships/hyperlink" Target="http://gianelanovoa0912@gmail.com" TargetMode="External"/><Relationship Id="rId2" Type="http://schemas.openxmlformats.org/officeDocument/2006/relationships/hyperlink" Target="http://ingcarlosbacilio@gmail.com" TargetMode="External"/><Relationship Id="rId29" Type="http://schemas.openxmlformats.org/officeDocument/2006/relationships/hyperlink" Target="http://72458464@ucsm.edu.pe" TargetMode="External"/><Relationship Id="rId255" Type="http://schemas.openxmlformats.org/officeDocument/2006/relationships/hyperlink" Target="http://areyesgrados@gmail.com" TargetMode="External"/><Relationship Id="rId276" Type="http://schemas.openxmlformats.org/officeDocument/2006/relationships/hyperlink" Target="http://wongsanchezluiseduardo@gmail.com" TargetMode="External"/><Relationship Id="rId297" Type="http://schemas.openxmlformats.org/officeDocument/2006/relationships/hyperlink" Target="http://emsorianod@unac.edu.pe" TargetMode="External"/><Relationship Id="rId40" Type="http://schemas.openxmlformats.org/officeDocument/2006/relationships/hyperlink" Target="http://danielrormanmendoza17@gmail.com" TargetMode="External"/><Relationship Id="rId115" Type="http://schemas.openxmlformats.org/officeDocument/2006/relationships/hyperlink" Target="http://ivancg3101@gmail.com" TargetMode="External"/><Relationship Id="rId136" Type="http://schemas.openxmlformats.org/officeDocument/2006/relationships/hyperlink" Target="http://ninoskaventuraramirez3@gmail.com" TargetMode="External"/><Relationship Id="rId157" Type="http://schemas.openxmlformats.org/officeDocument/2006/relationships/hyperlink" Target="http://acoropuna@unsa.edu.pe" TargetMode="External"/><Relationship Id="rId178" Type="http://schemas.openxmlformats.org/officeDocument/2006/relationships/hyperlink" Target="http://deysimelo1@gmail.com" TargetMode="External"/><Relationship Id="rId301" Type="http://schemas.openxmlformats.org/officeDocument/2006/relationships/hyperlink" Target="http://lvillalbad@unsa.edu.pe" TargetMode="External"/><Relationship Id="rId322" Type="http://schemas.openxmlformats.org/officeDocument/2006/relationships/hyperlink" Target="http://heather_sangama@usmp.pe" TargetMode="External"/><Relationship Id="rId343" Type="http://schemas.openxmlformats.org/officeDocument/2006/relationships/hyperlink" Target="mailto:lu.qprado.99@gmail.com" TargetMode="External"/><Relationship Id="rId364" Type="http://schemas.openxmlformats.org/officeDocument/2006/relationships/hyperlink" Target="http://iamangel1838@gmail.com" TargetMode="External"/><Relationship Id="rId61" Type="http://schemas.openxmlformats.org/officeDocument/2006/relationships/hyperlink" Target="http://santamariachavezj@gmail.com" TargetMode="External"/><Relationship Id="rId82" Type="http://schemas.openxmlformats.org/officeDocument/2006/relationships/hyperlink" Target="http://delgadopajueloj@gmail.com" TargetMode="External"/><Relationship Id="rId199" Type="http://schemas.openxmlformats.org/officeDocument/2006/relationships/hyperlink" Target="http://cajhon433@gmail.com" TargetMode="External"/><Relationship Id="rId203" Type="http://schemas.openxmlformats.org/officeDocument/2006/relationships/hyperlink" Target="mailto:mariaclaudia.99.03@gmail.com" TargetMode="External"/><Relationship Id="rId19" Type="http://schemas.openxmlformats.org/officeDocument/2006/relationships/hyperlink" Target="http://cgonzales8@autonoma.edu.pe" TargetMode="External"/><Relationship Id="rId224" Type="http://schemas.openxmlformats.org/officeDocument/2006/relationships/hyperlink" Target="http://mijael1920@gmail.com" TargetMode="External"/><Relationship Id="rId245" Type="http://schemas.openxmlformats.org/officeDocument/2006/relationships/hyperlink" Target="http://noemiperezlaura@gmail.com" TargetMode="External"/><Relationship Id="rId266" Type="http://schemas.openxmlformats.org/officeDocument/2006/relationships/hyperlink" Target="http://dennistolentino098@gmail.com" TargetMode="External"/><Relationship Id="rId287" Type="http://schemas.openxmlformats.org/officeDocument/2006/relationships/hyperlink" Target="http://thaliaroquem@gmail.com" TargetMode="External"/><Relationship Id="rId30" Type="http://schemas.openxmlformats.org/officeDocument/2006/relationships/hyperlink" Target="mailto:karen.quico@ucsp.edu.pe" TargetMode="External"/><Relationship Id="rId105" Type="http://schemas.openxmlformats.org/officeDocument/2006/relationships/hyperlink" Target="http://lquispeo@unsa.edu.pe" TargetMode="External"/><Relationship Id="rId126" Type="http://schemas.openxmlformats.org/officeDocument/2006/relationships/hyperlink" Target="http://lmendozav@autonoma.edu.pe" TargetMode="External"/><Relationship Id="rId147" Type="http://schemas.openxmlformats.org/officeDocument/2006/relationships/hyperlink" Target="http://ana1516abc@gmail.com" TargetMode="External"/><Relationship Id="rId168" Type="http://schemas.openxmlformats.org/officeDocument/2006/relationships/hyperlink" Target="http://202011307@urp.edu.pe" TargetMode="External"/><Relationship Id="rId312" Type="http://schemas.openxmlformats.org/officeDocument/2006/relationships/hyperlink" Target="http://vasquezaracely2019@gmail.com" TargetMode="External"/><Relationship Id="rId333" Type="http://schemas.openxmlformats.org/officeDocument/2006/relationships/hyperlink" Target="http://willyvilela01@gmail.com" TargetMode="External"/><Relationship Id="rId354" Type="http://schemas.openxmlformats.org/officeDocument/2006/relationships/hyperlink" Target="http://019200758e@gmail.com" TargetMode="External"/><Relationship Id="rId51" Type="http://schemas.openxmlformats.org/officeDocument/2006/relationships/hyperlink" Target="http://benvefe@hotmail.com" TargetMode="External"/><Relationship Id="rId72" Type="http://schemas.openxmlformats.org/officeDocument/2006/relationships/hyperlink" Target="http://antonyrsanchezy@gmail.com" TargetMode="External"/><Relationship Id="rId93" Type="http://schemas.openxmlformats.org/officeDocument/2006/relationships/hyperlink" Target="http://hernanzitohp@gmail.com" TargetMode="External"/><Relationship Id="rId189" Type="http://schemas.openxmlformats.org/officeDocument/2006/relationships/hyperlink" Target="mailto:naomi.ariza19@gmail.com" TargetMode="External"/><Relationship Id="rId375" Type="http://schemas.openxmlformats.org/officeDocument/2006/relationships/hyperlink" Target="mailto:andrea8702.nicole@gmail.com" TargetMode="External"/><Relationship Id="rId3" Type="http://schemas.openxmlformats.org/officeDocument/2006/relationships/hyperlink" Target="http://carlosberrocal2002@gmail.com" TargetMode="External"/><Relationship Id="rId214" Type="http://schemas.openxmlformats.org/officeDocument/2006/relationships/hyperlink" Target="mailto:fabiola.mita@ucsp.edu.pe" TargetMode="External"/><Relationship Id="rId235" Type="http://schemas.openxmlformats.org/officeDocument/2006/relationships/hyperlink" Target="http://kettypilarmoraestrada@gmail.com" TargetMode="External"/><Relationship Id="rId256" Type="http://schemas.openxmlformats.org/officeDocument/2006/relationships/hyperlink" Target="mailto:JRT_Ci.Eng@hotmail.com" TargetMode="External"/><Relationship Id="rId277" Type="http://schemas.openxmlformats.org/officeDocument/2006/relationships/hyperlink" Target="mailto:diegoyupanqui.r@gmail.com" TargetMode="External"/><Relationship Id="rId298" Type="http://schemas.openxmlformats.org/officeDocument/2006/relationships/hyperlink" Target="http://atejadai19_2@unc.edu.pe" TargetMode="External"/><Relationship Id="rId116" Type="http://schemas.openxmlformats.org/officeDocument/2006/relationships/hyperlink" Target="http://mermaquispealvaro@gmail.com" TargetMode="External"/><Relationship Id="rId137" Type="http://schemas.openxmlformats.org/officeDocument/2006/relationships/hyperlink" Target="http://lupeserpa03@gmail.com" TargetMode="External"/><Relationship Id="rId158" Type="http://schemas.openxmlformats.org/officeDocument/2006/relationships/hyperlink" Target="mailto:alonso.arenas@ucsp.edu.pe" TargetMode="External"/><Relationship Id="rId302" Type="http://schemas.openxmlformats.org/officeDocument/2006/relationships/hyperlink" Target="http://lucasalbertomoralessaavedra@gmail.com" TargetMode="External"/><Relationship Id="rId323" Type="http://schemas.openxmlformats.org/officeDocument/2006/relationships/hyperlink" Target="http://20200428@aloe.ulima.edu.pe" TargetMode="External"/><Relationship Id="rId344" Type="http://schemas.openxmlformats.org/officeDocument/2006/relationships/hyperlink" Target="http://miguel31an@gmail.com" TargetMode="External"/><Relationship Id="rId20" Type="http://schemas.openxmlformats.org/officeDocument/2006/relationships/hyperlink" Target="mailto:vanna.olarte@gmail.com" TargetMode="External"/><Relationship Id="rId41" Type="http://schemas.openxmlformats.org/officeDocument/2006/relationships/hyperlink" Target="http://denizardnv@hotmail.com" TargetMode="External"/><Relationship Id="rId62" Type="http://schemas.openxmlformats.org/officeDocument/2006/relationships/hyperlink" Target="mailto:treyci.correa@gmail.com" TargetMode="External"/><Relationship Id="rId83" Type="http://schemas.openxmlformats.org/officeDocument/2006/relationships/hyperlink" Target="http://alejandroynquilla@gmail.com" TargetMode="External"/><Relationship Id="rId179" Type="http://schemas.openxmlformats.org/officeDocument/2006/relationships/hyperlink" Target="http://jquintanaatalaya@gmail.com" TargetMode="External"/><Relationship Id="rId365" Type="http://schemas.openxmlformats.org/officeDocument/2006/relationships/hyperlink" Target="http://lisbethchuquimamani@gmail.com" TargetMode="External"/><Relationship Id="rId190" Type="http://schemas.openxmlformats.org/officeDocument/2006/relationships/hyperlink" Target="http://geraldin160799@gmail.com" TargetMode="External"/><Relationship Id="rId204" Type="http://schemas.openxmlformats.org/officeDocument/2006/relationships/hyperlink" Target="http://cristobalvalencia16@gmail.com" TargetMode="External"/><Relationship Id="rId225" Type="http://schemas.openxmlformats.org/officeDocument/2006/relationships/hyperlink" Target="mailto:jose.lugo.diaz18@gmail.com" TargetMode="External"/><Relationship Id="rId246" Type="http://schemas.openxmlformats.org/officeDocument/2006/relationships/hyperlink" Target="http://geraldinepinedo88@gmail.com" TargetMode="External"/><Relationship Id="rId267" Type="http://schemas.openxmlformats.org/officeDocument/2006/relationships/hyperlink" Target="http://norabrigittev@gmail.com" TargetMode="External"/><Relationship Id="rId288" Type="http://schemas.openxmlformats.org/officeDocument/2006/relationships/hyperlink" Target="http://hroque@unsa.edu.pe" TargetMode="External"/><Relationship Id="rId106" Type="http://schemas.openxmlformats.org/officeDocument/2006/relationships/hyperlink" Target="http://nandojd1099@gmail.com" TargetMode="External"/><Relationship Id="rId127" Type="http://schemas.openxmlformats.org/officeDocument/2006/relationships/hyperlink" Target="http://mirandamonsefum@gmail.com" TargetMode="External"/><Relationship Id="rId313" Type="http://schemas.openxmlformats.org/officeDocument/2006/relationships/hyperlink" Target="http://sachezcristina03@gmail.com" TargetMode="External"/><Relationship Id="rId10" Type="http://schemas.openxmlformats.org/officeDocument/2006/relationships/hyperlink" Target="http://narushi2001@gmail.com" TargetMode="External"/><Relationship Id="rId31" Type="http://schemas.openxmlformats.org/officeDocument/2006/relationships/hyperlink" Target="http://nnavarroancajima10@gmail.com" TargetMode="External"/><Relationship Id="rId52" Type="http://schemas.openxmlformats.org/officeDocument/2006/relationships/hyperlink" Target="mailto:carlos.herrera.huaccharaque.1304@gmail.com" TargetMode="External"/><Relationship Id="rId73" Type="http://schemas.openxmlformats.org/officeDocument/2006/relationships/hyperlink" Target="http://jonathanluisperaltam@gmail.com" TargetMode="External"/><Relationship Id="rId94" Type="http://schemas.openxmlformats.org/officeDocument/2006/relationships/hyperlink" Target="http://aranaharold634@gmail.com" TargetMode="External"/><Relationship Id="rId148" Type="http://schemas.openxmlformats.org/officeDocument/2006/relationships/hyperlink" Target="mailto:iran.liviah@outlook.com" TargetMode="External"/><Relationship Id="rId169" Type="http://schemas.openxmlformats.org/officeDocument/2006/relationships/hyperlink" Target="http://toledoblancoj@gmail.com" TargetMode="External"/><Relationship Id="rId334" Type="http://schemas.openxmlformats.org/officeDocument/2006/relationships/hyperlink" Target="http://vasquezirenka@gmail.com" TargetMode="External"/><Relationship Id="rId355" Type="http://schemas.openxmlformats.org/officeDocument/2006/relationships/hyperlink" Target="http://rubilupacamamani35@gmail.com" TargetMode="External"/><Relationship Id="rId376" Type="http://schemas.openxmlformats.org/officeDocument/2006/relationships/hyperlink" Target="http://ccruzadoco@ucvvirtual.edu.pe" TargetMode="External"/><Relationship Id="rId4" Type="http://schemas.openxmlformats.org/officeDocument/2006/relationships/hyperlink" Target="http://bolivarjohn42@gmail.com" TargetMode="External"/><Relationship Id="rId180" Type="http://schemas.openxmlformats.org/officeDocument/2006/relationships/hyperlink" Target="http://manuelmanchay2019@gmail.com" TargetMode="External"/><Relationship Id="rId215" Type="http://schemas.openxmlformats.org/officeDocument/2006/relationships/hyperlink" Target="http://rodi4359@gmail.com" TargetMode="External"/><Relationship Id="rId236" Type="http://schemas.openxmlformats.org/officeDocument/2006/relationships/hyperlink" Target="http://omarmorales120798@gmail.com" TargetMode="External"/><Relationship Id="rId257" Type="http://schemas.openxmlformats.org/officeDocument/2006/relationships/hyperlink" Target="http://jairpacherrez21@gmail.com" TargetMode="External"/><Relationship Id="rId278" Type="http://schemas.openxmlformats.org/officeDocument/2006/relationships/hyperlink" Target="http://locomotionacross@gmail.com" TargetMode="External"/><Relationship Id="rId303" Type="http://schemas.openxmlformats.org/officeDocument/2006/relationships/hyperlink" Target="mailto:german.ninamango.98@gmail.com" TargetMode="External"/><Relationship Id="rId42" Type="http://schemas.openxmlformats.org/officeDocument/2006/relationships/hyperlink" Target="http://milicero@gmail.com" TargetMode="External"/><Relationship Id="rId84" Type="http://schemas.openxmlformats.org/officeDocument/2006/relationships/hyperlink" Target="http://dtunia@unsa.edu.pe" TargetMode="External"/><Relationship Id="rId138" Type="http://schemas.openxmlformats.org/officeDocument/2006/relationships/hyperlink" Target="http://crispuchocz@gmail.com" TargetMode="External"/><Relationship Id="rId345" Type="http://schemas.openxmlformats.org/officeDocument/2006/relationships/hyperlink" Target="http://pomafrank38@gmail.com" TargetMode="External"/><Relationship Id="rId191" Type="http://schemas.openxmlformats.org/officeDocument/2006/relationships/hyperlink" Target="http://aracelyarrasco@gmail.com" TargetMode="External"/><Relationship Id="rId205" Type="http://schemas.openxmlformats.org/officeDocument/2006/relationships/hyperlink" Target="http://dcelina211@gmail.com" TargetMode="External"/><Relationship Id="rId247" Type="http://schemas.openxmlformats.org/officeDocument/2006/relationships/hyperlink" Target="http://matiasyald@gmail.com" TargetMode="External"/><Relationship Id="rId107" Type="http://schemas.openxmlformats.org/officeDocument/2006/relationships/hyperlink" Target="mailto:marcelo.bustamante@ucsp.edu.pe" TargetMode="External"/><Relationship Id="rId289" Type="http://schemas.openxmlformats.org/officeDocument/2006/relationships/hyperlink" Target="mailto:sergiofabian.0309@gmail.com" TargetMode="External"/><Relationship Id="rId11" Type="http://schemas.openxmlformats.org/officeDocument/2006/relationships/hyperlink" Target="http://alvaro24jm@gmail.com" TargetMode="External"/><Relationship Id="rId53" Type="http://schemas.openxmlformats.org/officeDocument/2006/relationships/hyperlink" Target="http://jorgeduar2ponce@gmail.com" TargetMode="External"/><Relationship Id="rId149" Type="http://schemas.openxmlformats.org/officeDocument/2006/relationships/hyperlink" Target="http://french0123456789@gmail.com" TargetMode="External"/><Relationship Id="rId314" Type="http://schemas.openxmlformats.org/officeDocument/2006/relationships/hyperlink" Target="http://gonzalo_renato_@hotmail.com" TargetMode="External"/><Relationship Id="rId356" Type="http://schemas.openxmlformats.org/officeDocument/2006/relationships/hyperlink" Target="http://sliberatosusanibar@gmail.com" TargetMode="External"/><Relationship Id="rId95" Type="http://schemas.openxmlformats.org/officeDocument/2006/relationships/hyperlink" Target="http://taniamorantezam@gmail.com" TargetMode="External"/><Relationship Id="rId160" Type="http://schemas.openxmlformats.org/officeDocument/2006/relationships/hyperlink" Target="http://victorstarke64@gmail.com" TargetMode="External"/><Relationship Id="rId216" Type="http://schemas.openxmlformats.org/officeDocument/2006/relationships/hyperlink" Target="http://jeanpier95468502@gmail.com" TargetMode="External"/><Relationship Id="rId258" Type="http://schemas.openxmlformats.org/officeDocument/2006/relationships/hyperlink" Target="http://saraisalazar1802@gmail.com" TargetMode="External"/><Relationship Id="rId22" Type="http://schemas.openxmlformats.org/officeDocument/2006/relationships/hyperlink" Target="mailto:daniel.chambilla.q.17@gmail.com" TargetMode="External"/><Relationship Id="rId64" Type="http://schemas.openxmlformats.org/officeDocument/2006/relationships/hyperlink" Target="http://edwinluzavelazco041094@gmail.com" TargetMode="External"/><Relationship Id="rId118" Type="http://schemas.openxmlformats.org/officeDocument/2006/relationships/hyperlink" Target="mailto:cvvdls.claudia.dls@gmail.com" TargetMode="External"/><Relationship Id="rId325" Type="http://schemas.openxmlformats.org/officeDocument/2006/relationships/hyperlink" Target="http://deyraespiritu@gmail.com" TargetMode="External"/><Relationship Id="rId367" Type="http://schemas.openxmlformats.org/officeDocument/2006/relationships/hyperlink" Target="http://andreascardenas1@gmail.com" TargetMode="External"/><Relationship Id="rId171" Type="http://schemas.openxmlformats.org/officeDocument/2006/relationships/hyperlink" Target="mailto:Stefamp.21@Gmail.com" TargetMode="External"/><Relationship Id="rId227" Type="http://schemas.openxmlformats.org/officeDocument/2006/relationships/hyperlink" Target="http://lizaurolobos1088@gmail.com" TargetMode="External"/><Relationship Id="rId269" Type="http://schemas.openxmlformats.org/officeDocument/2006/relationships/hyperlink" Target="http://velaramos125@gmail.com" TargetMode="External"/><Relationship Id="rId33" Type="http://schemas.openxmlformats.org/officeDocument/2006/relationships/hyperlink" Target="http://juanrobcc5@gmail.com" TargetMode="External"/><Relationship Id="rId129" Type="http://schemas.openxmlformats.org/officeDocument/2006/relationships/hyperlink" Target="http://hubertherrerac@gmail.com" TargetMode="External"/><Relationship Id="rId280" Type="http://schemas.openxmlformats.org/officeDocument/2006/relationships/hyperlink" Target="mailto:jaha.portocarrero.017@gmail.com" TargetMode="External"/><Relationship Id="rId336" Type="http://schemas.openxmlformats.org/officeDocument/2006/relationships/hyperlink" Target="http://nayeliurbano75@gmail.com" TargetMode="External"/><Relationship Id="rId75" Type="http://schemas.openxmlformats.org/officeDocument/2006/relationships/hyperlink" Target="mailto:mario.Huaman@outlook.es" TargetMode="External"/><Relationship Id="rId140" Type="http://schemas.openxmlformats.org/officeDocument/2006/relationships/hyperlink" Target="http://dliu@unsa.edu.pe" TargetMode="External"/><Relationship Id="rId182" Type="http://schemas.openxmlformats.org/officeDocument/2006/relationships/hyperlink" Target="http://victorenrique_11@hotmail.com" TargetMode="External"/><Relationship Id="rId378" Type="http://schemas.openxmlformats.org/officeDocument/2006/relationships/hyperlink" Target="http://raymundotrinidaddeily@gmail.com" TargetMode="External"/><Relationship Id="rId6" Type="http://schemas.openxmlformats.org/officeDocument/2006/relationships/hyperlink" Target="mailto:bryam.calderon.s@gmail.com" TargetMode="External"/><Relationship Id="rId238" Type="http://schemas.openxmlformats.org/officeDocument/2006/relationships/hyperlink" Target="http://valeskaninnet@gmail.com" TargetMode="External"/><Relationship Id="rId291" Type="http://schemas.openxmlformats.org/officeDocument/2006/relationships/hyperlink" Target="http://gonzalosandovalpalacios@gmail.com" TargetMode="External"/><Relationship Id="rId305" Type="http://schemas.openxmlformats.org/officeDocument/2006/relationships/hyperlink" Target="http://carhuasrogger@gmail.com" TargetMode="External"/><Relationship Id="rId347" Type="http://schemas.openxmlformats.org/officeDocument/2006/relationships/hyperlink" Target="mailto:yoshiro.142020@gmail.com" TargetMode="External"/><Relationship Id="rId44" Type="http://schemas.openxmlformats.org/officeDocument/2006/relationships/hyperlink" Target="mailto:leoervin.aguirre@gmail.com" TargetMode="External"/><Relationship Id="rId86" Type="http://schemas.openxmlformats.org/officeDocument/2006/relationships/hyperlink" Target="mailto:melgarejo.edith12@gmail.com" TargetMode="External"/><Relationship Id="rId151" Type="http://schemas.openxmlformats.org/officeDocument/2006/relationships/hyperlink" Target="http://jhonsilva250499@gmail.com" TargetMode="External"/><Relationship Id="rId193" Type="http://schemas.openxmlformats.org/officeDocument/2006/relationships/hyperlink" Target="http://Stephanyxiomara469@gmail.com" TargetMode="External"/><Relationship Id="rId207" Type="http://schemas.openxmlformats.org/officeDocument/2006/relationships/hyperlink" Target="http://aladin19delgado20@gmail.com" TargetMode="External"/><Relationship Id="rId249" Type="http://schemas.openxmlformats.org/officeDocument/2006/relationships/hyperlink" Target="http://darlyne06112003@gmail.com" TargetMode="External"/><Relationship Id="rId13" Type="http://schemas.openxmlformats.org/officeDocument/2006/relationships/hyperlink" Target="mailto:alexandra.colan.7@gmail.com" TargetMode="External"/><Relationship Id="rId109" Type="http://schemas.openxmlformats.org/officeDocument/2006/relationships/hyperlink" Target="http://kreslylavado4@gmail.com" TargetMode="External"/><Relationship Id="rId260" Type="http://schemas.openxmlformats.org/officeDocument/2006/relationships/hyperlink" Target="http://alfredosanchesz93@gmail.com" TargetMode="External"/><Relationship Id="rId316" Type="http://schemas.openxmlformats.org/officeDocument/2006/relationships/hyperlink" Target="mailto:yulissa.cardenas.l@uni.pe" TargetMode="External"/><Relationship Id="rId55" Type="http://schemas.openxmlformats.org/officeDocument/2006/relationships/hyperlink" Target="http://danypv1999@gmail.com" TargetMode="External"/><Relationship Id="rId97" Type="http://schemas.openxmlformats.org/officeDocument/2006/relationships/hyperlink" Target="mailto:g.alejo@pucp.edu.pe" TargetMode="External"/><Relationship Id="rId120" Type="http://schemas.openxmlformats.org/officeDocument/2006/relationships/hyperlink" Target="mailto:Palominoc.kevin@outlook.com" TargetMode="External"/><Relationship Id="rId358" Type="http://schemas.openxmlformats.org/officeDocument/2006/relationships/hyperlink" Target="http://shhuallcca@gmail.com" TargetMode="External"/><Relationship Id="rId162" Type="http://schemas.openxmlformats.org/officeDocument/2006/relationships/hyperlink" Target="http://dbravoa03@unia.edu.pe" TargetMode="External"/><Relationship Id="rId218" Type="http://schemas.openxmlformats.org/officeDocument/2006/relationships/hyperlink" Target="http://anays_h0711@hotmail.com" TargetMode="External"/><Relationship Id="rId271" Type="http://schemas.openxmlformats.org/officeDocument/2006/relationships/hyperlink" Target="http://felixvelibaldeon@gmail.com" TargetMode="External"/><Relationship Id="rId24" Type="http://schemas.openxmlformats.org/officeDocument/2006/relationships/hyperlink" Target="mailto:p.perla.riquelme@gmail.com" TargetMode="External"/><Relationship Id="rId66" Type="http://schemas.openxmlformats.org/officeDocument/2006/relationships/hyperlink" Target="http://juanhsseb@gmail.com" TargetMode="External"/><Relationship Id="rId131" Type="http://schemas.openxmlformats.org/officeDocument/2006/relationships/hyperlink" Target="http://greeexia@gmail.com" TargetMode="External"/><Relationship Id="rId327" Type="http://schemas.openxmlformats.org/officeDocument/2006/relationships/hyperlink" Target="http://mendozataylor115@gmail.com" TargetMode="External"/><Relationship Id="rId369" Type="http://schemas.openxmlformats.org/officeDocument/2006/relationships/hyperlink" Target="mailto:xybendezu.c@gmail.com" TargetMode="External"/><Relationship Id="rId173" Type="http://schemas.openxmlformats.org/officeDocument/2006/relationships/hyperlink" Target="http://u20211c237@upc.edu.pe" TargetMode="External"/><Relationship Id="rId229" Type="http://schemas.openxmlformats.org/officeDocument/2006/relationships/hyperlink" Target="http://walterms1254@gmail.com" TargetMode="External"/><Relationship Id="rId380" Type="http://schemas.openxmlformats.org/officeDocument/2006/relationships/hyperlink" Target="mailto:ivan.atanacio@gmail.com" TargetMode="External"/><Relationship Id="rId240" Type="http://schemas.openxmlformats.org/officeDocument/2006/relationships/hyperlink" Target="http://jesuspardoch97@gmail.com" TargetMode="External"/><Relationship Id="rId35" Type="http://schemas.openxmlformats.org/officeDocument/2006/relationships/hyperlink" Target="http://chacondara@gmail.com" TargetMode="External"/><Relationship Id="rId77" Type="http://schemas.openxmlformats.org/officeDocument/2006/relationships/hyperlink" Target="http://xsara_lopez@hotmail.com" TargetMode="External"/><Relationship Id="rId100" Type="http://schemas.openxmlformats.org/officeDocument/2006/relationships/hyperlink" Target="http://florazucenagiron28@gmail.com" TargetMode="External"/><Relationship Id="rId282" Type="http://schemas.openxmlformats.org/officeDocument/2006/relationships/hyperlink" Target="mailto:jr10.ramirz@gmail.com" TargetMode="External"/><Relationship Id="rId338" Type="http://schemas.openxmlformats.org/officeDocument/2006/relationships/hyperlink" Target="http://tejedasebastian129@gmail.com" TargetMode="External"/><Relationship Id="rId8" Type="http://schemas.openxmlformats.org/officeDocument/2006/relationships/hyperlink" Target="http://pauvico7@gmail.com" TargetMode="External"/><Relationship Id="rId142" Type="http://schemas.openxmlformats.org/officeDocument/2006/relationships/hyperlink" Target="http://jnahuincopa60@gmail.com" TargetMode="External"/><Relationship Id="rId184" Type="http://schemas.openxmlformats.org/officeDocument/2006/relationships/hyperlink" Target="http://yordimrojas@gmail.com" TargetMode="External"/><Relationship Id="rId251" Type="http://schemas.openxmlformats.org/officeDocument/2006/relationships/hyperlink" Target="http://toatyrok@gmail.com" TargetMode="External"/><Relationship Id="rId46" Type="http://schemas.openxmlformats.org/officeDocument/2006/relationships/hyperlink" Target="http://cruztaico16@gmail.com" TargetMode="External"/><Relationship Id="rId293" Type="http://schemas.openxmlformats.org/officeDocument/2006/relationships/hyperlink" Target="http://marcesardar@gmail.com" TargetMode="External"/><Relationship Id="rId307" Type="http://schemas.openxmlformats.org/officeDocument/2006/relationships/hyperlink" Target="http://alonsosuyon_2000@Outlook.com" TargetMode="External"/><Relationship Id="rId349" Type="http://schemas.openxmlformats.org/officeDocument/2006/relationships/hyperlink" Target="http://rixanineyraguevara@gmail.com" TargetMode="External"/><Relationship Id="rId88" Type="http://schemas.openxmlformats.org/officeDocument/2006/relationships/hyperlink" Target="mailto:anagabriela.2196@gmail.com" TargetMode="External"/><Relationship Id="rId111" Type="http://schemas.openxmlformats.org/officeDocument/2006/relationships/hyperlink" Target="http://brandtpereda8@gmail.com" TargetMode="External"/><Relationship Id="rId153" Type="http://schemas.openxmlformats.org/officeDocument/2006/relationships/hyperlink" Target="http://jesusriojas15@gmail.com" TargetMode="External"/><Relationship Id="rId195" Type="http://schemas.openxmlformats.org/officeDocument/2006/relationships/hyperlink" Target="http://miguelbazalar2912@gmail.com" TargetMode="External"/><Relationship Id="rId209" Type="http://schemas.openxmlformats.org/officeDocument/2006/relationships/hyperlink" Target="http://escaed123@gmail.com" TargetMode="External"/><Relationship Id="rId360" Type="http://schemas.openxmlformats.org/officeDocument/2006/relationships/hyperlink" Target="mailto:guevara.melissa.m@gmail.com" TargetMode="External"/><Relationship Id="rId220" Type="http://schemas.openxmlformats.org/officeDocument/2006/relationships/hyperlink" Target="mailto:luis.montenegro2@unmsm.edu.pe" TargetMode="External"/><Relationship Id="rId15" Type="http://schemas.openxmlformats.org/officeDocument/2006/relationships/hyperlink" Target="http://mariacaceresja3@gmail.com" TargetMode="External"/><Relationship Id="rId57" Type="http://schemas.openxmlformats.org/officeDocument/2006/relationships/hyperlink" Target="http://mhiadeza2005@gmail.com" TargetMode="External"/><Relationship Id="rId262" Type="http://schemas.openxmlformats.org/officeDocument/2006/relationships/hyperlink" Target="http://jhair_1_2@hotmail.com" TargetMode="External"/><Relationship Id="rId318" Type="http://schemas.openxmlformats.org/officeDocument/2006/relationships/hyperlink" Target="http://maripasmen@gmail.com" TargetMode="External"/><Relationship Id="rId99" Type="http://schemas.openxmlformats.org/officeDocument/2006/relationships/hyperlink" Target="http://r977918@gmail.com" TargetMode="External"/><Relationship Id="rId122" Type="http://schemas.openxmlformats.org/officeDocument/2006/relationships/hyperlink" Target="mailto:g.sandoval@pucp.edu.pe" TargetMode="External"/><Relationship Id="rId164" Type="http://schemas.openxmlformats.org/officeDocument/2006/relationships/hyperlink" Target="http://t054100420@unitru.edu.pe" TargetMode="External"/><Relationship Id="rId371" Type="http://schemas.openxmlformats.org/officeDocument/2006/relationships/hyperlink" Target="http://jhostin27062002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mailto:dayalizarme4@gmail.com" TargetMode="External"/><Relationship Id="rId1" Type="http://schemas.openxmlformats.org/officeDocument/2006/relationships/hyperlink" Target="http://carlos@gmail.com/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aaromcastro1@gmail.com" TargetMode="External"/><Relationship Id="rId299" Type="http://schemas.openxmlformats.org/officeDocument/2006/relationships/hyperlink" Target="http://derekmaverick@hotmail.com" TargetMode="External"/><Relationship Id="rId21" Type="http://schemas.openxmlformats.org/officeDocument/2006/relationships/hyperlink" Target="http://U20191A302@UPC.edu.pe" TargetMode="External"/><Relationship Id="rId63" Type="http://schemas.openxmlformats.org/officeDocument/2006/relationships/hyperlink" Target="http://rodrigoadrian431@gmail.com" TargetMode="External"/><Relationship Id="rId159" Type="http://schemas.openxmlformats.org/officeDocument/2006/relationships/hyperlink" Target="http://diegocasimirovicencio@gmail.com" TargetMode="External"/><Relationship Id="rId324" Type="http://schemas.openxmlformats.org/officeDocument/2006/relationships/hyperlink" Target="http://melany_saldana@usmp.pe" TargetMode="External"/><Relationship Id="rId366" Type="http://schemas.openxmlformats.org/officeDocument/2006/relationships/hyperlink" Target="mailto:j.casas.r.03@gmail.com" TargetMode="External"/><Relationship Id="rId170" Type="http://schemas.openxmlformats.org/officeDocument/2006/relationships/hyperlink" Target="http://cavenibrionesdiaz@gmail.com" TargetMode="External"/><Relationship Id="rId226" Type="http://schemas.openxmlformats.org/officeDocument/2006/relationships/hyperlink" Target="mailto:camila.mora@ucsp.edu.pe" TargetMode="External"/><Relationship Id="rId268" Type="http://schemas.openxmlformats.org/officeDocument/2006/relationships/hyperlink" Target="http://alvarociviling99@gmail.com" TargetMode="External"/><Relationship Id="rId32" Type="http://schemas.openxmlformats.org/officeDocument/2006/relationships/hyperlink" Target="http://kevincochachin1@gmail.com" TargetMode="External"/><Relationship Id="rId74" Type="http://schemas.openxmlformats.org/officeDocument/2006/relationships/hyperlink" Target="http://eliocoph04@gmail.com" TargetMode="External"/><Relationship Id="rId128" Type="http://schemas.openxmlformats.org/officeDocument/2006/relationships/hyperlink" Target="http://katherinerivar@gmail.com" TargetMode="External"/><Relationship Id="rId335" Type="http://schemas.openxmlformats.org/officeDocument/2006/relationships/hyperlink" Target="http://dvargastaipe@gmail.com" TargetMode="External"/><Relationship Id="rId377" Type="http://schemas.openxmlformats.org/officeDocument/2006/relationships/hyperlink" Target="mailto:carlaroka.2006@gmail.com" TargetMode="External"/><Relationship Id="rId5" Type="http://schemas.openxmlformats.org/officeDocument/2006/relationships/hyperlink" Target="http://gcaballero@unsa.edu.pe" TargetMode="External"/><Relationship Id="rId181" Type="http://schemas.openxmlformats.org/officeDocument/2006/relationships/hyperlink" Target="http://omaarp9@gmail.com" TargetMode="External"/><Relationship Id="rId237" Type="http://schemas.openxmlformats.org/officeDocument/2006/relationships/hyperlink" Target="http://mario_mmg22@hotmail.com" TargetMode="External"/><Relationship Id="rId279" Type="http://schemas.openxmlformats.org/officeDocument/2006/relationships/hyperlink" Target="http://Ceciliapomavargas@gmail.com" TargetMode="External"/><Relationship Id="rId43" Type="http://schemas.openxmlformats.org/officeDocument/2006/relationships/hyperlink" Target="http://matiasadriandal@gmail.com" TargetMode="External"/><Relationship Id="rId139" Type="http://schemas.openxmlformats.org/officeDocument/2006/relationships/hyperlink" Target="http://pedroluisserranocondori@gmail.com" TargetMode="External"/><Relationship Id="rId290" Type="http://schemas.openxmlformats.org/officeDocument/2006/relationships/hyperlink" Target="http://192682@unsaac.edu.pe" TargetMode="External"/><Relationship Id="rId304" Type="http://schemas.openxmlformats.org/officeDocument/2006/relationships/hyperlink" Target="mailto:carmen.ccora.gutierrez@gmail.com" TargetMode="External"/><Relationship Id="rId346" Type="http://schemas.openxmlformats.org/officeDocument/2006/relationships/hyperlink" Target="http://luisperez117513221@gmail.com" TargetMode="External"/><Relationship Id="rId85" Type="http://schemas.openxmlformats.org/officeDocument/2006/relationships/hyperlink" Target="http://mariaesmilda@gmail.com" TargetMode="External"/><Relationship Id="rId150" Type="http://schemas.openxmlformats.org/officeDocument/2006/relationships/hyperlink" Target="mailto:yanetnc.29@gmail.com" TargetMode="External"/><Relationship Id="rId192" Type="http://schemas.openxmlformats.org/officeDocument/2006/relationships/hyperlink" Target="http://srmedranomendieta@gmail.com" TargetMode="External"/><Relationship Id="rId206" Type="http://schemas.openxmlformats.org/officeDocument/2006/relationships/hyperlink" Target="mailto:delgadillo.c.angelo@gmail.com" TargetMode="External"/><Relationship Id="rId248" Type="http://schemas.openxmlformats.org/officeDocument/2006/relationships/hyperlink" Target="mailto:edson.poma92@gmail.com" TargetMode="External"/><Relationship Id="rId12" Type="http://schemas.openxmlformats.org/officeDocument/2006/relationships/hyperlink" Target="http://alejandrajulcagon@gmail.com" TargetMode="External"/><Relationship Id="rId108" Type="http://schemas.openxmlformats.org/officeDocument/2006/relationships/hyperlink" Target="http://agutierrezh19_1@unc.edu.pe" TargetMode="External"/><Relationship Id="rId315" Type="http://schemas.openxmlformats.org/officeDocument/2006/relationships/hyperlink" Target="http://rodriguez_cava@hotmail.com" TargetMode="External"/><Relationship Id="rId357" Type="http://schemas.openxmlformats.org/officeDocument/2006/relationships/hyperlink" Target="http://yoshiijuma2004@gmail.com" TargetMode="External"/><Relationship Id="rId54" Type="http://schemas.openxmlformats.org/officeDocument/2006/relationships/hyperlink" Target="http://jacky_2424_02@hotmail.com" TargetMode="External"/><Relationship Id="rId96" Type="http://schemas.openxmlformats.org/officeDocument/2006/relationships/hyperlink" Target="http://cpati2811@gmail.com" TargetMode="External"/><Relationship Id="rId161" Type="http://schemas.openxmlformats.org/officeDocument/2006/relationships/hyperlink" Target="http://yarumiska@gmail.com" TargetMode="External"/><Relationship Id="rId217" Type="http://schemas.openxmlformats.org/officeDocument/2006/relationships/hyperlink" Target="mailto:gpiero.xp@gmail.com" TargetMode="External"/><Relationship Id="rId259" Type="http://schemas.openxmlformats.org/officeDocument/2006/relationships/hyperlink" Target="http://yessicasalcedo0428@gmail.com" TargetMode="External"/><Relationship Id="rId23" Type="http://schemas.openxmlformats.org/officeDocument/2006/relationships/hyperlink" Target="http://thelastofus680@gmail.com" TargetMode="External"/><Relationship Id="rId119" Type="http://schemas.openxmlformats.org/officeDocument/2006/relationships/hyperlink" Target="http://herbiascielo@gmail.com" TargetMode="External"/><Relationship Id="rId270" Type="http://schemas.openxmlformats.org/officeDocument/2006/relationships/hyperlink" Target="http://ivannyavelardepalomino@gmail.com" TargetMode="External"/><Relationship Id="rId326" Type="http://schemas.openxmlformats.org/officeDocument/2006/relationships/hyperlink" Target="http://mariavaldivia090@gmail.com" TargetMode="External"/><Relationship Id="rId65" Type="http://schemas.openxmlformats.org/officeDocument/2006/relationships/hyperlink" Target="http://gxiomara208@gmail.com" TargetMode="External"/><Relationship Id="rId130" Type="http://schemas.openxmlformats.org/officeDocument/2006/relationships/hyperlink" Target="http://maaca2412@gmail.com" TargetMode="External"/><Relationship Id="rId368" Type="http://schemas.openxmlformats.org/officeDocument/2006/relationships/hyperlink" Target="mailto:calerocano21.6@gmail.com" TargetMode="External"/><Relationship Id="rId172" Type="http://schemas.openxmlformats.org/officeDocument/2006/relationships/hyperlink" Target="http://sernapomavictoria@gmail.com" TargetMode="External"/><Relationship Id="rId228" Type="http://schemas.openxmlformats.org/officeDocument/2006/relationships/hyperlink" Target="http://tamaramaylin12@gmail.com" TargetMode="External"/><Relationship Id="rId281" Type="http://schemas.openxmlformats.org/officeDocument/2006/relationships/hyperlink" Target="mailto:marce.2000.40.2000@gmail.com" TargetMode="External"/><Relationship Id="rId337" Type="http://schemas.openxmlformats.org/officeDocument/2006/relationships/hyperlink" Target="http://torressaezg@gmail.com" TargetMode="External"/><Relationship Id="rId34" Type="http://schemas.openxmlformats.org/officeDocument/2006/relationships/hyperlink" Target="http://desireecb21@hotmail.com" TargetMode="External"/><Relationship Id="rId76" Type="http://schemas.openxmlformats.org/officeDocument/2006/relationships/hyperlink" Target="mailto:erik.pchuquipul@gmail.com" TargetMode="External"/><Relationship Id="rId141" Type="http://schemas.openxmlformats.org/officeDocument/2006/relationships/hyperlink" Target="mailto:paulo.david.ro.h@gmail.com" TargetMode="External"/><Relationship Id="rId379" Type="http://schemas.openxmlformats.org/officeDocument/2006/relationships/hyperlink" Target="mailto:salomonsual.21@gmail.com" TargetMode="External"/><Relationship Id="rId7" Type="http://schemas.openxmlformats.org/officeDocument/2006/relationships/hyperlink" Target="http://wmcm201987@gmail.com" TargetMode="External"/><Relationship Id="rId183" Type="http://schemas.openxmlformats.org/officeDocument/2006/relationships/hyperlink" Target="http://julisifuentes27@gmail.com" TargetMode="External"/><Relationship Id="rId239" Type="http://schemas.openxmlformats.org/officeDocument/2006/relationships/hyperlink" Target="mailto:mel.otero.enciso01@gmail.com" TargetMode="External"/><Relationship Id="rId250" Type="http://schemas.openxmlformats.org/officeDocument/2006/relationships/hyperlink" Target="http://rpilarpradinetto@gmail.com" TargetMode="External"/><Relationship Id="rId292" Type="http://schemas.openxmlformats.org/officeDocument/2006/relationships/hyperlink" Target="mailto:claudia.sarmiento2002@gmail.com" TargetMode="External"/><Relationship Id="rId306" Type="http://schemas.openxmlformats.org/officeDocument/2006/relationships/hyperlink" Target="http://blazmejiakattyakimberly@gmail.com" TargetMode="External"/><Relationship Id="rId45" Type="http://schemas.openxmlformats.org/officeDocument/2006/relationships/hyperlink" Target="mailto:adriangabriel.hc@gmail.com" TargetMode="External"/><Relationship Id="rId87" Type="http://schemas.openxmlformats.org/officeDocument/2006/relationships/hyperlink" Target="http://camilaobandoflores@gmail.com" TargetMode="External"/><Relationship Id="rId110" Type="http://schemas.openxmlformats.org/officeDocument/2006/relationships/hyperlink" Target="http://agallardoj17_1@unc.edu.pe" TargetMode="External"/><Relationship Id="rId348" Type="http://schemas.openxmlformats.org/officeDocument/2006/relationships/hyperlink" Target="http://orelaurad@gmail.com" TargetMode="External"/><Relationship Id="rId152" Type="http://schemas.openxmlformats.org/officeDocument/2006/relationships/hyperlink" Target="http://gtorlily12@gmail.com" TargetMode="External"/><Relationship Id="rId194" Type="http://schemas.openxmlformats.org/officeDocument/2006/relationships/hyperlink" Target="http://bcelestelucero@gmail.com" TargetMode="External"/><Relationship Id="rId208" Type="http://schemas.openxmlformats.org/officeDocument/2006/relationships/hyperlink" Target="http://yeissonmb10@gmail.com" TargetMode="External"/><Relationship Id="rId261" Type="http://schemas.openxmlformats.org/officeDocument/2006/relationships/hyperlink" Target="http://billsl1996@gmail.com" TargetMode="External"/><Relationship Id="rId14" Type="http://schemas.openxmlformats.org/officeDocument/2006/relationships/hyperlink" Target="mailto:04reyes.cumpa@gmai.com" TargetMode="External"/><Relationship Id="rId56" Type="http://schemas.openxmlformats.org/officeDocument/2006/relationships/hyperlink" Target="http://silviaesanchezestrella@gmail.com" TargetMode="External"/><Relationship Id="rId317" Type="http://schemas.openxmlformats.org/officeDocument/2006/relationships/hyperlink" Target="http://javieryacas@outlook.com" TargetMode="External"/><Relationship Id="rId359" Type="http://schemas.openxmlformats.org/officeDocument/2006/relationships/hyperlink" Target="http://jhameshuamanhuaranga@gmail.com" TargetMode="External"/><Relationship Id="rId98" Type="http://schemas.openxmlformats.org/officeDocument/2006/relationships/hyperlink" Target="http://gtexandra@gmail.com" TargetMode="External"/><Relationship Id="rId121" Type="http://schemas.openxmlformats.org/officeDocument/2006/relationships/hyperlink" Target="http://luisllagasramirez@gmail.com" TargetMode="External"/><Relationship Id="rId163" Type="http://schemas.openxmlformats.org/officeDocument/2006/relationships/hyperlink" Target="mailto:paul.chunga@alum.udep.edu.pe" TargetMode="External"/><Relationship Id="rId219" Type="http://schemas.openxmlformats.org/officeDocument/2006/relationships/hyperlink" Target="http://N00221647@upn.pe" TargetMode="External"/><Relationship Id="rId370" Type="http://schemas.openxmlformats.org/officeDocument/2006/relationships/hyperlink" Target="http://pbarrenechea18@gmail.com" TargetMode="External"/><Relationship Id="rId230" Type="http://schemas.openxmlformats.org/officeDocument/2006/relationships/hyperlink" Target="http://maytaparionas@gmail.com" TargetMode="External"/><Relationship Id="rId25" Type="http://schemas.openxmlformats.org/officeDocument/2006/relationships/hyperlink" Target="http://brunorsantosv7@gmail.com" TargetMode="External"/><Relationship Id="rId67" Type="http://schemas.openxmlformats.org/officeDocument/2006/relationships/hyperlink" Target="http://angelochoyfarro@gmail.com" TargetMode="External"/><Relationship Id="rId272" Type="http://schemas.openxmlformats.org/officeDocument/2006/relationships/hyperlink" Target="http://jhorghe2002@gmail.com" TargetMode="External"/><Relationship Id="rId328" Type="http://schemas.openxmlformats.org/officeDocument/2006/relationships/hyperlink" Target="http://nicoleleonsoto0712@gmail.com" TargetMode="External"/><Relationship Id="rId132" Type="http://schemas.openxmlformats.org/officeDocument/2006/relationships/hyperlink" Target="http://felicianojosecubamita@gmail.com" TargetMode="External"/><Relationship Id="rId174" Type="http://schemas.openxmlformats.org/officeDocument/2006/relationships/hyperlink" Target="http://diazlacapatricia@gmail.com" TargetMode="External"/><Relationship Id="rId241" Type="http://schemas.openxmlformats.org/officeDocument/2006/relationships/hyperlink" Target="mailto:yefferson.ochoa11@gmail.com" TargetMode="External"/><Relationship Id="rId36" Type="http://schemas.openxmlformats.org/officeDocument/2006/relationships/hyperlink" Target="http://samandaabrilramos@gmail.com" TargetMode="External"/><Relationship Id="rId283" Type="http://schemas.openxmlformats.org/officeDocument/2006/relationships/hyperlink" Target="http://valeriarm26092003@gmail.com" TargetMode="External"/><Relationship Id="rId339" Type="http://schemas.openxmlformats.org/officeDocument/2006/relationships/hyperlink" Target="http://u201815405@upc.edu.pe" TargetMode="External"/><Relationship Id="rId78" Type="http://schemas.openxmlformats.org/officeDocument/2006/relationships/hyperlink" Target="http://joseportugal159@gmail.com" TargetMode="External"/><Relationship Id="rId101" Type="http://schemas.openxmlformats.org/officeDocument/2006/relationships/hyperlink" Target="http://rmamanihuama@unsa.edu.pe" TargetMode="External"/><Relationship Id="rId143" Type="http://schemas.openxmlformats.org/officeDocument/2006/relationships/hyperlink" Target="mailto:walter.pompilla.rodriguez@gmail.com" TargetMode="External"/><Relationship Id="rId185" Type="http://schemas.openxmlformats.org/officeDocument/2006/relationships/hyperlink" Target="http://maircielo19@gmail.com" TargetMode="External"/><Relationship Id="rId350" Type="http://schemas.openxmlformats.org/officeDocument/2006/relationships/hyperlink" Target="mailto:alexandra.n100901@gmail.com" TargetMode="External"/><Relationship Id="rId9" Type="http://schemas.openxmlformats.org/officeDocument/2006/relationships/hyperlink" Target="mailto:milenka.cordova.r@alum.udep.edu.pe" TargetMode="External"/><Relationship Id="rId210" Type="http://schemas.openxmlformats.org/officeDocument/2006/relationships/hyperlink" Target="http://1293776@senati.pe/alexito.d.20018@gmail.com" TargetMode="External"/><Relationship Id="rId26" Type="http://schemas.openxmlformats.org/officeDocument/2006/relationships/hyperlink" Target="http://angelomontesinos82@gmail.com" TargetMode="External"/><Relationship Id="rId231" Type="http://schemas.openxmlformats.org/officeDocument/2006/relationships/hyperlink" Target="http://claywimner@gmail.com" TargetMode="External"/><Relationship Id="rId252" Type="http://schemas.openxmlformats.org/officeDocument/2006/relationships/hyperlink" Target="mailto:jhonel.200119@gmail.com" TargetMode="External"/><Relationship Id="rId273" Type="http://schemas.openxmlformats.org/officeDocument/2006/relationships/hyperlink" Target="http://jairleon12345@hotmail.com" TargetMode="External"/><Relationship Id="rId294" Type="http://schemas.openxmlformats.org/officeDocument/2006/relationships/hyperlink" Target="http://stefannysilupuarellano@mail.com" TargetMode="External"/><Relationship Id="rId308" Type="http://schemas.openxmlformats.org/officeDocument/2006/relationships/hyperlink" Target="http://nikolmidu@hotmail.com" TargetMode="External"/><Relationship Id="rId329" Type="http://schemas.openxmlformats.org/officeDocument/2006/relationships/hyperlink" Target="http://gjeanpier@hotmail.com" TargetMode="External"/><Relationship Id="rId47" Type="http://schemas.openxmlformats.org/officeDocument/2006/relationships/hyperlink" Target="http://edwardantoniosanchezm123@gmail.com" TargetMode="External"/><Relationship Id="rId68" Type="http://schemas.openxmlformats.org/officeDocument/2006/relationships/hyperlink" Target="mailto:gabriela.jimena310303@gmail.com" TargetMode="External"/><Relationship Id="rId89" Type="http://schemas.openxmlformats.org/officeDocument/2006/relationships/hyperlink" Target="http://hdominguezparco@gmail.com" TargetMode="External"/><Relationship Id="rId112" Type="http://schemas.openxmlformats.org/officeDocument/2006/relationships/hyperlink" Target="http://juanjjmc59@gmail.com" TargetMode="External"/><Relationship Id="rId133" Type="http://schemas.openxmlformats.org/officeDocument/2006/relationships/hyperlink" Target="mailto:jessica.collazos97@gmail.com" TargetMode="External"/><Relationship Id="rId154" Type="http://schemas.openxmlformats.org/officeDocument/2006/relationships/hyperlink" Target="http://alexisba0222@gmail.com" TargetMode="External"/><Relationship Id="rId175" Type="http://schemas.openxmlformats.org/officeDocument/2006/relationships/hyperlink" Target="http://fapcfabian@gmail.com" TargetMode="External"/><Relationship Id="rId340" Type="http://schemas.openxmlformats.org/officeDocument/2006/relationships/hyperlink" Target="http://ericksalcedop18@gmail.com" TargetMode="External"/><Relationship Id="rId361" Type="http://schemas.openxmlformats.org/officeDocument/2006/relationships/hyperlink" Target="mailto:jarold.pamer@gmail.com" TargetMode="External"/><Relationship Id="rId196" Type="http://schemas.openxmlformats.org/officeDocument/2006/relationships/hyperlink" Target="http://kevin_jeysonbm@hotmail.com" TargetMode="External"/><Relationship Id="rId200" Type="http://schemas.openxmlformats.org/officeDocument/2006/relationships/hyperlink" Target="mailto:antonimendoza10.5@gmail.com" TargetMode="External"/><Relationship Id="rId16" Type="http://schemas.openxmlformats.org/officeDocument/2006/relationships/hyperlink" Target="http://EDISON3671@GMAIL.COM" TargetMode="External"/><Relationship Id="rId221" Type="http://schemas.openxmlformats.org/officeDocument/2006/relationships/hyperlink" Target="http://landeomaicol@gmail.com" TargetMode="External"/><Relationship Id="rId242" Type="http://schemas.openxmlformats.org/officeDocument/2006/relationships/hyperlink" Target="http://gonzalopariona_1999@hotmail.com" TargetMode="External"/><Relationship Id="rId263" Type="http://schemas.openxmlformats.org/officeDocument/2006/relationships/hyperlink" Target="http://orevero150399@gmail.com" TargetMode="External"/><Relationship Id="rId284" Type="http://schemas.openxmlformats.org/officeDocument/2006/relationships/hyperlink" Target="mailto:leslye.dayham.carrasco@gmail.com" TargetMode="External"/><Relationship Id="rId319" Type="http://schemas.openxmlformats.org/officeDocument/2006/relationships/hyperlink" Target="mailto:cesar.cabrera.r@uni.pe" TargetMode="External"/><Relationship Id="rId37" Type="http://schemas.openxmlformats.org/officeDocument/2006/relationships/hyperlink" Target="http://eduardo_281018_salinas@hotmail.com" TargetMode="External"/><Relationship Id="rId58" Type="http://schemas.openxmlformats.org/officeDocument/2006/relationships/hyperlink" Target="mailto:abanto.karinal@gmail.com" TargetMode="External"/><Relationship Id="rId79" Type="http://schemas.openxmlformats.org/officeDocument/2006/relationships/hyperlink" Target="http://jhonatansmithva@gmail.com" TargetMode="External"/><Relationship Id="rId102" Type="http://schemas.openxmlformats.org/officeDocument/2006/relationships/hyperlink" Target="mailto:joelruben.04@gmail.com" TargetMode="External"/><Relationship Id="rId123" Type="http://schemas.openxmlformats.org/officeDocument/2006/relationships/hyperlink" Target="http://diegopandal@hotmail.com" TargetMode="External"/><Relationship Id="rId144" Type="http://schemas.openxmlformats.org/officeDocument/2006/relationships/hyperlink" Target="http://rickysc42@gmail.pe" TargetMode="External"/><Relationship Id="rId330" Type="http://schemas.openxmlformats.org/officeDocument/2006/relationships/hyperlink" Target="mailto:ruizren.adriana@gmail.com" TargetMode="External"/><Relationship Id="rId90" Type="http://schemas.openxmlformats.org/officeDocument/2006/relationships/hyperlink" Target="mailto:camargo.pioh@gmail.com" TargetMode="External"/><Relationship Id="rId165" Type="http://schemas.openxmlformats.org/officeDocument/2006/relationships/hyperlink" Target="http://andreruizvivas@gmail.com" TargetMode="External"/><Relationship Id="rId186" Type="http://schemas.openxmlformats.org/officeDocument/2006/relationships/hyperlink" Target="http://U18200492@utp.edu.pe" TargetMode="External"/><Relationship Id="rId351" Type="http://schemas.openxmlformats.org/officeDocument/2006/relationships/hyperlink" Target="http://nathanfura@gmail.com" TargetMode="External"/><Relationship Id="rId372" Type="http://schemas.openxmlformats.org/officeDocument/2006/relationships/hyperlink" Target="http://anthonyaraucoaguirre@gmail.com" TargetMode="External"/><Relationship Id="rId211" Type="http://schemas.openxmlformats.org/officeDocument/2006/relationships/hyperlink" Target="http://kellydominguez2418@gmail.com" TargetMode="External"/><Relationship Id="rId232" Type="http://schemas.openxmlformats.org/officeDocument/2006/relationships/hyperlink" Target="http://scaylermendez1997@gmail.com" TargetMode="External"/><Relationship Id="rId253" Type="http://schemas.openxmlformats.org/officeDocument/2006/relationships/hyperlink" Target="mailto:joseluis.q789@hotmail.com" TargetMode="External"/><Relationship Id="rId274" Type="http://schemas.openxmlformats.org/officeDocument/2006/relationships/hyperlink" Target="http://alberthvillalobos1012@gmail.com" TargetMode="External"/><Relationship Id="rId295" Type="http://schemas.openxmlformats.org/officeDocument/2006/relationships/hyperlink" Target="http://johanpercysolorzanoberrospi@gmail.com" TargetMode="External"/><Relationship Id="rId309" Type="http://schemas.openxmlformats.org/officeDocument/2006/relationships/hyperlink" Target="http://jeanpaulramos26@gmail.com" TargetMode="External"/><Relationship Id="rId27" Type="http://schemas.openxmlformats.org/officeDocument/2006/relationships/hyperlink" Target="http://patau4514@gmail.com" TargetMode="External"/><Relationship Id="rId48" Type="http://schemas.openxmlformats.org/officeDocument/2006/relationships/hyperlink" Target="http://accell2706@gmail.com" TargetMode="External"/><Relationship Id="rId69" Type="http://schemas.openxmlformats.org/officeDocument/2006/relationships/hyperlink" Target="http://jcarihuasairon201@unab.edu.pe" TargetMode="External"/><Relationship Id="rId113" Type="http://schemas.openxmlformats.org/officeDocument/2006/relationships/hyperlink" Target="http://yhakmendozalimay@gmail.com" TargetMode="External"/><Relationship Id="rId134" Type="http://schemas.openxmlformats.org/officeDocument/2006/relationships/hyperlink" Target="http://maricielocadillo@gmail.com" TargetMode="External"/><Relationship Id="rId320" Type="http://schemas.openxmlformats.org/officeDocument/2006/relationships/hyperlink" Target="mailto:jeanpierre.asenciosc@gmail.com" TargetMode="External"/><Relationship Id="rId80" Type="http://schemas.openxmlformats.org/officeDocument/2006/relationships/hyperlink" Target="mailto:anahid.vega@pucp.edu.pe" TargetMode="External"/><Relationship Id="rId155" Type="http://schemas.openxmlformats.org/officeDocument/2006/relationships/hyperlink" Target="http://jordyjosephmontalvo@gmail.com" TargetMode="External"/><Relationship Id="rId176" Type="http://schemas.openxmlformats.org/officeDocument/2006/relationships/hyperlink" Target="http://arodriguezb2000@gmail.com" TargetMode="External"/><Relationship Id="rId197" Type="http://schemas.openxmlformats.org/officeDocument/2006/relationships/hyperlink" Target="http://hansmendozacespedes@gmail.com" TargetMode="External"/><Relationship Id="rId341" Type="http://schemas.openxmlformats.org/officeDocument/2006/relationships/hyperlink" Target="http://sabogaljuan1234@gmail.com" TargetMode="External"/><Relationship Id="rId362" Type="http://schemas.openxmlformats.org/officeDocument/2006/relationships/hyperlink" Target="http://isabellucia164@gmail.com" TargetMode="External"/><Relationship Id="rId201" Type="http://schemas.openxmlformats.org/officeDocument/2006/relationships/hyperlink" Target="mailto:nad.chipana.rodas@gmail.com" TargetMode="External"/><Relationship Id="rId222" Type="http://schemas.openxmlformats.org/officeDocument/2006/relationships/hyperlink" Target="http://dayalizarme4@gmail.com" TargetMode="External"/><Relationship Id="rId243" Type="http://schemas.openxmlformats.org/officeDocument/2006/relationships/hyperlink" Target="http://lvpb2633@gmail.com" TargetMode="External"/><Relationship Id="rId264" Type="http://schemas.openxmlformats.org/officeDocument/2006/relationships/hyperlink" Target="http://milagros4759@gmail.com" TargetMode="External"/><Relationship Id="rId285" Type="http://schemas.openxmlformats.org/officeDocument/2006/relationships/hyperlink" Target="http://jr805036@gmail.com" TargetMode="External"/><Relationship Id="rId17" Type="http://schemas.openxmlformats.org/officeDocument/2006/relationships/hyperlink" Target="http://kimberlyvidalfranco@hotmail.com" TargetMode="External"/><Relationship Id="rId38" Type="http://schemas.openxmlformats.org/officeDocument/2006/relationships/hyperlink" Target="http://72171728@unat.edu.pe" TargetMode="External"/><Relationship Id="rId59" Type="http://schemas.openxmlformats.org/officeDocument/2006/relationships/hyperlink" Target="http://eduardolapiz2002@gmail.com" TargetMode="External"/><Relationship Id="rId103" Type="http://schemas.openxmlformats.org/officeDocument/2006/relationships/hyperlink" Target="http://mpintov20_2@unc.edu.pe" TargetMode="External"/><Relationship Id="rId124" Type="http://schemas.openxmlformats.org/officeDocument/2006/relationships/hyperlink" Target="http://axel_16_09@hotmail.com" TargetMode="External"/><Relationship Id="rId310" Type="http://schemas.openxmlformats.org/officeDocument/2006/relationships/hyperlink" Target="http://arturovasquez200406@gmail.com" TargetMode="External"/><Relationship Id="rId70" Type="http://schemas.openxmlformats.org/officeDocument/2006/relationships/hyperlink" Target="mailto:ivan.floresv23@gmail.com" TargetMode="External"/><Relationship Id="rId91" Type="http://schemas.openxmlformats.org/officeDocument/2006/relationships/hyperlink" Target="http://luhanagarciacirilo@gmail.com" TargetMode="External"/><Relationship Id="rId145" Type="http://schemas.openxmlformats.org/officeDocument/2006/relationships/hyperlink" Target="http://rodasvelardejuan1@gmail.com" TargetMode="External"/><Relationship Id="rId166" Type="http://schemas.openxmlformats.org/officeDocument/2006/relationships/hyperlink" Target="http://davilamichely61@gmail.com" TargetMode="External"/><Relationship Id="rId187" Type="http://schemas.openxmlformats.org/officeDocument/2006/relationships/hyperlink" Target="mailto:frank.quiroz@unmsm.edu.pe" TargetMode="External"/><Relationship Id="rId331" Type="http://schemas.openxmlformats.org/officeDocument/2006/relationships/hyperlink" Target="http://aramosg230@gmail.com" TargetMode="External"/><Relationship Id="rId352" Type="http://schemas.openxmlformats.org/officeDocument/2006/relationships/hyperlink" Target="http://sabrinamateo01@gmail.com" TargetMode="External"/><Relationship Id="rId373" Type="http://schemas.openxmlformats.org/officeDocument/2006/relationships/hyperlink" Target="http://frankalvino18@gmail.com" TargetMode="External"/><Relationship Id="rId1" Type="http://schemas.openxmlformats.org/officeDocument/2006/relationships/hyperlink" Target="http://carlos@gmail.com" TargetMode="External"/><Relationship Id="rId212" Type="http://schemas.openxmlformats.org/officeDocument/2006/relationships/hyperlink" Target="http://javierofv2014@gmail.com" TargetMode="External"/><Relationship Id="rId233" Type="http://schemas.openxmlformats.org/officeDocument/2006/relationships/hyperlink" Target="http://alxcarlos13@gmail.com" TargetMode="External"/><Relationship Id="rId254" Type="http://schemas.openxmlformats.org/officeDocument/2006/relationships/hyperlink" Target="http://sofiaramirezisique@gmail.com" TargetMode="External"/><Relationship Id="rId28" Type="http://schemas.openxmlformats.org/officeDocument/2006/relationships/hyperlink" Target="http://jordan3lazo@gmail.com" TargetMode="External"/><Relationship Id="rId49" Type="http://schemas.openxmlformats.org/officeDocument/2006/relationships/hyperlink" Target="http://melodynayhely2003@gmail.com" TargetMode="External"/><Relationship Id="rId114" Type="http://schemas.openxmlformats.org/officeDocument/2006/relationships/hyperlink" Target="http://jhojangj10@gmail.com" TargetMode="External"/><Relationship Id="rId275" Type="http://schemas.openxmlformats.org/officeDocument/2006/relationships/hyperlink" Target="http://vivancosulcarichard@gmail.com" TargetMode="External"/><Relationship Id="rId296" Type="http://schemas.openxmlformats.org/officeDocument/2006/relationships/hyperlink" Target="http://jpablosoria01@gmail.com" TargetMode="External"/><Relationship Id="rId300" Type="http://schemas.openxmlformats.org/officeDocument/2006/relationships/hyperlink" Target="http://stefanytf17@gmail.com" TargetMode="External"/><Relationship Id="rId60" Type="http://schemas.openxmlformats.org/officeDocument/2006/relationships/hyperlink" Target="http://danielafano0202@gmail.com" TargetMode="External"/><Relationship Id="rId81" Type="http://schemas.openxmlformats.org/officeDocument/2006/relationships/hyperlink" Target="mailto:hugo.fonseca1998@gmail.com" TargetMode="External"/><Relationship Id="rId135" Type="http://schemas.openxmlformats.org/officeDocument/2006/relationships/hyperlink" Target="http://castilloaburto11@gmail.com" TargetMode="External"/><Relationship Id="rId156" Type="http://schemas.openxmlformats.org/officeDocument/2006/relationships/hyperlink" Target="http://lopezmayomariagabriela@gmail.com" TargetMode="External"/><Relationship Id="rId177" Type="http://schemas.openxmlformats.org/officeDocument/2006/relationships/hyperlink" Target="http://amayaariana2002@gmail.com" TargetMode="External"/><Relationship Id="rId198" Type="http://schemas.openxmlformats.org/officeDocument/2006/relationships/hyperlink" Target="http://callacaquispe@gmail.com/1407140@senati.pe" TargetMode="External"/><Relationship Id="rId321" Type="http://schemas.openxmlformats.org/officeDocument/2006/relationships/hyperlink" Target="http://20193551@aloe.ulima.edu.pe" TargetMode="External"/><Relationship Id="rId342" Type="http://schemas.openxmlformats.org/officeDocument/2006/relationships/hyperlink" Target="http://diegorecra971@gmail.com" TargetMode="External"/><Relationship Id="rId363" Type="http://schemas.openxmlformats.org/officeDocument/2006/relationships/hyperlink" Target="http://dylandomperez1802@gmail.com" TargetMode="External"/><Relationship Id="rId202" Type="http://schemas.openxmlformats.org/officeDocument/2006/relationships/hyperlink" Target="http://24rchi@gmail.com" TargetMode="External"/><Relationship Id="rId223" Type="http://schemas.openxmlformats.org/officeDocument/2006/relationships/hyperlink" Target="http://fjllallico18@gmail.com" TargetMode="External"/><Relationship Id="rId244" Type="http://schemas.openxmlformats.org/officeDocument/2006/relationships/hyperlink" Target="http://ashlykatpc@gmail.com" TargetMode="External"/><Relationship Id="rId18" Type="http://schemas.openxmlformats.org/officeDocument/2006/relationships/hyperlink" Target="http://britneymilenka2018@gmail.com" TargetMode="External"/><Relationship Id="rId39" Type="http://schemas.openxmlformats.org/officeDocument/2006/relationships/hyperlink" Target="http://t514000820@unitru.edu.pe" TargetMode="External"/><Relationship Id="rId265" Type="http://schemas.openxmlformats.org/officeDocument/2006/relationships/hyperlink" Target="http://se16timana@hotmail.com" TargetMode="External"/><Relationship Id="rId286" Type="http://schemas.openxmlformats.org/officeDocument/2006/relationships/hyperlink" Target="http://erwinromerocanchanya@gmail.com" TargetMode="External"/><Relationship Id="rId50" Type="http://schemas.openxmlformats.org/officeDocument/2006/relationships/hyperlink" Target="http://ecastromorante@gmail.com" TargetMode="External"/><Relationship Id="rId104" Type="http://schemas.openxmlformats.org/officeDocument/2006/relationships/hyperlink" Target="http://dbarretov_2@unc.edu.pe" TargetMode="External"/><Relationship Id="rId125" Type="http://schemas.openxmlformats.org/officeDocument/2006/relationships/hyperlink" Target="mailto:angelsoto.3950@gmail.com" TargetMode="External"/><Relationship Id="rId146" Type="http://schemas.openxmlformats.org/officeDocument/2006/relationships/hyperlink" Target="http://tefa1999ancco@gmail.com" TargetMode="External"/><Relationship Id="rId167" Type="http://schemas.openxmlformats.org/officeDocument/2006/relationships/hyperlink" Target="http://mg460122@gmail.com" TargetMode="External"/><Relationship Id="rId188" Type="http://schemas.openxmlformats.org/officeDocument/2006/relationships/hyperlink" Target="mailto:brigith.herrera@fcisa.com," TargetMode="External"/><Relationship Id="rId311" Type="http://schemas.openxmlformats.org/officeDocument/2006/relationships/hyperlink" Target="mailto:daniela.camero@ucsp.edu.pe" TargetMode="External"/><Relationship Id="rId332" Type="http://schemas.openxmlformats.org/officeDocument/2006/relationships/hyperlink" Target="mailto:brayan.zelada159@gmail.com" TargetMode="External"/><Relationship Id="rId353" Type="http://schemas.openxmlformats.org/officeDocument/2006/relationships/hyperlink" Target="http://melanymarquinahu22@gmail.com" TargetMode="External"/><Relationship Id="rId374" Type="http://schemas.openxmlformats.org/officeDocument/2006/relationships/hyperlink" Target="http://rosmeryaguilaralzamora@gmail.com" TargetMode="External"/><Relationship Id="rId71" Type="http://schemas.openxmlformats.org/officeDocument/2006/relationships/hyperlink" Target="mailto:nicole.moralesp@ucsm.edu.pe" TargetMode="External"/><Relationship Id="rId92" Type="http://schemas.openxmlformats.org/officeDocument/2006/relationships/hyperlink" Target="mailto:kathangela.tr@gmail.com" TargetMode="External"/><Relationship Id="rId213" Type="http://schemas.openxmlformats.org/officeDocument/2006/relationships/hyperlink" Target="http://andresrgg2011@hotmail.com" TargetMode="External"/><Relationship Id="rId234" Type="http://schemas.openxmlformats.org/officeDocument/2006/relationships/hyperlink" Target="http://gianelanovoa0912@gmail.com" TargetMode="External"/><Relationship Id="rId2" Type="http://schemas.openxmlformats.org/officeDocument/2006/relationships/hyperlink" Target="http://ingcarlosbacilio@gmail.com" TargetMode="External"/><Relationship Id="rId29" Type="http://schemas.openxmlformats.org/officeDocument/2006/relationships/hyperlink" Target="http://72458464@ucsm.edu.pe" TargetMode="External"/><Relationship Id="rId255" Type="http://schemas.openxmlformats.org/officeDocument/2006/relationships/hyperlink" Target="http://areyesgrados@gmail.com" TargetMode="External"/><Relationship Id="rId276" Type="http://schemas.openxmlformats.org/officeDocument/2006/relationships/hyperlink" Target="http://wongsanchezluiseduardo@gmail.com" TargetMode="External"/><Relationship Id="rId297" Type="http://schemas.openxmlformats.org/officeDocument/2006/relationships/hyperlink" Target="http://emsorianod@unac.edu.pe" TargetMode="External"/><Relationship Id="rId40" Type="http://schemas.openxmlformats.org/officeDocument/2006/relationships/hyperlink" Target="http://danielrormanmendoza17@gmail.com" TargetMode="External"/><Relationship Id="rId115" Type="http://schemas.openxmlformats.org/officeDocument/2006/relationships/hyperlink" Target="http://ivancg3101@gmail.com" TargetMode="External"/><Relationship Id="rId136" Type="http://schemas.openxmlformats.org/officeDocument/2006/relationships/hyperlink" Target="http://ninoskaventuraramirez3@gmail.com" TargetMode="External"/><Relationship Id="rId157" Type="http://schemas.openxmlformats.org/officeDocument/2006/relationships/hyperlink" Target="http://acoropuna@unsa.edu.pe" TargetMode="External"/><Relationship Id="rId178" Type="http://schemas.openxmlformats.org/officeDocument/2006/relationships/hyperlink" Target="http://deysimelo1@gmail.com" TargetMode="External"/><Relationship Id="rId301" Type="http://schemas.openxmlformats.org/officeDocument/2006/relationships/hyperlink" Target="http://lvillalbad@unsa.edu.pe" TargetMode="External"/><Relationship Id="rId322" Type="http://schemas.openxmlformats.org/officeDocument/2006/relationships/hyperlink" Target="http://heather_sangama@usmp.pe" TargetMode="External"/><Relationship Id="rId343" Type="http://schemas.openxmlformats.org/officeDocument/2006/relationships/hyperlink" Target="mailto:lu.qprado.99@gmail.com" TargetMode="External"/><Relationship Id="rId364" Type="http://schemas.openxmlformats.org/officeDocument/2006/relationships/hyperlink" Target="http://iamangel1838@gmail.com" TargetMode="External"/><Relationship Id="rId61" Type="http://schemas.openxmlformats.org/officeDocument/2006/relationships/hyperlink" Target="http://santamariachavezj@gmail.com" TargetMode="External"/><Relationship Id="rId82" Type="http://schemas.openxmlformats.org/officeDocument/2006/relationships/hyperlink" Target="http://delgadopajueloj@gmail.com" TargetMode="External"/><Relationship Id="rId199" Type="http://schemas.openxmlformats.org/officeDocument/2006/relationships/hyperlink" Target="http://cajhon433@gmail.com" TargetMode="External"/><Relationship Id="rId203" Type="http://schemas.openxmlformats.org/officeDocument/2006/relationships/hyperlink" Target="mailto:mariaclaudia.99.03@gmail.com" TargetMode="External"/><Relationship Id="rId19" Type="http://schemas.openxmlformats.org/officeDocument/2006/relationships/hyperlink" Target="http://cgonzales8@autonoma.edu.pe" TargetMode="External"/><Relationship Id="rId224" Type="http://schemas.openxmlformats.org/officeDocument/2006/relationships/hyperlink" Target="http://mijael1920@gmail.com" TargetMode="External"/><Relationship Id="rId245" Type="http://schemas.openxmlformats.org/officeDocument/2006/relationships/hyperlink" Target="http://noemiperezlaura@gmail.com" TargetMode="External"/><Relationship Id="rId266" Type="http://schemas.openxmlformats.org/officeDocument/2006/relationships/hyperlink" Target="http://dennistolentino098@gmail.com" TargetMode="External"/><Relationship Id="rId287" Type="http://schemas.openxmlformats.org/officeDocument/2006/relationships/hyperlink" Target="http://thaliaroquem@gmail.com" TargetMode="External"/><Relationship Id="rId30" Type="http://schemas.openxmlformats.org/officeDocument/2006/relationships/hyperlink" Target="mailto:karen.quico@ucsp.edu.pe" TargetMode="External"/><Relationship Id="rId105" Type="http://schemas.openxmlformats.org/officeDocument/2006/relationships/hyperlink" Target="http://lquispeo@unsa.edu.pe" TargetMode="External"/><Relationship Id="rId126" Type="http://schemas.openxmlformats.org/officeDocument/2006/relationships/hyperlink" Target="http://lmendozav@autonoma.edu.pe" TargetMode="External"/><Relationship Id="rId147" Type="http://schemas.openxmlformats.org/officeDocument/2006/relationships/hyperlink" Target="http://ana1516abc@gmail.com" TargetMode="External"/><Relationship Id="rId168" Type="http://schemas.openxmlformats.org/officeDocument/2006/relationships/hyperlink" Target="http://202011307@urp.edu.pe" TargetMode="External"/><Relationship Id="rId312" Type="http://schemas.openxmlformats.org/officeDocument/2006/relationships/hyperlink" Target="http://vasquezaracely2019@gmail.com" TargetMode="External"/><Relationship Id="rId333" Type="http://schemas.openxmlformats.org/officeDocument/2006/relationships/hyperlink" Target="http://willyvilela01@gmail.com" TargetMode="External"/><Relationship Id="rId354" Type="http://schemas.openxmlformats.org/officeDocument/2006/relationships/hyperlink" Target="http://019200758e@gmail.com" TargetMode="External"/><Relationship Id="rId51" Type="http://schemas.openxmlformats.org/officeDocument/2006/relationships/hyperlink" Target="http://benvefe@hotmail.com" TargetMode="External"/><Relationship Id="rId72" Type="http://schemas.openxmlformats.org/officeDocument/2006/relationships/hyperlink" Target="http://antonyrsanchezy@gmail.com" TargetMode="External"/><Relationship Id="rId93" Type="http://schemas.openxmlformats.org/officeDocument/2006/relationships/hyperlink" Target="http://hernanzitohp@gmail.com" TargetMode="External"/><Relationship Id="rId189" Type="http://schemas.openxmlformats.org/officeDocument/2006/relationships/hyperlink" Target="mailto:naomi.ariza19@gmail.com" TargetMode="External"/><Relationship Id="rId375" Type="http://schemas.openxmlformats.org/officeDocument/2006/relationships/hyperlink" Target="mailto:andrea8702.nicole@gmail.com" TargetMode="External"/><Relationship Id="rId3" Type="http://schemas.openxmlformats.org/officeDocument/2006/relationships/hyperlink" Target="http://carlosberrocal2002@gmail.com" TargetMode="External"/><Relationship Id="rId214" Type="http://schemas.openxmlformats.org/officeDocument/2006/relationships/hyperlink" Target="mailto:fabiola.mita@ucsp.edu.pe" TargetMode="External"/><Relationship Id="rId235" Type="http://schemas.openxmlformats.org/officeDocument/2006/relationships/hyperlink" Target="http://kettypilarmoraestrada@gmail.com" TargetMode="External"/><Relationship Id="rId256" Type="http://schemas.openxmlformats.org/officeDocument/2006/relationships/hyperlink" Target="mailto:JRT_Ci.Eng@hotmail.com" TargetMode="External"/><Relationship Id="rId277" Type="http://schemas.openxmlformats.org/officeDocument/2006/relationships/hyperlink" Target="mailto:diegoyupanqui.r@gmail.com" TargetMode="External"/><Relationship Id="rId298" Type="http://schemas.openxmlformats.org/officeDocument/2006/relationships/hyperlink" Target="http://atejadai19_2@unc.edu.pe" TargetMode="External"/><Relationship Id="rId116" Type="http://schemas.openxmlformats.org/officeDocument/2006/relationships/hyperlink" Target="http://mermaquispealvaro@gmail.com" TargetMode="External"/><Relationship Id="rId137" Type="http://schemas.openxmlformats.org/officeDocument/2006/relationships/hyperlink" Target="http://lupeserpa03@gmail.com" TargetMode="External"/><Relationship Id="rId158" Type="http://schemas.openxmlformats.org/officeDocument/2006/relationships/hyperlink" Target="mailto:alonso.arenas@ucsp.edu.pe" TargetMode="External"/><Relationship Id="rId302" Type="http://schemas.openxmlformats.org/officeDocument/2006/relationships/hyperlink" Target="http://lucasalbertomoralessaavedra@gmail.com" TargetMode="External"/><Relationship Id="rId323" Type="http://schemas.openxmlformats.org/officeDocument/2006/relationships/hyperlink" Target="http://20200428@aloe.ulima.edu.pe" TargetMode="External"/><Relationship Id="rId344" Type="http://schemas.openxmlformats.org/officeDocument/2006/relationships/hyperlink" Target="http://miguel31an@gmail.com" TargetMode="External"/><Relationship Id="rId20" Type="http://schemas.openxmlformats.org/officeDocument/2006/relationships/hyperlink" Target="mailto:vanna.olarte@gmail.com" TargetMode="External"/><Relationship Id="rId41" Type="http://schemas.openxmlformats.org/officeDocument/2006/relationships/hyperlink" Target="http://denizardnv@hotmail.com" TargetMode="External"/><Relationship Id="rId62" Type="http://schemas.openxmlformats.org/officeDocument/2006/relationships/hyperlink" Target="mailto:treyci.correa@gmail.com" TargetMode="External"/><Relationship Id="rId83" Type="http://schemas.openxmlformats.org/officeDocument/2006/relationships/hyperlink" Target="http://alejandroynquilla@gmail.com" TargetMode="External"/><Relationship Id="rId179" Type="http://schemas.openxmlformats.org/officeDocument/2006/relationships/hyperlink" Target="http://jquintanaatalaya@gmail.com" TargetMode="External"/><Relationship Id="rId365" Type="http://schemas.openxmlformats.org/officeDocument/2006/relationships/hyperlink" Target="http://lisbethchuquimamani@gmail.com" TargetMode="External"/><Relationship Id="rId190" Type="http://schemas.openxmlformats.org/officeDocument/2006/relationships/hyperlink" Target="http://geraldin160799@gmail.com" TargetMode="External"/><Relationship Id="rId204" Type="http://schemas.openxmlformats.org/officeDocument/2006/relationships/hyperlink" Target="http://cristobalvalencia16@gmail.com" TargetMode="External"/><Relationship Id="rId225" Type="http://schemas.openxmlformats.org/officeDocument/2006/relationships/hyperlink" Target="mailto:jose.lugo.diaz18@gmail.com" TargetMode="External"/><Relationship Id="rId246" Type="http://schemas.openxmlformats.org/officeDocument/2006/relationships/hyperlink" Target="http://geraldinepinedo88@gmail.com" TargetMode="External"/><Relationship Id="rId267" Type="http://schemas.openxmlformats.org/officeDocument/2006/relationships/hyperlink" Target="http://norabrigittev@gmail.com" TargetMode="External"/><Relationship Id="rId288" Type="http://schemas.openxmlformats.org/officeDocument/2006/relationships/hyperlink" Target="http://hroque@unsa.edu.pe" TargetMode="External"/><Relationship Id="rId106" Type="http://schemas.openxmlformats.org/officeDocument/2006/relationships/hyperlink" Target="http://nandojd1099@gmail.com" TargetMode="External"/><Relationship Id="rId127" Type="http://schemas.openxmlformats.org/officeDocument/2006/relationships/hyperlink" Target="http://mirandamonsefum@gmail.com" TargetMode="External"/><Relationship Id="rId313" Type="http://schemas.openxmlformats.org/officeDocument/2006/relationships/hyperlink" Target="http://sachezcristina03@gmail.com" TargetMode="External"/><Relationship Id="rId10" Type="http://schemas.openxmlformats.org/officeDocument/2006/relationships/hyperlink" Target="http://narushi2001@gmail.com" TargetMode="External"/><Relationship Id="rId31" Type="http://schemas.openxmlformats.org/officeDocument/2006/relationships/hyperlink" Target="http://nnavarroancajima10@gmail.com" TargetMode="External"/><Relationship Id="rId52" Type="http://schemas.openxmlformats.org/officeDocument/2006/relationships/hyperlink" Target="mailto:carlos.herrera.huaccharaque.1304@gmail.com" TargetMode="External"/><Relationship Id="rId73" Type="http://schemas.openxmlformats.org/officeDocument/2006/relationships/hyperlink" Target="http://jonathanluisperaltam@gmail.com" TargetMode="External"/><Relationship Id="rId94" Type="http://schemas.openxmlformats.org/officeDocument/2006/relationships/hyperlink" Target="http://aranaharold634@gmail.com" TargetMode="External"/><Relationship Id="rId148" Type="http://schemas.openxmlformats.org/officeDocument/2006/relationships/hyperlink" Target="mailto:iran.liviah@outlook.com" TargetMode="External"/><Relationship Id="rId169" Type="http://schemas.openxmlformats.org/officeDocument/2006/relationships/hyperlink" Target="http://toledoblancoj@gmail.com" TargetMode="External"/><Relationship Id="rId334" Type="http://schemas.openxmlformats.org/officeDocument/2006/relationships/hyperlink" Target="http://vasquezirenka@gmail.com" TargetMode="External"/><Relationship Id="rId355" Type="http://schemas.openxmlformats.org/officeDocument/2006/relationships/hyperlink" Target="http://rubilupacamamani35@gmail.com" TargetMode="External"/><Relationship Id="rId376" Type="http://schemas.openxmlformats.org/officeDocument/2006/relationships/hyperlink" Target="http://ccruzadoco@ucvvirtual.edu.pe" TargetMode="External"/><Relationship Id="rId4" Type="http://schemas.openxmlformats.org/officeDocument/2006/relationships/hyperlink" Target="http://bolivarjohn42@gmail.com" TargetMode="External"/><Relationship Id="rId180" Type="http://schemas.openxmlformats.org/officeDocument/2006/relationships/hyperlink" Target="http://manuelmanchay2019@gmail.com" TargetMode="External"/><Relationship Id="rId215" Type="http://schemas.openxmlformats.org/officeDocument/2006/relationships/hyperlink" Target="http://rodi4359@gmail.com" TargetMode="External"/><Relationship Id="rId236" Type="http://schemas.openxmlformats.org/officeDocument/2006/relationships/hyperlink" Target="http://omarmorales120798@gmail.com" TargetMode="External"/><Relationship Id="rId257" Type="http://schemas.openxmlformats.org/officeDocument/2006/relationships/hyperlink" Target="http://jairpacherrez21@gmail.com" TargetMode="External"/><Relationship Id="rId278" Type="http://schemas.openxmlformats.org/officeDocument/2006/relationships/hyperlink" Target="http://locomotionacross@gmail.com" TargetMode="External"/><Relationship Id="rId303" Type="http://schemas.openxmlformats.org/officeDocument/2006/relationships/hyperlink" Target="mailto:german.ninamango.98@gmail.com" TargetMode="External"/><Relationship Id="rId42" Type="http://schemas.openxmlformats.org/officeDocument/2006/relationships/hyperlink" Target="http://milicero@gmail.com" TargetMode="External"/><Relationship Id="rId84" Type="http://schemas.openxmlformats.org/officeDocument/2006/relationships/hyperlink" Target="http://dtunia@unsa.edu.pe" TargetMode="External"/><Relationship Id="rId138" Type="http://schemas.openxmlformats.org/officeDocument/2006/relationships/hyperlink" Target="http://crispuchocz@gmail.com" TargetMode="External"/><Relationship Id="rId345" Type="http://schemas.openxmlformats.org/officeDocument/2006/relationships/hyperlink" Target="http://pomafrank38@gmail.com" TargetMode="External"/><Relationship Id="rId191" Type="http://schemas.openxmlformats.org/officeDocument/2006/relationships/hyperlink" Target="http://aracelyarrasco@gmail.com" TargetMode="External"/><Relationship Id="rId205" Type="http://schemas.openxmlformats.org/officeDocument/2006/relationships/hyperlink" Target="http://dcelina211@gmail.com" TargetMode="External"/><Relationship Id="rId247" Type="http://schemas.openxmlformats.org/officeDocument/2006/relationships/hyperlink" Target="http://matiasyald@gmail.com" TargetMode="External"/><Relationship Id="rId107" Type="http://schemas.openxmlformats.org/officeDocument/2006/relationships/hyperlink" Target="mailto:marcelo.bustamante@ucsp.edu.pe" TargetMode="External"/><Relationship Id="rId289" Type="http://schemas.openxmlformats.org/officeDocument/2006/relationships/hyperlink" Target="mailto:sergiofabian.0309@gmail.com" TargetMode="External"/><Relationship Id="rId11" Type="http://schemas.openxmlformats.org/officeDocument/2006/relationships/hyperlink" Target="http://alvaro24jm@gmail.com" TargetMode="External"/><Relationship Id="rId53" Type="http://schemas.openxmlformats.org/officeDocument/2006/relationships/hyperlink" Target="http://jorgeduar2ponce@gmail.com" TargetMode="External"/><Relationship Id="rId149" Type="http://schemas.openxmlformats.org/officeDocument/2006/relationships/hyperlink" Target="http://french0123456789@gmail.com" TargetMode="External"/><Relationship Id="rId314" Type="http://schemas.openxmlformats.org/officeDocument/2006/relationships/hyperlink" Target="http://gonzalo_renato_@hotmail.com" TargetMode="External"/><Relationship Id="rId356" Type="http://schemas.openxmlformats.org/officeDocument/2006/relationships/hyperlink" Target="http://sliberatosusanibar@gmail.com" TargetMode="External"/><Relationship Id="rId95" Type="http://schemas.openxmlformats.org/officeDocument/2006/relationships/hyperlink" Target="http://taniamorantezam@gmail.com" TargetMode="External"/><Relationship Id="rId160" Type="http://schemas.openxmlformats.org/officeDocument/2006/relationships/hyperlink" Target="http://victorstarke64@gmail.com" TargetMode="External"/><Relationship Id="rId216" Type="http://schemas.openxmlformats.org/officeDocument/2006/relationships/hyperlink" Target="http://jeanpier95468502@gmail.com" TargetMode="External"/><Relationship Id="rId258" Type="http://schemas.openxmlformats.org/officeDocument/2006/relationships/hyperlink" Target="http://saraisalazar1802@gmail.com" TargetMode="External"/><Relationship Id="rId22" Type="http://schemas.openxmlformats.org/officeDocument/2006/relationships/hyperlink" Target="mailto:daniel.chambilla.q.17@gmail.com" TargetMode="External"/><Relationship Id="rId64" Type="http://schemas.openxmlformats.org/officeDocument/2006/relationships/hyperlink" Target="http://edwinluzavelazco041094@gmail.com" TargetMode="External"/><Relationship Id="rId118" Type="http://schemas.openxmlformats.org/officeDocument/2006/relationships/hyperlink" Target="mailto:cvvdls.claudia.dls@gmail.com" TargetMode="External"/><Relationship Id="rId325" Type="http://schemas.openxmlformats.org/officeDocument/2006/relationships/hyperlink" Target="http://deyraespiritu@gmail.com" TargetMode="External"/><Relationship Id="rId367" Type="http://schemas.openxmlformats.org/officeDocument/2006/relationships/hyperlink" Target="http://andreascardenas1@gmail.com" TargetMode="External"/><Relationship Id="rId171" Type="http://schemas.openxmlformats.org/officeDocument/2006/relationships/hyperlink" Target="mailto:Stefamp.21@Gmail.com" TargetMode="External"/><Relationship Id="rId227" Type="http://schemas.openxmlformats.org/officeDocument/2006/relationships/hyperlink" Target="http://lizaurolobos1088@gmail.com" TargetMode="External"/><Relationship Id="rId269" Type="http://schemas.openxmlformats.org/officeDocument/2006/relationships/hyperlink" Target="http://velaramos125@gmail.com" TargetMode="External"/><Relationship Id="rId33" Type="http://schemas.openxmlformats.org/officeDocument/2006/relationships/hyperlink" Target="http://juanrobcc5@gmail.com" TargetMode="External"/><Relationship Id="rId129" Type="http://schemas.openxmlformats.org/officeDocument/2006/relationships/hyperlink" Target="http://hubertherrerac@gmail.com" TargetMode="External"/><Relationship Id="rId280" Type="http://schemas.openxmlformats.org/officeDocument/2006/relationships/hyperlink" Target="mailto:jaha.portocarrero.017@gmail.com" TargetMode="External"/><Relationship Id="rId336" Type="http://schemas.openxmlformats.org/officeDocument/2006/relationships/hyperlink" Target="http://nayeliurbano75@gmail.com" TargetMode="External"/><Relationship Id="rId75" Type="http://schemas.openxmlformats.org/officeDocument/2006/relationships/hyperlink" Target="mailto:mario.Huaman@outlook.es" TargetMode="External"/><Relationship Id="rId140" Type="http://schemas.openxmlformats.org/officeDocument/2006/relationships/hyperlink" Target="http://dliu@unsa.edu.pe" TargetMode="External"/><Relationship Id="rId182" Type="http://schemas.openxmlformats.org/officeDocument/2006/relationships/hyperlink" Target="http://victorenrique_11@hotmail.com" TargetMode="External"/><Relationship Id="rId378" Type="http://schemas.openxmlformats.org/officeDocument/2006/relationships/hyperlink" Target="http://raymundotrinidaddeily@gmail.com" TargetMode="External"/><Relationship Id="rId6" Type="http://schemas.openxmlformats.org/officeDocument/2006/relationships/hyperlink" Target="mailto:bryam.calderon.s@gmail.com" TargetMode="External"/><Relationship Id="rId238" Type="http://schemas.openxmlformats.org/officeDocument/2006/relationships/hyperlink" Target="http://valeskaninnet@gmail.com" TargetMode="External"/><Relationship Id="rId291" Type="http://schemas.openxmlformats.org/officeDocument/2006/relationships/hyperlink" Target="http://gonzalosandovalpalacios@gmail.com" TargetMode="External"/><Relationship Id="rId305" Type="http://schemas.openxmlformats.org/officeDocument/2006/relationships/hyperlink" Target="http://carhuasrogger@gmail.com" TargetMode="External"/><Relationship Id="rId347" Type="http://schemas.openxmlformats.org/officeDocument/2006/relationships/hyperlink" Target="mailto:yoshiro.142020@gmail.com" TargetMode="External"/><Relationship Id="rId44" Type="http://schemas.openxmlformats.org/officeDocument/2006/relationships/hyperlink" Target="mailto:leoervin.aguirre@gmail.com" TargetMode="External"/><Relationship Id="rId86" Type="http://schemas.openxmlformats.org/officeDocument/2006/relationships/hyperlink" Target="mailto:melgarejo.edith12@gmail.com" TargetMode="External"/><Relationship Id="rId151" Type="http://schemas.openxmlformats.org/officeDocument/2006/relationships/hyperlink" Target="http://jhonsilva250499@gmail.com" TargetMode="External"/><Relationship Id="rId193" Type="http://schemas.openxmlformats.org/officeDocument/2006/relationships/hyperlink" Target="http://Stephanyxiomara469@gmail.com" TargetMode="External"/><Relationship Id="rId207" Type="http://schemas.openxmlformats.org/officeDocument/2006/relationships/hyperlink" Target="http://aladin19delgado20@gmail.com" TargetMode="External"/><Relationship Id="rId249" Type="http://schemas.openxmlformats.org/officeDocument/2006/relationships/hyperlink" Target="http://darlyne06112003@gmail.com" TargetMode="External"/><Relationship Id="rId13" Type="http://schemas.openxmlformats.org/officeDocument/2006/relationships/hyperlink" Target="mailto:alexandra.colan.7@gmail.com" TargetMode="External"/><Relationship Id="rId109" Type="http://schemas.openxmlformats.org/officeDocument/2006/relationships/hyperlink" Target="http://kreslylavado4@gmail.com" TargetMode="External"/><Relationship Id="rId260" Type="http://schemas.openxmlformats.org/officeDocument/2006/relationships/hyperlink" Target="http://alfredosanchesz93@gmail.com" TargetMode="External"/><Relationship Id="rId316" Type="http://schemas.openxmlformats.org/officeDocument/2006/relationships/hyperlink" Target="mailto:yulissa.cardenas.l@uni.pe" TargetMode="External"/><Relationship Id="rId55" Type="http://schemas.openxmlformats.org/officeDocument/2006/relationships/hyperlink" Target="http://danypv1999@gmail.com" TargetMode="External"/><Relationship Id="rId97" Type="http://schemas.openxmlformats.org/officeDocument/2006/relationships/hyperlink" Target="mailto:g.alejo@pucp.edu.pe" TargetMode="External"/><Relationship Id="rId120" Type="http://schemas.openxmlformats.org/officeDocument/2006/relationships/hyperlink" Target="mailto:Palominoc.kevin@outlook.com" TargetMode="External"/><Relationship Id="rId358" Type="http://schemas.openxmlformats.org/officeDocument/2006/relationships/hyperlink" Target="http://shhuallcca@gmail.com" TargetMode="External"/><Relationship Id="rId162" Type="http://schemas.openxmlformats.org/officeDocument/2006/relationships/hyperlink" Target="http://dbravoa03@unia.edu.pe" TargetMode="External"/><Relationship Id="rId218" Type="http://schemas.openxmlformats.org/officeDocument/2006/relationships/hyperlink" Target="http://anays_h0711@hotmail.com" TargetMode="External"/><Relationship Id="rId271" Type="http://schemas.openxmlformats.org/officeDocument/2006/relationships/hyperlink" Target="http://felixvelibaldeon@gmail.com" TargetMode="External"/><Relationship Id="rId24" Type="http://schemas.openxmlformats.org/officeDocument/2006/relationships/hyperlink" Target="mailto:p.perla.riquelme@gmail.com" TargetMode="External"/><Relationship Id="rId66" Type="http://schemas.openxmlformats.org/officeDocument/2006/relationships/hyperlink" Target="http://juanhsseb@gmail.com" TargetMode="External"/><Relationship Id="rId131" Type="http://schemas.openxmlformats.org/officeDocument/2006/relationships/hyperlink" Target="http://greeexia@gmail.com" TargetMode="External"/><Relationship Id="rId327" Type="http://schemas.openxmlformats.org/officeDocument/2006/relationships/hyperlink" Target="http://mendozataylor115@gmail.com" TargetMode="External"/><Relationship Id="rId369" Type="http://schemas.openxmlformats.org/officeDocument/2006/relationships/hyperlink" Target="mailto:xybendezu.c@gmail.com" TargetMode="External"/><Relationship Id="rId173" Type="http://schemas.openxmlformats.org/officeDocument/2006/relationships/hyperlink" Target="http://u20211c237@upc.edu.pe" TargetMode="External"/><Relationship Id="rId229" Type="http://schemas.openxmlformats.org/officeDocument/2006/relationships/hyperlink" Target="http://walterms1254@gmail.com" TargetMode="External"/><Relationship Id="rId380" Type="http://schemas.openxmlformats.org/officeDocument/2006/relationships/hyperlink" Target="mailto:ivan.atanacio@gmail.com" TargetMode="External"/><Relationship Id="rId240" Type="http://schemas.openxmlformats.org/officeDocument/2006/relationships/hyperlink" Target="http://jesuspardoch97@gmail.com" TargetMode="External"/><Relationship Id="rId35" Type="http://schemas.openxmlformats.org/officeDocument/2006/relationships/hyperlink" Target="http://chacondara@gmail.com" TargetMode="External"/><Relationship Id="rId77" Type="http://schemas.openxmlformats.org/officeDocument/2006/relationships/hyperlink" Target="http://xsara_lopez@hotmail.com" TargetMode="External"/><Relationship Id="rId100" Type="http://schemas.openxmlformats.org/officeDocument/2006/relationships/hyperlink" Target="http://florazucenagiron28@gmail.com" TargetMode="External"/><Relationship Id="rId282" Type="http://schemas.openxmlformats.org/officeDocument/2006/relationships/hyperlink" Target="mailto:jr10.ramirz@gmail.com" TargetMode="External"/><Relationship Id="rId338" Type="http://schemas.openxmlformats.org/officeDocument/2006/relationships/hyperlink" Target="http://tejedasebastian129@gmail.com" TargetMode="External"/><Relationship Id="rId8" Type="http://schemas.openxmlformats.org/officeDocument/2006/relationships/hyperlink" Target="http://pauvico7@gmail.com" TargetMode="External"/><Relationship Id="rId142" Type="http://schemas.openxmlformats.org/officeDocument/2006/relationships/hyperlink" Target="http://jnahuincopa60@gmail.com" TargetMode="External"/><Relationship Id="rId184" Type="http://schemas.openxmlformats.org/officeDocument/2006/relationships/hyperlink" Target="http://yordimrojas@gmail.com" TargetMode="External"/><Relationship Id="rId251" Type="http://schemas.openxmlformats.org/officeDocument/2006/relationships/hyperlink" Target="http://toatyrok@gmail.com" TargetMode="External"/><Relationship Id="rId46" Type="http://schemas.openxmlformats.org/officeDocument/2006/relationships/hyperlink" Target="http://cruztaico16@gmail.com" TargetMode="External"/><Relationship Id="rId293" Type="http://schemas.openxmlformats.org/officeDocument/2006/relationships/hyperlink" Target="http://marcesardar@gmail.com" TargetMode="External"/><Relationship Id="rId307" Type="http://schemas.openxmlformats.org/officeDocument/2006/relationships/hyperlink" Target="http://alonsosuyon_2000@Outlook.com" TargetMode="External"/><Relationship Id="rId349" Type="http://schemas.openxmlformats.org/officeDocument/2006/relationships/hyperlink" Target="http://rixanineyraguevara@gmail.com" TargetMode="External"/><Relationship Id="rId88" Type="http://schemas.openxmlformats.org/officeDocument/2006/relationships/hyperlink" Target="mailto:anagabriela.2196@gmail.com" TargetMode="External"/><Relationship Id="rId111" Type="http://schemas.openxmlformats.org/officeDocument/2006/relationships/hyperlink" Target="http://brandtpereda8@gmail.com" TargetMode="External"/><Relationship Id="rId153" Type="http://schemas.openxmlformats.org/officeDocument/2006/relationships/hyperlink" Target="http://jesusriojas15@gmail.com" TargetMode="External"/><Relationship Id="rId195" Type="http://schemas.openxmlformats.org/officeDocument/2006/relationships/hyperlink" Target="http://miguelbazalar2912@gmail.com" TargetMode="External"/><Relationship Id="rId209" Type="http://schemas.openxmlformats.org/officeDocument/2006/relationships/hyperlink" Target="http://escaed123@gmail.com" TargetMode="External"/><Relationship Id="rId360" Type="http://schemas.openxmlformats.org/officeDocument/2006/relationships/hyperlink" Target="mailto:guevara.melissa.m@gmail.com" TargetMode="External"/><Relationship Id="rId220" Type="http://schemas.openxmlformats.org/officeDocument/2006/relationships/hyperlink" Target="mailto:luis.montenegro2@unmsm.edu.pe" TargetMode="External"/><Relationship Id="rId15" Type="http://schemas.openxmlformats.org/officeDocument/2006/relationships/hyperlink" Target="http://mariacaceresja3@gmail.com" TargetMode="External"/><Relationship Id="rId57" Type="http://schemas.openxmlformats.org/officeDocument/2006/relationships/hyperlink" Target="http://mhiadeza2005@gmail.com" TargetMode="External"/><Relationship Id="rId262" Type="http://schemas.openxmlformats.org/officeDocument/2006/relationships/hyperlink" Target="http://jhair_1_2@hotmail.com" TargetMode="External"/><Relationship Id="rId318" Type="http://schemas.openxmlformats.org/officeDocument/2006/relationships/hyperlink" Target="http://maripasmen@gmail.com" TargetMode="External"/><Relationship Id="rId99" Type="http://schemas.openxmlformats.org/officeDocument/2006/relationships/hyperlink" Target="http://r977918@gmail.com" TargetMode="External"/><Relationship Id="rId122" Type="http://schemas.openxmlformats.org/officeDocument/2006/relationships/hyperlink" Target="mailto:g.sandoval@pucp.edu.pe" TargetMode="External"/><Relationship Id="rId164" Type="http://schemas.openxmlformats.org/officeDocument/2006/relationships/hyperlink" Target="http://t054100420@unitru.edu.pe" TargetMode="External"/><Relationship Id="rId371" Type="http://schemas.openxmlformats.org/officeDocument/2006/relationships/hyperlink" Target="http://jhostin27062002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dayalizarme4@gmail.com" TargetMode="External"/><Relationship Id="rId1" Type="http://schemas.openxmlformats.org/officeDocument/2006/relationships/hyperlink" Target="http://carlos@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workbookViewId="0">
      <pane ySplit="1" topLeftCell="A2" activePane="bottomLeft" state="frozen"/>
      <selection activeCell="B3" sqref="B3"/>
      <selection pane="bottomLeft" activeCell="C17" sqref="C17"/>
    </sheetView>
  </sheetViews>
  <sheetFormatPr baseColWidth="10" defaultColWidth="12.5703125" defaultRowHeight="15" customHeight="1"/>
  <cols>
    <col min="1" max="1" width="6.28515625" customWidth="1"/>
    <col min="2" max="2" width="8.42578125" customWidth="1"/>
    <col min="3" max="3" width="31.42578125" customWidth="1"/>
    <col min="4" max="5" width="18.7109375" customWidth="1"/>
    <col min="6" max="7" width="9" customWidth="1"/>
    <col min="8" max="9" width="9.42578125" customWidth="1"/>
    <col min="10" max="11" width="13.85546875" customWidth="1"/>
    <col min="12" max="13" width="8.42578125" customWidth="1"/>
    <col min="14" max="14" width="29" customWidth="1"/>
    <col min="15" max="15" width="26.28515625" customWidth="1"/>
    <col min="16" max="16" width="14.7109375" customWidth="1"/>
    <col min="17" max="17" width="37.7109375" customWidth="1"/>
    <col min="18" max="18" width="9.42578125" customWidth="1"/>
    <col min="19" max="19" width="10.28515625" customWidth="1"/>
    <col min="20" max="20" width="19.140625" customWidth="1"/>
    <col min="21" max="21" width="72.7109375" customWidth="1"/>
    <col min="22" max="22" width="15.28515625" customWidth="1"/>
    <col min="23" max="23" width="13.7109375" customWidth="1"/>
    <col min="24" max="24" width="8.42578125" customWidth="1"/>
  </cols>
  <sheetData>
    <row r="1" spans="1:29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5" t="s">
        <v>24</v>
      </c>
      <c r="Z1" s="5"/>
      <c r="AB1" s="81" t="s">
        <v>25</v>
      </c>
      <c r="AC1" s="82"/>
    </row>
    <row r="2" spans="1:29" ht="15.75" customHeight="1">
      <c r="A2" s="6">
        <f t="shared" ref="A2:A65" si="0">ROW()-1</f>
        <v>1</v>
      </c>
      <c r="B2" s="7">
        <v>5</v>
      </c>
      <c r="C2" s="7" t="str">
        <f>VLOOKUP(B2,tablasMaestras!$A$120:$B$157,2,FALSE)</f>
        <v>Ing. Civil</v>
      </c>
      <c r="D2" s="7">
        <v>30</v>
      </c>
      <c r="E2" s="7" t="str">
        <f>VLOOKUP(D2,tablasMaestras!$A$44:$C$105,3,FALSE)</f>
        <v>UNIVERSIDAD SAN IGNACIO DE LOYOLA</v>
      </c>
      <c r="F2" s="7">
        <v>0</v>
      </c>
      <c r="G2" s="7" t="str">
        <f>VLOOKUP(F2,tablasMaestras!$A$110:$B$115,2,FALSE)</f>
        <v>Sin Definir..</v>
      </c>
      <c r="H2" s="7">
        <v>0</v>
      </c>
      <c r="I2" s="7"/>
      <c r="J2" s="7">
        <v>0</v>
      </c>
      <c r="K2" s="7"/>
      <c r="L2" s="7">
        <v>0</v>
      </c>
      <c r="M2" s="7"/>
      <c r="N2" s="8" t="s">
        <v>26</v>
      </c>
      <c r="O2" s="8" t="s">
        <v>27</v>
      </c>
      <c r="P2" s="9">
        <v>36798</v>
      </c>
      <c r="Q2" s="8" t="s">
        <v>28</v>
      </c>
      <c r="R2" s="8" t="s">
        <v>29</v>
      </c>
      <c r="S2" s="8" t="s">
        <v>30</v>
      </c>
      <c r="T2" s="8" t="s">
        <v>31</v>
      </c>
      <c r="U2" s="8" t="s">
        <v>32</v>
      </c>
      <c r="V2" s="8" t="s">
        <v>33</v>
      </c>
      <c r="W2" s="8" t="s">
        <v>34</v>
      </c>
      <c r="X2" s="8" t="s">
        <v>35</v>
      </c>
      <c r="Y2" s="5" t="str">
        <f t="shared" ref="Y2:Y9" si="1">CONCATENATE("INSERT INTO empleados VALUES (NULL, ",B2,", ",D2,", ",F2,", ",H2,", ",J2,", ",L2,", '",N2,"', '",O2,"', ",IF(P2="Sin definir","NULL","'"&amp;TEXT(P2,"aaaa-mm-dd")&amp;"'"),", ",IF(Q2="Sin definir","NULL","'"&amp;Q2&amp;"'"),", ",IF(R2="Sin definir","NULL","'"&amp;R2&amp;"'"),", ",IF(S2="Sin definir","NULL","'"&amp;S2&amp;"'"),", ",IF(T2="Sin definir","NULL","'"&amp;T2&amp;"'"),", ",IF(U2="Sin definir","NULL","'"&amp;U2&amp;"'"),", ",IF(V2="Sin definir","NULL","'"&amp;V2&amp;"'"),", ",IF(W2="Sin definir","NULL","'"&amp;W2&amp;"'"),", '",X2,"');")</f>
        <v>INSERT INTO empleados VALUES (NULL, 5, 30, 0, 0, 0, 0, 'ABANTO MENDOZA', 'KARINA LIZBET', 'viernes-09-29', 'abanto.karinal@gmail.com', '74748670', '997294744', 'La Molina', 'Av. La Fontana, La Molina', NULL, '9no', 'I');</v>
      </c>
      <c r="Z2" s="5"/>
      <c r="AB2" s="10" t="s">
        <v>36</v>
      </c>
      <c r="AC2" s="11" t="s">
        <v>37</v>
      </c>
    </row>
    <row r="3" spans="1:29" ht="15.75" customHeight="1">
      <c r="A3" s="6">
        <f t="shared" si="0"/>
        <v>2</v>
      </c>
      <c r="B3" s="7">
        <v>15</v>
      </c>
      <c r="C3" s="7" t="str">
        <f>VLOOKUP(B3,tablasMaestras!$A$120:$B$157,2,FALSE)</f>
        <v>Ingeniería Ambiental</v>
      </c>
      <c r="D3" s="7">
        <v>39</v>
      </c>
      <c r="E3" s="7" t="str">
        <f>VLOOKUP(D3,tablasMaestras!$A$44:$C$105,3,FALSE)</f>
        <v>UNIVERSIDAD NACIONAL AGRARIA LA MOLINA</v>
      </c>
      <c r="F3" s="7">
        <v>3</v>
      </c>
      <c r="G3" s="7" t="str">
        <f>VLOOKUP(F3,tablasMaestras!$A$110:$B$115,2,FALSE)</f>
        <v>Ingenieria</v>
      </c>
      <c r="H3" s="7">
        <v>14</v>
      </c>
      <c r="I3" s="7"/>
      <c r="J3" s="7">
        <v>0</v>
      </c>
      <c r="K3" s="7"/>
      <c r="L3" s="7">
        <v>0</v>
      </c>
      <c r="M3" s="7"/>
      <c r="N3" s="8" t="s">
        <v>38</v>
      </c>
      <c r="O3" s="8" t="s">
        <v>39</v>
      </c>
      <c r="P3" s="9">
        <v>36956</v>
      </c>
      <c r="Q3" s="8" t="s">
        <v>40</v>
      </c>
      <c r="R3" s="8" t="s">
        <v>41</v>
      </c>
      <c r="S3" s="8" t="s">
        <v>42</v>
      </c>
      <c r="T3" s="8" t="s">
        <v>43</v>
      </c>
      <c r="U3" s="8" t="s">
        <v>44</v>
      </c>
      <c r="V3" s="8" t="s">
        <v>45</v>
      </c>
      <c r="W3" s="8" t="s">
        <v>34</v>
      </c>
      <c r="X3" s="8" t="s">
        <v>35</v>
      </c>
      <c r="Y3" s="5" t="str">
        <f t="shared" si="1"/>
        <v>INSERT INTO empleados VALUES (NULL, 15, 39, 3, 14, 0, 0, 'ACUÑA CALDERÓN', 'ANDREA KAROLINA', 'martes-03-06', '20191149@lamolina.edu.pe', '70769995', '949206250', 'San Juan de Lurigancho', 'Mz. H Lt.02 Sector Oeste Jicamarca Anexo 08', '20191149', '9no', 'I');</v>
      </c>
      <c r="AB3" s="12" t="s">
        <v>46</v>
      </c>
      <c r="AC3" s="13">
        <v>1</v>
      </c>
    </row>
    <row r="4" spans="1:29" ht="15.75" customHeight="1">
      <c r="A4" s="6">
        <f t="shared" si="0"/>
        <v>3</v>
      </c>
      <c r="B4" s="7">
        <v>12</v>
      </c>
      <c r="C4" s="7" t="str">
        <f>VLOOKUP(B4,tablasMaestras!$A$120:$B$157,2,FALSE)</f>
        <v>Ingenieria de Software</v>
      </c>
      <c r="D4" s="7">
        <v>2</v>
      </c>
      <c r="E4" s="7" t="str">
        <f>VLOOKUP(D4,tablasMaestras!$A$44:$C$105,3,FALSE)</f>
        <v>SENATI</v>
      </c>
      <c r="F4" s="7">
        <v>3</v>
      </c>
      <c r="G4" s="7" t="str">
        <f>VLOOKUP(F4,tablasMaestras!$A$110:$B$115,2,FALSE)</f>
        <v>Ingenieria</v>
      </c>
      <c r="H4" s="7">
        <v>0</v>
      </c>
      <c r="I4" s="7"/>
      <c r="J4" s="7">
        <v>0</v>
      </c>
      <c r="K4" s="7"/>
      <c r="L4" s="7">
        <v>0</v>
      </c>
      <c r="M4" s="7"/>
      <c r="N4" s="8" t="s">
        <v>47</v>
      </c>
      <c r="O4" s="8" t="s">
        <v>48</v>
      </c>
      <c r="P4" s="9">
        <v>38543</v>
      </c>
      <c r="Q4" s="8" t="s">
        <v>49</v>
      </c>
      <c r="R4" s="8" t="s">
        <v>50</v>
      </c>
      <c r="S4" s="8" t="s">
        <v>51</v>
      </c>
      <c r="T4" s="8" t="s">
        <v>43</v>
      </c>
      <c r="U4" s="8" t="s">
        <v>52</v>
      </c>
      <c r="V4" s="8" t="s">
        <v>33</v>
      </c>
      <c r="W4" s="8" t="s">
        <v>53</v>
      </c>
      <c r="X4" s="8" t="s">
        <v>35</v>
      </c>
      <c r="Y4" s="5" t="str">
        <f t="shared" si="1"/>
        <v>INSERT INTO empleados VALUES (NULL, 12, 2, 3, 0, 0, 0, 'ADRIANO SAAVEDRA', 'RODRIGO EDUARDO', 'domingo-07-10', 'rodrigoadrian431@gmail.com', '75341144', '963360604', 'San Juan de Lurigancho', 'Mz G Lt 12, Comunidad campesina La Vizcachera, San Juan de Lurigancho', NULL, '4to', 'I');</v>
      </c>
      <c r="AB4" s="12" t="s">
        <v>54</v>
      </c>
      <c r="AC4" s="13">
        <v>2</v>
      </c>
    </row>
    <row r="5" spans="1:29" ht="15.75" customHeight="1">
      <c r="A5" s="6">
        <f t="shared" si="0"/>
        <v>4</v>
      </c>
      <c r="B5" s="7">
        <v>5</v>
      </c>
      <c r="C5" s="7" t="str">
        <f>VLOOKUP(B5,tablasMaestras!$A$120:$B$157,2,FALSE)</f>
        <v>Ing. Civil</v>
      </c>
      <c r="D5" s="7">
        <v>4</v>
      </c>
      <c r="E5" s="7" t="str">
        <f>VLOOKUP(D5,tablasMaestras!$A$44:$C$105,3,FALSE)</f>
        <v>Universidad Peruana de Ciencias Aplicadas </v>
      </c>
      <c r="F5" s="7">
        <v>0</v>
      </c>
      <c r="G5" s="7" t="str">
        <f>VLOOKUP(F5,tablasMaestras!$A$110:$B$115,2,FALSE)</f>
        <v>Sin Definir..</v>
      </c>
      <c r="H5" s="7">
        <v>1</v>
      </c>
      <c r="I5" s="8"/>
      <c r="J5" s="7">
        <v>0</v>
      </c>
      <c r="K5" s="7"/>
      <c r="L5" s="7">
        <v>11</v>
      </c>
      <c r="M5" s="8"/>
      <c r="N5" s="8" t="s">
        <v>55</v>
      </c>
      <c r="O5" s="8" t="s">
        <v>56</v>
      </c>
      <c r="P5" s="9">
        <v>34129</v>
      </c>
      <c r="Q5" s="8" t="s">
        <v>57</v>
      </c>
      <c r="R5" s="8" t="s">
        <v>58</v>
      </c>
      <c r="S5" s="8" t="s">
        <v>59</v>
      </c>
      <c r="T5" s="8" t="s">
        <v>33</v>
      </c>
      <c r="U5" s="8" t="s">
        <v>60</v>
      </c>
      <c r="V5" s="8" t="s">
        <v>61</v>
      </c>
      <c r="W5" s="8" t="s">
        <v>62</v>
      </c>
      <c r="X5" s="8" t="s">
        <v>35</v>
      </c>
      <c r="Y5" s="5" t="str">
        <f t="shared" si="1"/>
        <v>INSERT INTO empleados VALUES (NULL, 5, 4, 0, 1, 0, 11, 'AGUILAR ALZAMORA', 'ROSMERY', 'miércoles-06-09', 'rosmeryaguilaralzamora@gmail.com', '74140622', '942636539', NULL, 'jr.bernardo alcedo 544', 'u201012515', 'Egresado', 'I');</v>
      </c>
      <c r="AB5" s="12" t="s">
        <v>63</v>
      </c>
      <c r="AC5" s="13">
        <v>3</v>
      </c>
    </row>
    <row r="6" spans="1:29" ht="15.75" customHeight="1">
      <c r="A6" s="6">
        <f t="shared" si="0"/>
        <v>5</v>
      </c>
      <c r="B6" s="7">
        <v>5</v>
      </c>
      <c r="C6" s="7" t="str">
        <f>VLOOKUP(B6,tablasMaestras!$A$120:$B$157,2,FALSE)</f>
        <v>Ing. Civil</v>
      </c>
      <c r="D6" s="7">
        <v>4</v>
      </c>
      <c r="E6" s="7" t="str">
        <f>VLOOKUP(D6,tablasMaestras!$A$44:$C$105,3,FALSE)</f>
        <v>Universidad Peruana de Ciencias Aplicadas </v>
      </c>
      <c r="F6" s="7">
        <v>0</v>
      </c>
      <c r="G6" s="7" t="str">
        <f>VLOOKUP(F6,tablasMaestras!$A$110:$B$115,2,FALSE)</f>
        <v>Sin Definir..</v>
      </c>
      <c r="H6" s="7">
        <v>10</v>
      </c>
      <c r="I6" s="7"/>
      <c r="J6" s="7">
        <v>0</v>
      </c>
      <c r="K6" s="7"/>
      <c r="L6" s="7">
        <v>0</v>
      </c>
      <c r="M6" s="7"/>
      <c r="N6" s="8" t="s">
        <v>64</v>
      </c>
      <c r="O6" s="8" t="s">
        <v>65</v>
      </c>
      <c r="P6" s="9">
        <v>37177</v>
      </c>
      <c r="Q6" s="8" t="s">
        <v>66</v>
      </c>
      <c r="R6" s="8" t="s">
        <v>67</v>
      </c>
      <c r="S6" s="8" t="s">
        <v>68</v>
      </c>
      <c r="T6" s="8" t="s">
        <v>33</v>
      </c>
      <c r="U6" s="8" t="s">
        <v>69</v>
      </c>
      <c r="V6" s="8" t="s">
        <v>33</v>
      </c>
      <c r="W6" s="8" t="s">
        <v>34</v>
      </c>
      <c r="X6" s="8" t="s">
        <v>35</v>
      </c>
      <c r="Y6" s="5" t="str">
        <f t="shared" si="1"/>
        <v>INSERT INTO empleados VALUES (NULL, 5, 4, 0, 10, 0, 0, 'AGUIRRE BEJARANO ', 'LEONARDO ERVIN', 'sábado-10-13', 'leoervin.aguirre@gmail.com', '71413113', '972000083', NULL, 'Calle Iris 165 - Salamanca ', NULL, '9no', 'I');</v>
      </c>
      <c r="AB6" s="12" t="s">
        <v>70</v>
      </c>
      <c r="AC6" s="13">
        <v>4</v>
      </c>
    </row>
    <row r="7" spans="1:29" ht="15.75" customHeight="1">
      <c r="A7" s="6">
        <f t="shared" si="0"/>
        <v>6</v>
      </c>
      <c r="B7" s="7">
        <v>0</v>
      </c>
      <c r="C7" s="7" t="e">
        <f>VLOOKUP(B7,tablasMaestras!$A$120:$B$157,2,FALSE)</f>
        <v>#N/A</v>
      </c>
      <c r="D7" s="7">
        <v>33</v>
      </c>
      <c r="E7" s="7" t="str">
        <f>VLOOKUP(D7,tablasMaestras!$A$44:$C$105,3,FALSE)</f>
        <v>UNIVERSIDAD NACIONAL DE PIURA</v>
      </c>
      <c r="F7" s="7">
        <v>3</v>
      </c>
      <c r="G7" s="7" t="str">
        <f>VLOOKUP(F7,tablasMaestras!$A$110:$B$115,2,FALSE)</f>
        <v>Ingenieria</v>
      </c>
      <c r="H7" s="7">
        <v>0</v>
      </c>
      <c r="I7" s="8"/>
      <c r="J7" s="7">
        <v>0</v>
      </c>
      <c r="K7" s="7"/>
      <c r="L7" s="7">
        <v>11</v>
      </c>
      <c r="M7" s="8"/>
      <c r="N7" s="8" t="s">
        <v>71</v>
      </c>
      <c r="O7" s="8" t="s">
        <v>72</v>
      </c>
      <c r="P7" s="9" t="s">
        <v>33</v>
      </c>
      <c r="Q7" s="8" t="s">
        <v>73</v>
      </c>
      <c r="R7" s="8" t="s">
        <v>74</v>
      </c>
      <c r="S7" s="8" t="s">
        <v>75</v>
      </c>
      <c r="T7" s="8" t="s">
        <v>33</v>
      </c>
      <c r="U7" s="8" t="s">
        <v>76</v>
      </c>
      <c r="V7" s="8" t="s">
        <v>77</v>
      </c>
      <c r="W7" s="8" t="s">
        <v>33</v>
      </c>
      <c r="X7" s="8" t="s">
        <v>35</v>
      </c>
      <c r="Y7" s="5" t="str">
        <f t="shared" si="1"/>
        <v>INSERT INTO empleados VALUES (NULL, 0, 33, 3, 0, 0, 11, 'Agurto Quiroga', 'Briyan Daniel', NULL, 'bryan.quiroga30@gmail.com', '70498912', '910280179', NULL, 'Av los Jazmines 20002 castillas piura peru', '1332021067', NULL, 'I');</v>
      </c>
      <c r="AB7" s="12" t="s">
        <v>78</v>
      </c>
      <c r="AC7" s="13">
        <v>5</v>
      </c>
    </row>
    <row r="8" spans="1:29" ht="15.75" customHeight="1">
      <c r="A8" s="6">
        <f t="shared" si="0"/>
        <v>7</v>
      </c>
      <c r="B8" s="7">
        <v>5</v>
      </c>
      <c r="C8" s="7" t="str">
        <f>VLOOKUP(B8,tablasMaestras!$A$120:$B$157,2,FALSE)</f>
        <v>Ing. Civil</v>
      </c>
      <c r="D8" s="7">
        <v>13</v>
      </c>
      <c r="E8" s="7" t="str">
        <f>VLOOKUP(D8,tablasMaestras!$A$44:$C$105,3,FALSE)</f>
        <v>Universidad Ricardo Palma</v>
      </c>
      <c r="F8" s="7">
        <v>5</v>
      </c>
      <c r="G8" s="7" t="str">
        <f>VLOOKUP(F8,tablasMaestras!$A$110:$B$115,2,FALSE)</f>
        <v>Tecnica</v>
      </c>
      <c r="H8" s="7">
        <v>0</v>
      </c>
      <c r="I8" s="7"/>
      <c r="J8" s="7">
        <v>0</v>
      </c>
      <c r="K8" s="7"/>
      <c r="L8" s="7">
        <v>0</v>
      </c>
      <c r="M8" s="7"/>
      <c r="N8" s="8" t="s">
        <v>79</v>
      </c>
      <c r="O8" s="8" t="s">
        <v>80</v>
      </c>
      <c r="P8" s="9">
        <v>37548</v>
      </c>
      <c r="Q8" s="8" t="s">
        <v>81</v>
      </c>
      <c r="R8" s="8" t="s">
        <v>82</v>
      </c>
      <c r="S8" s="8" t="s">
        <v>83</v>
      </c>
      <c r="T8" s="8" t="s">
        <v>33</v>
      </c>
      <c r="U8" s="8" t="s">
        <v>84</v>
      </c>
      <c r="V8" s="8" t="s">
        <v>85</v>
      </c>
      <c r="W8" s="8" t="s">
        <v>86</v>
      </c>
      <c r="X8" s="8" t="s">
        <v>35</v>
      </c>
      <c r="Y8" s="5" t="str">
        <f t="shared" si="1"/>
        <v>INSERT INTO empleados VALUES (NULL, 5, 13, 5, 0, 0, 0, 'ALARCÓN LINARES', 'BRANDON ALEXIS', 'sábado-10-19', 'alexis.alarcon.linares@hotmail.com', '71314147', '910686806', NULL, 'Bayovar Norte 232', '202010493', '10mo', 'I');</v>
      </c>
      <c r="AB8" s="12" t="s">
        <v>87</v>
      </c>
      <c r="AC8" s="13">
        <v>6</v>
      </c>
    </row>
    <row r="9" spans="1:29" ht="15.75" customHeight="1">
      <c r="A9" s="6">
        <f t="shared" si="0"/>
        <v>8</v>
      </c>
      <c r="B9" s="7">
        <v>10</v>
      </c>
      <c r="C9" s="7" t="str">
        <f>VLOOKUP(B9,tablasMaestras!$A$120:$B$157,2,FALSE)</f>
        <v>Administracion de Empresas</v>
      </c>
      <c r="D9" s="7">
        <v>4</v>
      </c>
      <c r="E9" s="7" t="str">
        <f>VLOOKUP(D9,tablasMaestras!$A$44:$C$105,3,FALSE)</f>
        <v>Universidad Peruana de Ciencias Aplicadas </v>
      </c>
      <c r="F9" s="7">
        <v>0</v>
      </c>
      <c r="G9" s="7" t="str">
        <f>VLOOKUP(F9,tablasMaestras!$A$110:$B$115,2,FALSE)</f>
        <v>Sin Definir..</v>
      </c>
      <c r="H9" s="7">
        <v>17</v>
      </c>
      <c r="I9" s="7"/>
      <c r="J9" s="7">
        <v>0</v>
      </c>
      <c r="K9" s="7"/>
      <c r="L9" s="7">
        <v>0</v>
      </c>
      <c r="M9" s="7"/>
      <c r="N9" s="8" t="s">
        <v>88</v>
      </c>
      <c r="O9" s="8" t="s">
        <v>89</v>
      </c>
      <c r="P9" s="9">
        <v>38322</v>
      </c>
      <c r="Q9" s="8" t="s">
        <v>90</v>
      </c>
      <c r="R9" s="8" t="s">
        <v>91</v>
      </c>
      <c r="S9" s="8" t="s">
        <v>92</v>
      </c>
      <c r="T9" s="8" t="s">
        <v>43</v>
      </c>
      <c r="U9" s="8" t="s">
        <v>93</v>
      </c>
      <c r="V9" s="8" t="s">
        <v>94</v>
      </c>
      <c r="W9" s="8" t="s">
        <v>95</v>
      </c>
      <c r="X9" s="8" t="s">
        <v>35</v>
      </c>
      <c r="Y9" s="5" t="str">
        <f t="shared" si="1"/>
        <v>INSERT INTO empleados VALUES (NULL, 10, 4, 0, 17, 0, 0, 'ALCARRAZ MINALAYA', 'FATIMA ARACELY', 'miércoles-12-01', 'alcarraz.fatima17@gmail.com', '74827567', '917789828', 'San Juan de Lurigancho', 'Urb. Canto Chico Mz. G Lt. 16 comité 6, San Juan de Lurigancho', '20211939', '8vo', 'I');</v>
      </c>
      <c r="AB9" s="12" t="s">
        <v>96</v>
      </c>
      <c r="AC9" s="13">
        <v>7</v>
      </c>
    </row>
    <row r="10" spans="1:29" ht="15.75" customHeight="1">
      <c r="A10" s="6">
        <f t="shared" si="0"/>
        <v>9</v>
      </c>
      <c r="B10" s="7">
        <v>5</v>
      </c>
      <c r="C10" s="7" t="str">
        <f>VLOOKUP(B10,tablasMaestras!$A$120:$B$157,2,FALSE)</f>
        <v>Ing. Civil</v>
      </c>
      <c r="D10" s="7">
        <v>32</v>
      </c>
      <c r="E10" s="7" t="str">
        <f>VLOOKUP(D10,tablasMaestras!$A$44:$C$105,3,FALSE)</f>
        <v>PONTIFICA UNIVERSIDAD CATOLICA DEL PERU (PUCP)</v>
      </c>
      <c r="F10" s="7">
        <v>0</v>
      </c>
      <c r="G10" s="7" t="str">
        <f>VLOOKUP(F10,tablasMaestras!$A$110:$B$115,2,FALSE)</f>
        <v>Sin Definir..</v>
      </c>
      <c r="H10" s="7">
        <v>0</v>
      </c>
      <c r="I10" s="7"/>
      <c r="J10" s="7">
        <v>0</v>
      </c>
      <c r="K10" s="7"/>
      <c r="L10" s="7">
        <v>0</v>
      </c>
      <c r="M10" s="7"/>
      <c r="N10" s="8" t="s">
        <v>97</v>
      </c>
      <c r="O10" s="8" t="s">
        <v>98</v>
      </c>
      <c r="P10" s="9">
        <v>37424</v>
      </c>
      <c r="Q10" s="8" t="s">
        <v>99</v>
      </c>
      <c r="R10" s="8" t="s">
        <v>100</v>
      </c>
      <c r="S10" s="8" t="s">
        <v>101</v>
      </c>
      <c r="T10" s="8" t="s">
        <v>102</v>
      </c>
      <c r="U10" s="8" t="s">
        <v>103</v>
      </c>
      <c r="V10" s="8" t="s">
        <v>104</v>
      </c>
      <c r="W10" s="8" t="s">
        <v>34</v>
      </c>
      <c r="X10" s="8" t="s">
        <v>35</v>
      </c>
      <c r="Y10" s="5" t="str">
        <f t="shared" ref="Y10:Y73" si="2">CONCATENATE("INSERT INTO empleados VALUES (NULL, ",B10,", ",D10,", ",F10,", ",H10,", ",J10,", ",L10,", '",N10,"', '",O10,"', ",IF(P10="Sin definir","NULL","'"&amp;TEXT(P10,"aaaa-mm-dd")&amp;"'"),", ",IF(Q10="Sin definir","NULL","'"&amp;Q10&amp;"'"),", ",IF(R10="Sin definir","NULL","'"&amp;R10&amp;"'"),", ",IF(S10="Sin definir","NULL","'"&amp;S10&amp;"'"),", ",IF(T10="Sin definir","NULL","'"&amp;T10&amp;"'"),", ",IF(U10="Sin definir","NULL","'"&amp;U10&amp;"'"),", ",IF(V10="Sin definir","NULL","'"&amp;V10&amp;"'"),", ",IF(W10="Sin definir","NULL","'"&amp;W10&amp;"'"),", '",X10,"');")</f>
        <v>INSERT INTO empleados VALUES (NULL, 5, 32, 0, 0, 0, 0, 'ALEJO PACORICONA,', 'GIANELA NICOLE', 'lunes-06-17', 'g.alejo@pucp.edu.pe', '70511883', '991650093', 'San Miguel', 'San Miguel, Lima', '20190013', '9no', 'I');</v>
      </c>
      <c r="AB10" s="12" t="s">
        <v>105</v>
      </c>
      <c r="AC10" s="13">
        <v>8</v>
      </c>
    </row>
    <row r="11" spans="1:29" ht="15.75" customHeight="1">
      <c r="A11" s="6">
        <f t="shared" si="0"/>
        <v>10</v>
      </c>
      <c r="B11" s="7">
        <v>8</v>
      </c>
      <c r="C11" s="7" t="str">
        <f>VLOOKUP(B11,tablasMaestras!$A$120:$B$157,2,FALSE)</f>
        <v>Ingeniería de Sistemas</v>
      </c>
      <c r="D11" s="7">
        <v>13</v>
      </c>
      <c r="E11" s="7" t="str">
        <f>VLOOKUP(D11,tablasMaestras!$A$44:$C$105,3,FALSE)</f>
        <v>Universidad Ricardo Palma</v>
      </c>
      <c r="F11" s="7">
        <v>0</v>
      </c>
      <c r="G11" s="7" t="str">
        <f>VLOOKUP(F11,tablasMaestras!$A$110:$B$115,2,FALSE)</f>
        <v>Sin Definir..</v>
      </c>
      <c r="H11" s="7">
        <v>1</v>
      </c>
      <c r="I11" s="7"/>
      <c r="J11" s="7">
        <v>0</v>
      </c>
      <c r="K11" s="7"/>
      <c r="L11" s="7">
        <v>0</v>
      </c>
      <c r="M11" s="7"/>
      <c r="N11" s="8" t="s">
        <v>106</v>
      </c>
      <c r="O11" s="8" t="s">
        <v>107</v>
      </c>
      <c r="P11" s="9">
        <v>36807</v>
      </c>
      <c r="Q11" s="8" t="s">
        <v>108</v>
      </c>
      <c r="R11" s="8" t="s">
        <v>109</v>
      </c>
      <c r="S11" s="8" t="s">
        <v>110</v>
      </c>
      <c r="T11" s="8" t="s">
        <v>43</v>
      </c>
      <c r="U11" s="8" t="s">
        <v>111</v>
      </c>
      <c r="V11" s="8" t="s">
        <v>112</v>
      </c>
      <c r="W11" s="8" t="s">
        <v>113</v>
      </c>
      <c r="X11" s="8" t="s">
        <v>35</v>
      </c>
      <c r="Y11" s="5" t="str">
        <f t="shared" si="2"/>
        <v>INSERT INTO empleados VALUES (NULL, 8, 13, 0, 1, 0, 0, 'ALIAGA VADILLO', 'ARIADNNA MURIEL', 'domingo-10-08', 'ari_muriel@outlook.com', '75204992', '924660838', 'San Juan de Lurigancho', 'JR LAS VERDOLAGAS 994 LAS FLORES sjl', 'U17105394', '10° ciclo', 'I');</v>
      </c>
      <c r="AB11" s="12" t="s">
        <v>114</v>
      </c>
      <c r="AC11" s="13">
        <v>9</v>
      </c>
    </row>
    <row r="12" spans="1:29" ht="15.75" customHeight="1">
      <c r="A12" s="6">
        <f t="shared" si="0"/>
        <v>11</v>
      </c>
      <c r="B12" s="7">
        <v>5</v>
      </c>
      <c r="C12" s="7" t="str">
        <f>VLOOKUP(B12,tablasMaestras!$A$120:$B$157,2,FALSE)</f>
        <v>Ing. Civil</v>
      </c>
      <c r="D12" s="7">
        <v>4</v>
      </c>
      <c r="E12" s="7" t="str">
        <f>VLOOKUP(D12,tablasMaestras!$A$44:$C$105,3,FALSE)</f>
        <v>Universidad Peruana de Ciencias Aplicadas </v>
      </c>
      <c r="F12" s="7">
        <v>0</v>
      </c>
      <c r="G12" s="7" t="str">
        <f>VLOOKUP(F12,tablasMaestras!$A$110:$B$115,2,FALSE)</f>
        <v>Sin Definir..</v>
      </c>
      <c r="H12" s="7">
        <v>1</v>
      </c>
      <c r="I12" s="8"/>
      <c r="J12" s="7">
        <v>0</v>
      </c>
      <c r="K12" s="7"/>
      <c r="L12" s="7">
        <v>11</v>
      </c>
      <c r="M12" s="8"/>
      <c r="N12" s="8" t="s">
        <v>115</v>
      </c>
      <c r="O12" s="8" t="s">
        <v>116</v>
      </c>
      <c r="P12" s="9">
        <v>37278</v>
      </c>
      <c r="Q12" s="8" t="s">
        <v>117</v>
      </c>
      <c r="R12" s="8" t="s">
        <v>118</v>
      </c>
      <c r="S12" s="8" t="s">
        <v>119</v>
      </c>
      <c r="T12" s="8" t="s">
        <v>120</v>
      </c>
      <c r="U12" s="8" t="s">
        <v>121</v>
      </c>
      <c r="V12" s="8" t="s">
        <v>122</v>
      </c>
      <c r="W12" s="8" t="s">
        <v>123</v>
      </c>
      <c r="X12" s="8" t="s">
        <v>35</v>
      </c>
      <c r="Y12" s="5" t="str">
        <f t="shared" si="2"/>
        <v>INSERT INTO empleados VALUES (NULL, 5, 4, 0, 1, 0, 11, 'ALVINO CARHUARICRA', 'FRANK MIGUEL', 'martes-01-22', 'frankalvino18@gmail.com', '70635564', '924344966', 'Ate', 'Girasoles de ATE Mz. A Lt 24', 'U20201B129', 'IX', 'I');</v>
      </c>
      <c r="AB12" s="12" t="s">
        <v>124</v>
      </c>
      <c r="AC12" s="13">
        <v>10</v>
      </c>
    </row>
    <row r="13" spans="1:29" ht="15.75" customHeight="1">
      <c r="A13" s="6">
        <f t="shared" si="0"/>
        <v>12</v>
      </c>
      <c r="B13" s="7">
        <v>0</v>
      </c>
      <c r="C13" s="7" t="e">
        <f>VLOOKUP(B13,tablasMaestras!$A$120:$B$157,2,FALSE)</f>
        <v>#N/A</v>
      </c>
      <c r="D13" s="7">
        <v>0</v>
      </c>
      <c r="E13" s="7" t="str">
        <f>VLOOKUP(D13,tablasMaestras!$A$44:$C$105,3,FALSE)</f>
        <v>Sin definir...</v>
      </c>
      <c r="F13" s="7">
        <v>0</v>
      </c>
      <c r="G13" s="7" t="str">
        <f>VLOOKUP(F13,tablasMaestras!$A$110:$B$115,2,FALSE)</f>
        <v>Sin Definir..</v>
      </c>
      <c r="H13" s="7">
        <v>0</v>
      </c>
      <c r="I13" s="7"/>
      <c r="J13" s="7">
        <v>0</v>
      </c>
      <c r="K13" s="7"/>
      <c r="L13" s="7">
        <v>0</v>
      </c>
      <c r="M13" s="7"/>
      <c r="N13" s="8" t="s">
        <v>125</v>
      </c>
      <c r="O13" s="8" t="s">
        <v>126</v>
      </c>
      <c r="P13" s="9" t="s">
        <v>33</v>
      </c>
      <c r="Q13" s="8" t="s">
        <v>33</v>
      </c>
      <c r="R13" s="8" t="s">
        <v>33</v>
      </c>
      <c r="S13" s="8" t="s">
        <v>127</v>
      </c>
      <c r="T13" s="8" t="s">
        <v>33</v>
      </c>
      <c r="U13" s="8" t="s">
        <v>33</v>
      </c>
      <c r="V13" s="8" t="s">
        <v>33</v>
      </c>
      <c r="W13" s="8" t="s">
        <v>33</v>
      </c>
      <c r="X13" s="8" t="s">
        <v>35</v>
      </c>
      <c r="Y13" s="5" t="str">
        <f t="shared" si="2"/>
        <v>INSERT INTO empleados VALUES (NULL, 0, 0, 0, 0, 0, 0, 'AMACHI JARA', 'MARIA PAZ', NULL, NULL, NULL, '979100783', NULL, NULL, NULL, NULL, 'I');</v>
      </c>
      <c r="AB13" s="12" t="s">
        <v>128</v>
      </c>
      <c r="AC13" s="13">
        <v>11</v>
      </c>
    </row>
    <row r="14" spans="1:29" ht="15.75" customHeight="1">
      <c r="A14" s="6">
        <f t="shared" si="0"/>
        <v>13</v>
      </c>
      <c r="B14" s="7">
        <v>28</v>
      </c>
      <c r="C14" s="7" t="str">
        <f>VLOOKUP(B14,tablasMaestras!$A$120:$B$157,2,FALSE)</f>
        <v>Arquitectura </v>
      </c>
      <c r="D14" s="7">
        <v>24</v>
      </c>
      <c r="E14" s="7" t="str">
        <f>VLOOKUP(D14,tablasMaestras!$A$44:$C$105,3,FALSE)</f>
        <v>UNIVERSIDAD TECNOLÓGICA DEL PERÚ</v>
      </c>
      <c r="F14" s="7">
        <v>0</v>
      </c>
      <c r="G14" s="7" t="str">
        <f>VLOOKUP(F14,tablasMaestras!$A$110:$B$115,2,FALSE)</f>
        <v>Sin Definir..</v>
      </c>
      <c r="H14" s="7">
        <v>0</v>
      </c>
      <c r="I14" s="7"/>
      <c r="J14" s="7">
        <v>0</v>
      </c>
      <c r="K14" s="7"/>
      <c r="L14" s="7">
        <v>0</v>
      </c>
      <c r="M14" s="7"/>
      <c r="N14" s="8" t="s">
        <v>129</v>
      </c>
      <c r="O14" s="8" t="s">
        <v>130</v>
      </c>
      <c r="P14" s="9">
        <v>37073</v>
      </c>
      <c r="Q14" s="8" t="s">
        <v>131</v>
      </c>
      <c r="R14" s="8" t="s">
        <v>132</v>
      </c>
      <c r="S14" s="8" t="s">
        <v>133</v>
      </c>
      <c r="T14" s="8" t="s">
        <v>33</v>
      </c>
      <c r="U14" s="8" t="s">
        <v>134</v>
      </c>
      <c r="V14" s="8" t="s">
        <v>135</v>
      </c>
      <c r="W14" s="8" t="s">
        <v>33</v>
      </c>
      <c r="X14" s="8" t="s">
        <v>35</v>
      </c>
      <c r="Y14" s="5" t="str">
        <f t="shared" si="2"/>
        <v>INSERT INTO empleados VALUES (NULL, 28, 24, 0, 0, 0, 0, 'AMAYA CARRASCO', 'DANYER PAUL', 'domingo-07-01', 'dangeramayacarrasco@gmail.com', '73243772', '939617934', NULL, 'CALLE SAN DIMAS MZ.C LT.01-CATACAOS', 'U20233524', NULL, 'I');</v>
      </c>
      <c r="AB14" s="12" t="s">
        <v>136</v>
      </c>
      <c r="AC14" s="13">
        <v>12</v>
      </c>
    </row>
    <row r="15" spans="1:29" ht="15.75" customHeight="1">
      <c r="A15" s="6">
        <f t="shared" si="0"/>
        <v>14</v>
      </c>
      <c r="B15" s="7">
        <v>5</v>
      </c>
      <c r="C15" s="7" t="str">
        <f>VLOOKUP(B15,tablasMaestras!$A$120:$B$157,2,FALSE)</f>
        <v>Ing. Civil</v>
      </c>
      <c r="D15" s="7">
        <v>32</v>
      </c>
      <c r="E15" s="7" t="str">
        <f>VLOOKUP(D15,tablasMaestras!$A$44:$C$105,3,FALSE)</f>
        <v>PONTIFICA UNIVERSIDAD CATOLICA DEL PERU (PUCP)</v>
      </c>
      <c r="F15" s="7">
        <v>0</v>
      </c>
      <c r="G15" s="7" t="str">
        <f>VLOOKUP(F15,tablasMaestras!$A$110:$B$115,2,FALSE)</f>
        <v>Sin Definir..</v>
      </c>
      <c r="H15" s="7">
        <v>0</v>
      </c>
      <c r="I15" s="7"/>
      <c r="J15" s="7">
        <v>0</v>
      </c>
      <c r="K15" s="7"/>
      <c r="L15" s="7">
        <v>0</v>
      </c>
      <c r="M15" s="7"/>
      <c r="N15" s="8" t="s">
        <v>137</v>
      </c>
      <c r="O15" s="8" t="s">
        <v>138</v>
      </c>
      <c r="P15" s="9">
        <v>37290</v>
      </c>
      <c r="Q15" s="8" t="s">
        <v>139</v>
      </c>
      <c r="R15" s="8" t="s">
        <v>140</v>
      </c>
      <c r="S15" s="8" t="s">
        <v>141</v>
      </c>
      <c r="T15" s="8" t="s">
        <v>142</v>
      </c>
      <c r="U15" s="8" t="s">
        <v>143</v>
      </c>
      <c r="V15" s="8" t="s">
        <v>144</v>
      </c>
      <c r="W15" s="8" t="s">
        <v>145</v>
      </c>
      <c r="X15" s="8" t="s">
        <v>35</v>
      </c>
      <c r="Y15" s="5" t="str">
        <f t="shared" si="2"/>
        <v>INSERT INTO empleados VALUES (NULL, 5, 32, 0, 0, 0, 0, 'Amaya Pomachahua', 'Johanna Ariana', 'domingo-02-03', 'amayaariana2002@gmail.com', '73962474', '954090197', 'Breña', 'Jirón Castrovirreyna 1070-Breña', '20206236', '7mo', 'I');</v>
      </c>
      <c r="AB15" s="12" t="s">
        <v>146</v>
      </c>
      <c r="AC15" s="13">
        <v>13</v>
      </c>
    </row>
    <row r="16" spans="1:29" ht="15.75" customHeight="1">
      <c r="A16" s="6">
        <f t="shared" si="0"/>
        <v>15</v>
      </c>
      <c r="B16" s="7">
        <v>28</v>
      </c>
      <c r="C16" s="7" t="str">
        <f>VLOOKUP(B16,tablasMaestras!$A$120:$B$157,2,FALSE)</f>
        <v>Arquitectura </v>
      </c>
      <c r="D16" s="7">
        <v>21</v>
      </c>
      <c r="E16" s="7" t="str">
        <f>VLOOKUP(D16,tablasMaestras!$A$44:$C$105,3,FALSE)</f>
        <v>Universidad Catolica de Santa Maria</v>
      </c>
      <c r="F16" s="7">
        <v>0</v>
      </c>
      <c r="G16" s="7" t="str">
        <f>VLOOKUP(F16,tablasMaestras!$A$110:$B$115,2,FALSE)</f>
        <v>Sin Definir..</v>
      </c>
      <c r="H16" s="7">
        <v>7</v>
      </c>
      <c r="I16" s="8"/>
      <c r="J16" s="7">
        <v>0</v>
      </c>
      <c r="K16" s="7"/>
      <c r="L16" s="7">
        <v>11</v>
      </c>
      <c r="M16" s="8"/>
      <c r="N16" s="8" t="s">
        <v>147</v>
      </c>
      <c r="O16" s="8" t="s">
        <v>148</v>
      </c>
      <c r="P16" s="9" t="s">
        <v>33</v>
      </c>
      <c r="Q16" s="8" t="s">
        <v>149</v>
      </c>
      <c r="R16" s="8" t="s">
        <v>150</v>
      </c>
      <c r="S16" s="8" t="s">
        <v>151</v>
      </c>
      <c r="T16" s="8" t="s">
        <v>33</v>
      </c>
      <c r="U16" s="8" t="s">
        <v>33</v>
      </c>
      <c r="V16" s="8" t="s">
        <v>152</v>
      </c>
      <c r="W16" s="8" t="s">
        <v>33</v>
      </c>
      <c r="X16" s="8" t="s">
        <v>35</v>
      </c>
      <c r="Y16" s="5" t="str">
        <f t="shared" si="2"/>
        <v>INSERT INTO empleados VALUES (NULL, 28, 21, 0, 7, 0, 11, 'Anaya Jucharo', 'Sharon Estefany', NULL, 'sharonanaya@gmail.com', '76334509', '953447283', NULL, NULL, '2021800702', NULL, 'I');</v>
      </c>
      <c r="AB16" s="12" t="s">
        <v>153</v>
      </c>
      <c r="AC16" s="13">
        <v>14</v>
      </c>
    </row>
    <row r="17" spans="1:29" ht="15.75" customHeight="1">
      <c r="A17" s="6">
        <f t="shared" si="0"/>
        <v>16</v>
      </c>
      <c r="B17" s="7">
        <v>28</v>
      </c>
      <c r="C17" s="7" t="str">
        <f>VLOOKUP(B17,tablasMaestras!$A$120:$B$157,2,FALSE)</f>
        <v>Arquitectura </v>
      </c>
      <c r="D17" s="7">
        <v>21</v>
      </c>
      <c r="E17" s="7" t="str">
        <f>VLOOKUP(D17,tablasMaestras!$A$44:$C$105,3,FALSE)</f>
        <v>Universidad Catolica de Santa Maria</v>
      </c>
      <c r="F17" s="7">
        <v>0</v>
      </c>
      <c r="G17" s="7" t="str">
        <f>VLOOKUP(F17,tablasMaestras!$A$110:$B$115,2,FALSE)</f>
        <v>Sin Definir..</v>
      </c>
      <c r="H17" s="7">
        <v>0</v>
      </c>
      <c r="I17" s="7"/>
      <c r="J17" s="7">
        <v>0</v>
      </c>
      <c r="K17" s="7"/>
      <c r="L17" s="7">
        <v>0</v>
      </c>
      <c r="M17" s="7"/>
      <c r="N17" s="8" t="s">
        <v>154</v>
      </c>
      <c r="O17" s="8" t="s">
        <v>155</v>
      </c>
      <c r="P17" s="9">
        <v>36197</v>
      </c>
      <c r="Q17" s="8" t="s">
        <v>156</v>
      </c>
      <c r="R17" s="8" t="s">
        <v>157</v>
      </c>
      <c r="S17" s="8" t="s">
        <v>158</v>
      </c>
      <c r="T17" s="8" t="s">
        <v>33</v>
      </c>
      <c r="U17" s="8" t="s">
        <v>159</v>
      </c>
      <c r="V17" s="8" t="s">
        <v>160</v>
      </c>
      <c r="W17" s="8" t="s">
        <v>161</v>
      </c>
      <c r="X17" s="8" t="s">
        <v>35</v>
      </c>
      <c r="Y17" s="5" t="str">
        <f t="shared" si="2"/>
        <v>INSERT INTO empleados VALUES (NULL, 28, 21, 0, 0, 0, 0, 'ANCCO CERPA', 'ESTHEFANI BRIGITTE', 'sábado-02-06', 'tefa1999ancco@gmail.com', '71468228', '975950601', NULL, 'Urb. San Martín Av. Socabaya Mz. K Lt. 9', '2020240312', 'decimo', 'I');</v>
      </c>
      <c r="AB17" s="12" t="s">
        <v>162</v>
      </c>
      <c r="AC17" s="13">
        <v>15</v>
      </c>
    </row>
    <row r="18" spans="1:29" ht="15.75" customHeight="1">
      <c r="A18" s="6">
        <f t="shared" si="0"/>
        <v>17</v>
      </c>
      <c r="B18" s="7">
        <v>31</v>
      </c>
      <c r="C18" s="7" t="str">
        <f>VLOOKUP(B18,tablasMaestras!$A$120:$B$157,2,FALSE)</f>
        <v>Administración</v>
      </c>
      <c r="D18" s="7">
        <v>21</v>
      </c>
      <c r="E18" s="7" t="str">
        <f>VLOOKUP(D18,tablasMaestras!$A$44:$C$105,3,FALSE)</f>
        <v>Universidad Catolica de Santa Maria</v>
      </c>
      <c r="F18" s="7">
        <v>1</v>
      </c>
      <c r="G18" s="7" t="str">
        <f>VLOOKUP(F18,tablasMaestras!$A$110:$B$115,2,FALSE)</f>
        <v>Administracion</v>
      </c>
      <c r="H18" s="7">
        <v>4</v>
      </c>
      <c r="I18" s="8"/>
      <c r="J18" s="7">
        <v>0</v>
      </c>
      <c r="K18" s="7"/>
      <c r="L18" s="7">
        <v>11</v>
      </c>
      <c r="M18" s="8"/>
      <c r="N18" s="8" t="s">
        <v>163</v>
      </c>
      <c r="O18" s="8" t="s">
        <v>164</v>
      </c>
      <c r="P18" s="9" t="s">
        <v>33</v>
      </c>
      <c r="Q18" s="8" t="s">
        <v>165</v>
      </c>
      <c r="R18" s="8" t="s">
        <v>166</v>
      </c>
      <c r="S18" s="8" t="s">
        <v>167</v>
      </c>
      <c r="T18" s="8" t="s">
        <v>33</v>
      </c>
      <c r="U18" s="8" t="s">
        <v>168</v>
      </c>
      <c r="V18" s="8" t="s">
        <v>169</v>
      </c>
      <c r="W18" s="8" t="s">
        <v>33</v>
      </c>
      <c r="X18" s="8" t="s">
        <v>35</v>
      </c>
      <c r="Y18" s="5" t="str">
        <f t="shared" si="2"/>
        <v>INSERT INTO empleados VALUES (NULL, 31, 21, 1, 4, 0, 11, 'ANCCO QUISPE', 'TRINIDAD', NULL, 'fiftheva@gmail.com', '72150649', '980990647', NULL, 'CALLE JOSE ABELARDO QUIÑONEZ, ASC. JOSE OLAYA - CAYMA', '2021400012', NULL, 'I');</v>
      </c>
      <c r="AB18" s="12" t="s">
        <v>170</v>
      </c>
      <c r="AC18" s="13">
        <v>16</v>
      </c>
    </row>
    <row r="19" spans="1:29" ht="15.75" customHeight="1">
      <c r="A19" s="6">
        <f t="shared" si="0"/>
        <v>18</v>
      </c>
      <c r="B19" s="7">
        <v>5</v>
      </c>
      <c r="C19" s="7" t="str">
        <f>VLOOKUP(B19,tablasMaestras!$A$120:$B$157,2,FALSE)</f>
        <v>Ing. Civil</v>
      </c>
      <c r="D19" s="7">
        <v>4</v>
      </c>
      <c r="E19" s="7" t="str">
        <f>VLOOKUP(D19,tablasMaestras!$A$44:$C$105,3,FALSE)</f>
        <v>Universidad Peruana de Ciencias Aplicadas </v>
      </c>
      <c r="F19" s="7">
        <v>0</v>
      </c>
      <c r="G19" s="7" t="str">
        <f>VLOOKUP(F19,tablasMaestras!$A$110:$B$115,2,FALSE)</f>
        <v>Sin Definir..</v>
      </c>
      <c r="H19" s="7">
        <v>0</v>
      </c>
      <c r="I19" s="7"/>
      <c r="J19" s="7">
        <v>0</v>
      </c>
      <c r="K19" s="7"/>
      <c r="L19" s="7">
        <v>0</v>
      </c>
      <c r="M19" s="7"/>
      <c r="N19" s="8" t="s">
        <v>171</v>
      </c>
      <c r="O19" s="8" t="s">
        <v>172</v>
      </c>
      <c r="P19" s="9" t="s">
        <v>33</v>
      </c>
      <c r="Q19" s="8" t="s">
        <v>173</v>
      </c>
      <c r="R19" s="8" t="s">
        <v>174</v>
      </c>
      <c r="S19" s="8" t="s">
        <v>175</v>
      </c>
      <c r="T19" s="8" t="s">
        <v>176</v>
      </c>
      <c r="U19" s="8" t="s">
        <v>177</v>
      </c>
      <c r="V19" s="8" t="s">
        <v>33</v>
      </c>
      <c r="W19" s="8" t="s">
        <v>178</v>
      </c>
      <c r="X19" s="8" t="s">
        <v>35</v>
      </c>
      <c r="Y19" s="5" t="str">
        <f t="shared" si="2"/>
        <v>INSERT INTO empleados VALUES (NULL, 5, 4, 0, 0, 0, 0, 'ANDRADE VILLEGAS', 'JACKELYNE ADRIANA', NULL, 'jacky_2424_02@hotmail.com', '75338712', '964238026', 'Villa El Salvador', 'Mz B1 lote 14 parcela II, parque industrial, Villa El Salvador.', NULL, '7MO', 'I');</v>
      </c>
      <c r="AB19" s="12" t="s">
        <v>179</v>
      </c>
      <c r="AC19" s="13">
        <v>17</v>
      </c>
    </row>
    <row r="20" spans="1:29" ht="15.75" customHeight="1">
      <c r="A20" s="6">
        <f t="shared" si="0"/>
        <v>19</v>
      </c>
      <c r="B20" s="8" t="s">
        <v>180</v>
      </c>
      <c r="C20" s="7" t="str">
        <f>VLOOKUP(C662,tablasMaestras!$A$120:$B$157,2,FALSE)</f>
        <v>Ing. Civil</v>
      </c>
      <c r="D20" s="7">
        <v>11</v>
      </c>
      <c r="E20" s="7" t="str">
        <f>VLOOKUP(D20,tablasMaestras!$A$44:$C$105,3,FALSE)</f>
        <v>Universidad Nacional Mayor De San Marcos</v>
      </c>
      <c r="F20" s="7">
        <v>5</v>
      </c>
      <c r="G20" s="7" t="str">
        <f>VLOOKUP(F20,tablasMaestras!$A$110:$B$115,2,FALSE)</f>
        <v>Tecnica</v>
      </c>
      <c r="H20" s="7">
        <v>1</v>
      </c>
      <c r="I20" s="8"/>
      <c r="J20" s="7">
        <v>0</v>
      </c>
      <c r="K20" s="7"/>
      <c r="L20" s="7">
        <v>11</v>
      </c>
      <c r="M20" s="8"/>
      <c r="N20" s="8" t="s">
        <v>181</v>
      </c>
      <c r="O20" s="8" t="s">
        <v>182</v>
      </c>
      <c r="P20" s="9">
        <v>34333</v>
      </c>
      <c r="Q20" s="8" t="s">
        <v>183</v>
      </c>
      <c r="R20" s="8" t="s">
        <v>184</v>
      </c>
      <c r="S20" s="8" t="s">
        <v>185</v>
      </c>
      <c r="T20" s="8" t="s">
        <v>33</v>
      </c>
      <c r="U20" s="8" t="s">
        <v>186</v>
      </c>
      <c r="V20" s="8" t="s">
        <v>187</v>
      </c>
      <c r="W20" s="8" t="s">
        <v>188</v>
      </c>
      <c r="X20" s="8" t="s">
        <v>35</v>
      </c>
      <c r="Y20" s="5" t="str">
        <f t="shared" si="2"/>
        <v>INSERT INTO empleados VALUES (NULL, 5, 11, 5, 1, 0, 11, 'ANTAY NOA', 'FRANK ISRAEL', 'jueves-12-30', 'frank.antay@urp.edu.pe', '48586742', '949929504', NULL, 'Jr.Cajamarquilla 1877- Zarate', '201912046', '10', 'I');</v>
      </c>
      <c r="AB20" s="12" t="s">
        <v>189</v>
      </c>
      <c r="AC20" s="13">
        <v>18</v>
      </c>
    </row>
    <row r="21" spans="1:29" ht="15.75" customHeight="1">
      <c r="A21" s="6">
        <f t="shared" si="0"/>
        <v>20</v>
      </c>
      <c r="B21" s="7">
        <v>28</v>
      </c>
      <c r="C21" s="7" t="str">
        <f>VLOOKUP(B21,tablasMaestras!$A$120:$B$157,2,FALSE)</f>
        <v>Arquitectura </v>
      </c>
      <c r="D21" s="7">
        <v>32</v>
      </c>
      <c r="E21" s="7" t="str">
        <f>VLOOKUP(D21,tablasMaestras!$A$44:$C$105,3,FALSE)</f>
        <v>PONTIFICA UNIVERSIDAD CATOLICA DEL PERU (PUCP)</v>
      </c>
      <c r="F21" s="7">
        <v>0</v>
      </c>
      <c r="G21" s="7" t="str">
        <f>VLOOKUP(F21,tablasMaestras!$A$110:$B$115,2,FALSE)</f>
        <v>Sin Definir..</v>
      </c>
      <c r="H21" s="7">
        <v>12</v>
      </c>
      <c r="I21" s="7"/>
      <c r="J21" s="7">
        <v>0</v>
      </c>
      <c r="K21" s="7"/>
      <c r="L21" s="7">
        <v>0</v>
      </c>
      <c r="M21" s="7"/>
      <c r="N21" s="8" t="s">
        <v>190</v>
      </c>
      <c r="O21" s="8" t="s">
        <v>191</v>
      </c>
      <c r="P21" s="9" t="s">
        <v>33</v>
      </c>
      <c r="Q21" s="8" t="s">
        <v>33</v>
      </c>
      <c r="R21" s="8" t="s">
        <v>33</v>
      </c>
      <c r="S21" s="8" t="s">
        <v>192</v>
      </c>
      <c r="T21" s="8" t="s">
        <v>33</v>
      </c>
      <c r="U21" s="8" t="s">
        <v>33</v>
      </c>
      <c r="V21" s="8" t="s">
        <v>33</v>
      </c>
      <c r="W21" s="8" t="s">
        <v>95</v>
      </c>
      <c r="X21" s="8" t="s">
        <v>35</v>
      </c>
      <c r="Y21" s="5" t="str">
        <f t="shared" si="2"/>
        <v>INSERT INTO empleados VALUES (NULL, 28, 32, 0, 12, 0, 0, 'ANTONIO MORAN', 'CARLOS DANIEL', NULL, NULL, NULL, '922937451', NULL, NULL, NULL, '8vo', 'I');</v>
      </c>
      <c r="AB21" s="12" t="s">
        <v>193</v>
      </c>
      <c r="AC21" s="13">
        <v>19</v>
      </c>
    </row>
    <row r="22" spans="1:29" ht="15.75" customHeight="1">
      <c r="A22" s="6">
        <f t="shared" si="0"/>
        <v>21</v>
      </c>
      <c r="B22" s="7">
        <v>8</v>
      </c>
      <c r="C22" s="7" t="str">
        <f>VLOOKUP(B22,tablasMaestras!$A$120:$B$157,2,FALSE)</f>
        <v>Ingeniería de Sistemas</v>
      </c>
      <c r="D22" s="7">
        <v>24</v>
      </c>
      <c r="E22" s="7" t="str">
        <f>VLOOKUP(D22,tablasMaestras!$A$44:$C$105,3,FALSE)</f>
        <v>UNIVERSIDAD TECNOLÓGICA DEL PERÚ</v>
      </c>
      <c r="F22" s="7">
        <v>0</v>
      </c>
      <c r="G22" s="7" t="str">
        <f>VLOOKUP(F22,tablasMaestras!$A$110:$B$115,2,FALSE)</f>
        <v>Sin Definir..</v>
      </c>
      <c r="H22" s="7">
        <v>1</v>
      </c>
      <c r="I22" s="7"/>
      <c r="J22" s="7">
        <v>0</v>
      </c>
      <c r="K22" s="7"/>
      <c r="L22" s="7">
        <v>0</v>
      </c>
      <c r="M22" s="7"/>
      <c r="N22" s="8" t="s">
        <v>194</v>
      </c>
      <c r="O22" s="8" t="s">
        <v>195</v>
      </c>
      <c r="P22" s="9">
        <v>36474</v>
      </c>
      <c r="Q22" s="8" t="s">
        <v>196</v>
      </c>
      <c r="R22" s="8" t="s">
        <v>197</v>
      </c>
      <c r="S22" s="8" t="s">
        <v>198</v>
      </c>
      <c r="T22" s="8" t="s">
        <v>43</v>
      </c>
      <c r="U22" s="8" t="s">
        <v>199</v>
      </c>
      <c r="V22" s="8" t="s">
        <v>200</v>
      </c>
      <c r="W22" s="8" t="s">
        <v>188</v>
      </c>
      <c r="X22" s="8" t="s">
        <v>35</v>
      </c>
      <c r="Y22" s="5" t="str">
        <f t="shared" si="2"/>
        <v>INSERT INTO empleados VALUES (NULL, 8, 24, 0, 1, 0, 0, 'APAZA QUISPE', 'EMERSON RAUL', 'miércoles-11-10', 'emersonapazaquispe9@gmai.com', '74540861', '907255197', 'San Juan de Lurigancho', 'san juan de lurigancho', 'u22219414', '10', 'I');</v>
      </c>
      <c r="AB22" s="12" t="s">
        <v>201</v>
      </c>
      <c r="AC22" s="13">
        <v>20</v>
      </c>
    </row>
    <row r="23" spans="1:29" ht="15.75" customHeight="1">
      <c r="A23" s="6">
        <f t="shared" si="0"/>
        <v>22</v>
      </c>
      <c r="B23" s="8" t="s">
        <v>202</v>
      </c>
      <c r="C23" s="7" t="e">
        <f>VLOOKUP(B23,tablasMaestras!$A$120:$B$157,2,FALSE)</f>
        <v>#N/A</v>
      </c>
      <c r="D23" s="7">
        <v>4</v>
      </c>
      <c r="E23" s="7" t="str">
        <f>VLOOKUP(D23,tablasMaestras!$A$44:$C$105,3,FALSE)</f>
        <v>Universidad Peruana de Ciencias Aplicadas </v>
      </c>
      <c r="F23" s="7">
        <v>5</v>
      </c>
      <c r="G23" s="7" t="str">
        <f>VLOOKUP(F23,tablasMaestras!$A$110:$B$115,2,FALSE)</f>
        <v>Tecnica</v>
      </c>
      <c r="H23" s="7">
        <v>1</v>
      </c>
      <c r="I23" s="8"/>
      <c r="J23" s="7">
        <v>0</v>
      </c>
      <c r="K23" s="7"/>
      <c r="L23" s="7">
        <v>4</v>
      </c>
      <c r="M23" s="8"/>
      <c r="N23" s="8" t="s">
        <v>203</v>
      </c>
      <c r="O23" s="8" t="s">
        <v>204</v>
      </c>
      <c r="P23" s="9">
        <v>36822</v>
      </c>
      <c r="Q23" s="8" t="s">
        <v>205</v>
      </c>
      <c r="R23" s="8" t="s">
        <v>206</v>
      </c>
      <c r="S23" s="8" t="s">
        <v>207</v>
      </c>
      <c r="T23" s="8" t="s">
        <v>208</v>
      </c>
      <c r="U23" s="8" t="s">
        <v>209</v>
      </c>
      <c r="V23" s="8" t="s">
        <v>210</v>
      </c>
      <c r="W23" s="8" t="s">
        <v>86</v>
      </c>
      <c r="X23" s="8" t="s">
        <v>35</v>
      </c>
      <c r="Y23" s="5" t="str">
        <f t="shared" si="2"/>
        <v>INSERT INTO empleados VALUES (NULL, 0, 4, 5, 1, 0, 4, 'APOLAYA SANCHEZ', 'NICOLAS GONZALO', 'lunes-10-23', 'nicolas.apolaya.sanchez@gmail.com', '70259282', '912961786', 'Callao', 'Calle mantaro 572, La Perla', 'U201811874', '10mo', 'I');</v>
      </c>
      <c r="AB23" s="12" t="s">
        <v>211</v>
      </c>
      <c r="AC23" s="13">
        <v>21</v>
      </c>
    </row>
    <row r="24" spans="1:29" ht="15.75" customHeight="1">
      <c r="A24" s="6">
        <f t="shared" si="0"/>
        <v>23</v>
      </c>
      <c r="B24" s="8" t="s">
        <v>202</v>
      </c>
      <c r="C24" s="7" t="e">
        <f>VLOOKUP(B24,tablasMaestras!$A$120:$B$157,2,FALSE)</f>
        <v>#N/A</v>
      </c>
      <c r="D24" s="7">
        <v>0</v>
      </c>
      <c r="E24" s="7" t="str">
        <f>VLOOKUP(D24,tablasMaestras!$A$44:$C$105,3,FALSE)</f>
        <v>Sin definir...</v>
      </c>
      <c r="F24" s="7">
        <v>0</v>
      </c>
      <c r="G24" s="7" t="str">
        <f>VLOOKUP(F24,tablasMaestras!$A$110:$B$115,2,FALSE)</f>
        <v>Sin Definir..</v>
      </c>
      <c r="H24" s="7">
        <v>0</v>
      </c>
      <c r="I24" s="8"/>
      <c r="J24" s="7">
        <v>0</v>
      </c>
      <c r="K24" s="7"/>
      <c r="L24" s="7">
        <v>11</v>
      </c>
      <c r="M24" s="8"/>
      <c r="N24" s="8" t="s">
        <v>212</v>
      </c>
      <c r="O24" s="8" t="s">
        <v>213</v>
      </c>
      <c r="P24" s="9" t="s">
        <v>33</v>
      </c>
      <c r="Q24" s="8" t="s">
        <v>33</v>
      </c>
      <c r="R24" s="8" t="s">
        <v>214</v>
      </c>
      <c r="S24" s="8" t="s">
        <v>215</v>
      </c>
      <c r="T24" s="8" t="s">
        <v>33</v>
      </c>
      <c r="U24" s="8" t="s">
        <v>33</v>
      </c>
      <c r="V24" s="8" t="s">
        <v>33</v>
      </c>
      <c r="W24" s="8" t="s">
        <v>33</v>
      </c>
      <c r="X24" s="8" t="s">
        <v>35</v>
      </c>
      <c r="Y24" s="5" t="str">
        <f t="shared" si="2"/>
        <v>INSERT INTO empleados VALUES (NULL, 0, 0, 0, 0, 0, 11, 'AQUINO VIVAS', 'LEONARDO', NULL, NULL, '71260336', '977577690', NULL, NULL, NULL, NULL, 'I');</v>
      </c>
      <c r="AB24" s="12" t="s">
        <v>216</v>
      </c>
      <c r="AC24" s="13">
        <v>22</v>
      </c>
    </row>
    <row r="25" spans="1:29" ht="15.75" customHeight="1">
      <c r="A25" s="6">
        <f t="shared" si="0"/>
        <v>24</v>
      </c>
      <c r="B25" s="7">
        <v>5</v>
      </c>
      <c r="C25" s="7" t="str">
        <f>VLOOKUP(B25,tablasMaestras!$A$120:$B$157,2,FALSE)</f>
        <v>Ing. Civil</v>
      </c>
      <c r="D25" s="7">
        <v>24</v>
      </c>
      <c r="E25" s="7" t="str">
        <f>VLOOKUP(D25,tablasMaestras!$A$44:$C$105,3,FALSE)</f>
        <v>UNIVERSIDAD TECNOLÓGICA DEL PERÚ</v>
      </c>
      <c r="F25" s="7">
        <v>0</v>
      </c>
      <c r="G25" s="7" t="str">
        <f>VLOOKUP(F25,tablasMaestras!$A$110:$B$115,2,FALSE)</f>
        <v>Sin Definir..</v>
      </c>
      <c r="H25" s="7">
        <v>0</v>
      </c>
      <c r="I25" s="7"/>
      <c r="J25" s="7">
        <v>0</v>
      </c>
      <c r="K25" s="7"/>
      <c r="L25" s="7">
        <v>0</v>
      </c>
      <c r="M25" s="7"/>
      <c r="N25" s="8" t="s">
        <v>217</v>
      </c>
      <c r="O25" s="8" t="s">
        <v>218</v>
      </c>
      <c r="P25" s="9">
        <v>36910</v>
      </c>
      <c r="Q25" s="8" t="s">
        <v>219</v>
      </c>
      <c r="R25" s="8" t="s">
        <v>220</v>
      </c>
      <c r="S25" s="8" t="s">
        <v>221</v>
      </c>
      <c r="T25" s="8" t="s">
        <v>33</v>
      </c>
      <c r="U25" s="8" t="s">
        <v>222</v>
      </c>
      <c r="V25" s="8" t="s">
        <v>223</v>
      </c>
      <c r="W25" s="8" t="s">
        <v>62</v>
      </c>
      <c r="X25" s="8" t="s">
        <v>35</v>
      </c>
      <c r="Y25" s="5" t="str">
        <f t="shared" si="2"/>
        <v>INSERT INTO empleados VALUES (NULL, 5, 24, 0, 0, 0, 0, 'ARANA LLOCCLLA', 'HAROLD JUNIOR', 'viernes-01-19', 'aranaharold634@gmail.com', '75436031', '902440409', NULL, 'Mz A14 Lt 29 Sol de Carabayllo Los Portales', 'U18212227', 'Egresado', 'I');</v>
      </c>
      <c r="AB25" s="12" t="s">
        <v>224</v>
      </c>
      <c r="AC25" s="13">
        <v>23</v>
      </c>
    </row>
    <row r="26" spans="1:29" ht="15.75" customHeight="1">
      <c r="A26" s="6">
        <f t="shared" si="0"/>
        <v>25</v>
      </c>
      <c r="B26" s="8" t="s">
        <v>225</v>
      </c>
      <c r="C26" s="7" t="str">
        <f>VLOOKUP(28,tablasMaestras!$A$120:$B$157,2,FALSE)</f>
        <v>Arquitectura </v>
      </c>
      <c r="D26" s="7">
        <v>24</v>
      </c>
      <c r="E26" s="7" t="str">
        <f>VLOOKUP(D26,tablasMaestras!$A$44:$C$105,3,FALSE)</f>
        <v>UNIVERSIDAD TECNOLÓGICA DEL PERÚ</v>
      </c>
      <c r="F26" s="7">
        <v>5</v>
      </c>
      <c r="G26" s="7" t="str">
        <f>VLOOKUP(F26,tablasMaestras!$A$110:$B$115,2,FALSE)</f>
        <v>Tecnica</v>
      </c>
      <c r="H26" s="7">
        <v>7</v>
      </c>
      <c r="I26" s="8"/>
      <c r="J26" s="7">
        <v>0</v>
      </c>
      <c r="K26" s="7"/>
      <c r="L26" s="7">
        <v>11</v>
      </c>
      <c r="M26" s="8"/>
      <c r="N26" s="8" t="s">
        <v>226</v>
      </c>
      <c r="O26" s="8" t="s">
        <v>227</v>
      </c>
      <c r="P26" s="9">
        <v>36330</v>
      </c>
      <c r="Q26" s="8" t="s">
        <v>228</v>
      </c>
      <c r="R26" s="8" t="s">
        <v>229</v>
      </c>
      <c r="S26" s="8" t="s">
        <v>230</v>
      </c>
      <c r="T26" s="8" t="s">
        <v>231</v>
      </c>
      <c r="U26" s="8" t="s">
        <v>232</v>
      </c>
      <c r="V26" s="8" t="s">
        <v>233</v>
      </c>
      <c r="W26" s="8" t="s">
        <v>86</v>
      </c>
      <c r="X26" s="8" t="s">
        <v>35</v>
      </c>
      <c r="Y26" s="5" t="str">
        <f t="shared" si="2"/>
        <v>INSERT INTO empleados VALUES (NULL, 28, 24, 5, 7, 0, 11, 'ARAUCO AGUIRRE', 'ANTHONY', 'sábado-06-19', 'anthonyaraucoaguirre@gmail.com', '74966427', '992337326', 'Chaclacayo', 'Av Nicolas Ayllon 179 Chaclacayo', '1632213', '10mo', 'I');</v>
      </c>
      <c r="AB26" s="12" t="s">
        <v>234</v>
      </c>
      <c r="AC26" s="13">
        <v>24</v>
      </c>
    </row>
    <row r="27" spans="1:29" ht="15.75" customHeight="1">
      <c r="A27" s="6">
        <f t="shared" si="0"/>
        <v>26</v>
      </c>
      <c r="B27" s="7">
        <v>9</v>
      </c>
      <c r="C27" s="7" t="str">
        <f>VLOOKUP(B27,tablasMaestras!$A$120:$B$157,2,FALSE)</f>
        <v>Administracion y Negocios Internacionales</v>
      </c>
      <c r="D27" s="7">
        <v>9</v>
      </c>
      <c r="E27" s="7" t="str">
        <f>VLOOKUP(D27,tablasMaestras!$A$44:$C$105,3,FALSE)</f>
        <v>Universidad Católica San pablo</v>
      </c>
      <c r="F27" s="7">
        <v>0</v>
      </c>
      <c r="G27" s="7" t="str">
        <f>VLOOKUP(F27,tablasMaestras!$A$110:$B$115,2,FALSE)</f>
        <v>Sin Definir..</v>
      </c>
      <c r="H27" s="7">
        <v>0</v>
      </c>
      <c r="I27" s="7"/>
      <c r="J27" s="7">
        <v>0</v>
      </c>
      <c r="K27" s="7"/>
      <c r="L27" s="7">
        <v>0</v>
      </c>
      <c r="M27" s="7"/>
      <c r="N27" s="8" t="s">
        <v>235</v>
      </c>
      <c r="O27" s="8" t="s">
        <v>236</v>
      </c>
      <c r="P27" s="9">
        <v>37617</v>
      </c>
      <c r="Q27" s="8" t="s">
        <v>237</v>
      </c>
      <c r="R27" s="8" t="s">
        <v>238</v>
      </c>
      <c r="S27" s="8" t="s">
        <v>239</v>
      </c>
      <c r="T27" s="8" t="s">
        <v>33</v>
      </c>
      <c r="U27" s="8" t="s">
        <v>240</v>
      </c>
      <c r="V27" s="8" t="s">
        <v>241</v>
      </c>
      <c r="W27" s="8" t="s">
        <v>34</v>
      </c>
      <c r="X27" s="8" t="s">
        <v>35</v>
      </c>
      <c r="Y27" s="5" t="str">
        <f t="shared" si="2"/>
        <v>INSERT INTO empleados VALUES (NULL, 9, 9, 0, 0, 0, 0, 'Arenas Huamani', 'Alonso Benjamin', 'viernes-12-27', 'alonso.arenas@ucsp.edu.pe', '70598324', '946681418', NULL, 'Urb. La Fonda D-19 Segunso piso', '201-01-48508', '9no', 'I');</v>
      </c>
      <c r="AB27" s="12" t="s">
        <v>242</v>
      </c>
      <c r="AC27" s="13">
        <v>25</v>
      </c>
    </row>
    <row r="28" spans="1:29" ht="15.75" customHeight="1">
      <c r="A28" s="6">
        <f t="shared" si="0"/>
        <v>27</v>
      </c>
      <c r="B28" s="7">
        <v>28</v>
      </c>
      <c r="C28" s="7" t="str">
        <f>VLOOKUP(B28,tablasMaestras!$A$120:$B$157,2,FALSE)</f>
        <v>Arquitectura </v>
      </c>
      <c r="D28" s="7">
        <v>41</v>
      </c>
      <c r="E28" s="7" t="str">
        <f>VLOOKUP(D28,tablasMaestras!$A$44:$C$105,3,FALSE)</f>
        <v>UNIVERSIDAD DE CIENCIAS Y ARTES DE AMÉRICA LATINA (UCAL)</v>
      </c>
      <c r="F28" s="7">
        <v>0</v>
      </c>
      <c r="G28" s="7" t="str">
        <f>VLOOKUP(F28,tablasMaestras!$A$110:$B$115,2,FALSE)</f>
        <v>Sin Definir..</v>
      </c>
      <c r="H28" s="7">
        <v>0</v>
      </c>
      <c r="I28" s="7"/>
      <c r="J28" s="7">
        <v>0</v>
      </c>
      <c r="K28" s="7"/>
      <c r="L28" s="7">
        <v>0</v>
      </c>
      <c r="M28" s="7"/>
      <c r="N28" s="8" t="s">
        <v>243</v>
      </c>
      <c r="O28" s="8" t="s">
        <v>244</v>
      </c>
      <c r="P28" s="9">
        <v>36342</v>
      </c>
      <c r="Q28" s="8" t="s">
        <v>245</v>
      </c>
      <c r="R28" s="8" t="s">
        <v>246</v>
      </c>
      <c r="S28" s="8" t="s">
        <v>247</v>
      </c>
      <c r="T28" s="8" t="s">
        <v>208</v>
      </c>
      <c r="U28" s="8" t="s">
        <v>248</v>
      </c>
      <c r="V28" s="8" t="s">
        <v>249</v>
      </c>
      <c r="W28" s="8" t="s">
        <v>33</v>
      </c>
      <c r="X28" s="8" t="s">
        <v>35</v>
      </c>
      <c r="Y28" s="5" t="str">
        <f t="shared" si="2"/>
        <v>INSERT INTO empleados VALUES (NULL, 28, 41, 0, 0, 0, 0, 'ARENAS VALLE', 'BRYAN JESÚS', 'jueves-07-01', 'barenas0701@gmail.com', '72241902', '923344357', 'Callao', 'MZ. A LT 20 LA ALBORADA-CALLAO', 'u2022115033', NULL, 'I');</v>
      </c>
      <c r="AB28" s="12" t="s">
        <v>250</v>
      </c>
      <c r="AC28" s="13">
        <v>26</v>
      </c>
    </row>
    <row r="29" spans="1:29" ht="15.75" customHeight="1">
      <c r="A29" s="6">
        <f t="shared" si="0"/>
        <v>28</v>
      </c>
      <c r="B29" s="8" t="s">
        <v>251</v>
      </c>
      <c r="C29" s="7" t="str">
        <f>VLOOKUP(15,tablasMaestras!$A$120:$B$157,2,FALSE)</f>
        <v>Ingeniería Ambiental</v>
      </c>
      <c r="D29" s="7">
        <v>40</v>
      </c>
      <c r="E29" s="7" t="str">
        <f>VLOOKUP(D29,tablasMaestras!$A$44:$C$105,3,FALSE)</f>
        <v>UNIVERSIDAD NACIONAL DE FRONTERA</v>
      </c>
      <c r="F29" s="7">
        <v>0</v>
      </c>
      <c r="G29" s="7" t="str">
        <f>VLOOKUP(F29,tablasMaestras!$A$110:$B$115,2,FALSE)</f>
        <v>Sin Definir..</v>
      </c>
      <c r="H29" s="7">
        <v>16</v>
      </c>
      <c r="I29" s="8"/>
      <c r="J29" s="7">
        <v>0</v>
      </c>
      <c r="K29" s="8"/>
      <c r="L29" s="7">
        <v>11</v>
      </c>
      <c r="M29" s="8"/>
      <c r="N29" s="8" t="s">
        <v>252</v>
      </c>
      <c r="O29" s="8" t="s">
        <v>253</v>
      </c>
      <c r="P29" s="9" t="s">
        <v>33</v>
      </c>
      <c r="Q29" s="8" t="s">
        <v>254</v>
      </c>
      <c r="R29" s="8" t="s">
        <v>255</v>
      </c>
      <c r="S29" s="8" t="s">
        <v>256</v>
      </c>
      <c r="T29" s="8" t="s">
        <v>33</v>
      </c>
      <c r="U29" s="8" t="s">
        <v>257</v>
      </c>
      <c r="V29" s="8" t="s">
        <v>258</v>
      </c>
      <c r="W29" s="8" t="s">
        <v>33</v>
      </c>
      <c r="X29" s="8" t="s">
        <v>35</v>
      </c>
      <c r="Y29" s="5" t="str">
        <f t="shared" si="2"/>
        <v>INSERT INTO empleados VALUES (NULL, 15, 40, 0, 16, 0, 11, 'AREVALO AGUIRRE', 'JOSELYNE RUBY', NULL, 'arevaloaguirrejoselyne@gmail.com', '75726912', '925186623', NULL, 'Piura - Sullana', '2022104003', NULL, 'I');</v>
      </c>
      <c r="AB29" s="12" t="s">
        <v>259</v>
      </c>
      <c r="AC29" s="13">
        <v>27</v>
      </c>
    </row>
    <row r="30" spans="1:29" ht="15.75" customHeight="1">
      <c r="A30" s="6">
        <f t="shared" si="0"/>
        <v>29</v>
      </c>
      <c r="B30" s="7">
        <v>15</v>
      </c>
      <c r="C30" s="7" t="str">
        <f>VLOOKUP(B30,tablasMaestras!$A$120:$B$157,2,FALSE)</f>
        <v>Ingeniería Ambiental</v>
      </c>
      <c r="D30" s="7">
        <v>23</v>
      </c>
      <c r="E30" s="7" t="str">
        <f>VLOOKUP(D30,tablasMaestras!$A$44:$C$105,3,FALSE)</f>
        <v>Universidad Continental</v>
      </c>
      <c r="F30" s="7">
        <v>3</v>
      </c>
      <c r="G30" s="7" t="str">
        <f>VLOOKUP(F30,tablasMaestras!$A$110:$B$115,2,FALSE)</f>
        <v>Ingenieria</v>
      </c>
      <c r="H30" s="7">
        <v>16</v>
      </c>
      <c r="I30" s="7"/>
      <c r="J30" s="7">
        <v>0</v>
      </c>
      <c r="K30" s="7"/>
      <c r="L30" s="7">
        <v>0</v>
      </c>
      <c r="M30" s="7"/>
      <c r="N30" s="8" t="s">
        <v>260</v>
      </c>
      <c r="O30" s="8" t="s">
        <v>261</v>
      </c>
      <c r="P30" s="9" t="s">
        <v>33</v>
      </c>
      <c r="Q30" s="8" t="s">
        <v>33</v>
      </c>
      <c r="R30" s="8" t="s">
        <v>33</v>
      </c>
      <c r="S30" s="8" t="s">
        <v>262</v>
      </c>
      <c r="T30" s="8" t="s">
        <v>33</v>
      </c>
      <c r="U30" s="8" t="s">
        <v>33</v>
      </c>
      <c r="V30" s="8" t="s">
        <v>33</v>
      </c>
      <c r="W30" s="8" t="s">
        <v>34</v>
      </c>
      <c r="X30" s="8" t="s">
        <v>35</v>
      </c>
      <c r="Y30" s="5" t="str">
        <f t="shared" si="2"/>
        <v>INSERT INTO empleados VALUES (NULL, 15, 23, 3, 16, 0, 0, 'ARIAS RIOS', 'MELANIE ARIANA', NULL, NULL, NULL, '974361773', NULL, NULL, NULL, '9no', 'I');</v>
      </c>
      <c r="AB30" s="12" t="s">
        <v>263</v>
      </c>
      <c r="AC30" s="13">
        <v>28</v>
      </c>
    </row>
    <row r="31" spans="1:29" ht="15.75" customHeight="1">
      <c r="A31" s="6">
        <f t="shared" si="0"/>
        <v>30</v>
      </c>
      <c r="B31" s="7">
        <v>30</v>
      </c>
      <c r="C31" s="7" t="str">
        <f>VLOOKUP(B31,tablasMaestras!$A$120:$B$157,2,FALSE)</f>
        <v>Ingeniería de Sistemas de  Informacion</v>
      </c>
      <c r="D31" s="7">
        <v>4</v>
      </c>
      <c r="E31" s="7" t="str">
        <f>VLOOKUP(D31,tablasMaestras!$A$44:$C$105,3,FALSE)</f>
        <v>Universidad Peruana de Ciencias Aplicadas </v>
      </c>
      <c r="F31" s="7">
        <v>0</v>
      </c>
      <c r="G31" s="7" t="str">
        <f>VLOOKUP(F31,tablasMaestras!$A$110:$B$115,2,FALSE)</f>
        <v>Sin Definir..</v>
      </c>
      <c r="H31" s="7">
        <v>1</v>
      </c>
      <c r="I31" s="7"/>
      <c r="J31" s="7">
        <v>0</v>
      </c>
      <c r="K31" s="7"/>
      <c r="L31" s="7">
        <v>0</v>
      </c>
      <c r="M31" s="7"/>
      <c r="N31" s="8" t="s">
        <v>264</v>
      </c>
      <c r="O31" s="8" t="s">
        <v>265</v>
      </c>
      <c r="P31" s="9">
        <v>37370</v>
      </c>
      <c r="Q31" s="8" t="s">
        <v>266</v>
      </c>
      <c r="R31" s="8" t="s">
        <v>267</v>
      </c>
      <c r="S31" s="8" t="s">
        <v>268</v>
      </c>
      <c r="T31" s="8" t="s">
        <v>269</v>
      </c>
      <c r="U31" s="8" t="s">
        <v>270</v>
      </c>
      <c r="V31" s="8" t="s">
        <v>271</v>
      </c>
      <c r="W31" s="8" t="s">
        <v>95</v>
      </c>
      <c r="X31" s="8" t="s">
        <v>35</v>
      </c>
      <c r="Y31" s="5" t="str">
        <f t="shared" si="2"/>
        <v>INSERT INTO empleados VALUES (NULL, 30, 4, 0, 1, 0, 0, 'ARONE VELASQUEZ', 'MARICIELO ', 'miércoles-04-24', 'aronemaricielo@gmail.com', '72158532', '959278715', 'Lima', 'Jr. Alemania 2383 - cercado de lima', 'u202124163', '8vo', 'I');</v>
      </c>
      <c r="AB31" s="12" t="s">
        <v>272</v>
      </c>
      <c r="AC31" s="13">
        <v>29</v>
      </c>
    </row>
    <row r="32" spans="1:29" ht="15.75" customHeight="1">
      <c r="A32" s="6">
        <f t="shared" si="0"/>
        <v>31</v>
      </c>
      <c r="B32" s="7">
        <v>15</v>
      </c>
      <c r="C32" s="7" t="str">
        <f>VLOOKUP(B32,tablasMaestras!$A$120:$B$157,2,FALSE)</f>
        <v>Ingeniería Ambiental</v>
      </c>
      <c r="D32" s="7">
        <v>47</v>
      </c>
      <c r="E32" s="7" t="str">
        <f>VLOOKUP(D32,tablasMaestras!$A$44:$C$105,3,FALSE)</f>
        <v>UNIVERSIDAD NACIONAL TECNOLÓGICA DE LIMA SUR</v>
      </c>
      <c r="F32" s="7">
        <v>3</v>
      </c>
      <c r="G32" s="7" t="str">
        <f>VLOOKUP(F32,tablasMaestras!$A$110:$B$115,2,FALSE)</f>
        <v>Ingenieria</v>
      </c>
      <c r="H32" s="7">
        <v>0</v>
      </c>
      <c r="I32" s="7"/>
      <c r="J32" s="7">
        <v>0</v>
      </c>
      <c r="K32" s="7"/>
      <c r="L32" s="7">
        <v>0</v>
      </c>
      <c r="M32" s="7"/>
      <c r="N32" s="8" t="s">
        <v>273</v>
      </c>
      <c r="O32" s="8" t="s">
        <v>274</v>
      </c>
      <c r="P32" s="9">
        <v>37506</v>
      </c>
      <c r="Q32" s="8" t="s">
        <v>275</v>
      </c>
      <c r="R32" s="8" t="s">
        <v>276</v>
      </c>
      <c r="S32" s="8" t="s">
        <v>277</v>
      </c>
      <c r="T32" s="8" t="s">
        <v>176</v>
      </c>
      <c r="U32" s="8" t="s">
        <v>278</v>
      </c>
      <c r="V32" s="8" t="s">
        <v>279</v>
      </c>
      <c r="W32" s="8" t="s">
        <v>280</v>
      </c>
      <c r="X32" s="8" t="s">
        <v>35</v>
      </c>
      <c r="Y32" s="5" t="str">
        <f t="shared" si="2"/>
        <v>INSERT INTO empleados VALUES (NULL, 15, 47, 3, 0, 0, 0, 'Aroni Perez', 'Omar', 'sábado-09-07', 'omaarp9@gmail.com', '70863528', '993139794', 'Villa El Salvador', 'Av. 200 millas Mz.H Lt.5 Villa el Salvador', '2115010194', '8° ciclo', 'I');</v>
      </c>
      <c r="AB32" s="12" t="s">
        <v>281</v>
      </c>
      <c r="AC32" s="13">
        <v>30</v>
      </c>
    </row>
    <row r="33" spans="1:32" ht="15.75" customHeight="1">
      <c r="A33" s="6">
        <f t="shared" si="0"/>
        <v>32</v>
      </c>
      <c r="B33" s="8" t="s">
        <v>251</v>
      </c>
      <c r="C33" s="7" t="str">
        <f>VLOOKUP(15,tablasMaestras!$A$120:$B$157,2,FALSE)</f>
        <v>Ingeniería Ambiental</v>
      </c>
      <c r="D33" s="7">
        <v>21</v>
      </c>
      <c r="E33" s="7" t="str">
        <f>VLOOKUP(D33,tablasMaestras!$A$44:$C$105,3,FALSE)</f>
        <v>Universidad Catolica de Santa Maria</v>
      </c>
      <c r="F33" s="7">
        <v>3</v>
      </c>
      <c r="G33" s="7" t="str">
        <f>VLOOKUP(F33,tablasMaestras!$A$110:$B$115,2,FALSE)</f>
        <v>Ingenieria</v>
      </c>
      <c r="H33" s="7">
        <v>8</v>
      </c>
      <c r="I33" s="8"/>
      <c r="J33" s="7">
        <v>0</v>
      </c>
      <c r="K33" s="8"/>
      <c r="L33" s="7">
        <v>11</v>
      </c>
      <c r="M33" s="8"/>
      <c r="N33" s="8" t="s">
        <v>282</v>
      </c>
      <c r="O33" s="8" t="s">
        <v>283</v>
      </c>
      <c r="P33" s="9">
        <v>38013</v>
      </c>
      <c r="Q33" s="8" t="s">
        <v>284</v>
      </c>
      <c r="R33" s="8" t="s">
        <v>285</v>
      </c>
      <c r="S33" s="8" t="s">
        <v>286</v>
      </c>
      <c r="T33" s="8" t="s">
        <v>33</v>
      </c>
      <c r="U33" s="8" t="s">
        <v>287</v>
      </c>
      <c r="V33" s="8" t="s">
        <v>288</v>
      </c>
      <c r="W33" s="8" t="s">
        <v>34</v>
      </c>
      <c r="X33" s="8" t="s">
        <v>35</v>
      </c>
      <c r="Y33" s="5" t="str">
        <f t="shared" si="2"/>
        <v>INSERT INTO empleados VALUES (NULL, 15, 21, 3, 8, 0, 11, 'ARROYO PORTUGAL', 'DAYANA NICOLE', 'martes-01-27', 'Nicoleportugal235@gmail.com', '71583991', '960422593', NULL, 'Urb. Las cucardas C-5', '2021700822', '9no', 'I');</v>
      </c>
      <c r="AB33" s="12" t="s">
        <v>289</v>
      </c>
      <c r="AC33" s="13">
        <v>31</v>
      </c>
    </row>
    <row r="34" spans="1:32" ht="15.75" customHeight="1">
      <c r="A34" s="6">
        <f t="shared" si="0"/>
        <v>33</v>
      </c>
      <c r="B34" s="7">
        <v>0</v>
      </c>
      <c r="C34" s="7" t="e">
        <f>VLOOKUP(B34,tablasMaestras!$A$120:$B$157,2,FALSE)</f>
        <v>#N/A</v>
      </c>
      <c r="D34" s="7">
        <v>6</v>
      </c>
      <c r="E34" s="7" t="str">
        <f>VLOOKUP(D34,tablasMaestras!$A$44:$C$105,3,FALSE)</f>
        <v>Universisad de San Martin de Porres</v>
      </c>
      <c r="F34" s="7">
        <v>0</v>
      </c>
      <c r="G34" s="7" t="str">
        <f>VLOOKUP(F34,tablasMaestras!$A$110:$B$115,2,FALSE)</f>
        <v>Sin Definir..</v>
      </c>
      <c r="H34" s="7">
        <v>0</v>
      </c>
      <c r="I34" s="7"/>
      <c r="J34" s="7">
        <v>0</v>
      </c>
      <c r="K34" s="7"/>
      <c r="L34" s="7">
        <v>0</v>
      </c>
      <c r="M34" s="7"/>
      <c r="N34" s="8" t="s">
        <v>290</v>
      </c>
      <c r="O34" s="8" t="s">
        <v>291</v>
      </c>
      <c r="P34" s="9">
        <v>38114</v>
      </c>
      <c r="Q34" s="8" t="s">
        <v>292</v>
      </c>
      <c r="R34" s="8" t="s">
        <v>293</v>
      </c>
      <c r="S34" s="8" t="s">
        <v>294</v>
      </c>
      <c r="T34" s="8" t="s">
        <v>295</v>
      </c>
      <c r="U34" s="8" t="s">
        <v>296</v>
      </c>
      <c r="V34" s="8" t="s">
        <v>297</v>
      </c>
      <c r="W34" s="8" t="s">
        <v>298</v>
      </c>
      <c r="X34" s="8" t="s">
        <v>35</v>
      </c>
      <c r="Y34" s="5" t="str">
        <f t="shared" si="2"/>
        <v>INSERT INTO empleados VALUES (NULL, 0, 6, 0, 0, 0, 0, 'ASENCIOS CHAVEZ', 'JEANPIERRE', 'viernes-05-07', 'jeanpierre.asenciosc@gmail.com', '73790796', '989605665', 'Pachacamac', 'LIMA, PACHACAMAC', '2021210870', 'Septimo', 'I');</v>
      </c>
      <c r="AB34" s="14" t="s">
        <v>299</v>
      </c>
      <c r="AC34" s="15">
        <v>32</v>
      </c>
      <c r="AE34">
        <v>5</v>
      </c>
      <c r="AF34" t="e">
        <f>VLOOKUP(5,AB3:AC40,2)</f>
        <v>#N/A</v>
      </c>
    </row>
    <row r="35" spans="1:32" ht="15.75" customHeight="1">
      <c r="A35" s="6">
        <f t="shared" si="0"/>
        <v>34</v>
      </c>
      <c r="B35" s="7">
        <v>5</v>
      </c>
      <c r="C35" s="7" t="str">
        <f>VLOOKUP(B35,tablasMaestras!$A$120:$B$157,2,FALSE)</f>
        <v>Ing. Civil</v>
      </c>
      <c r="D35" s="7">
        <v>4</v>
      </c>
      <c r="E35" s="7" t="str">
        <f>VLOOKUP(D35,tablasMaestras!$A$44:$C$105,3,FALSE)</f>
        <v>Universidad Peruana de Ciencias Aplicadas </v>
      </c>
      <c r="F35" s="7">
        <v>0</v>
      </c>
      <c r="G35" s="7" t="str">
        <f>VLOOKUP(F35,tablasMaestras!$A$110:$B$115,2,FALSE)</f>
        <v>Sin Definir..</v>
      </c>
      <c r="H35" s="7">
        <v>0</v>
      </c>
      <c r="I35" s="7"/>
      <c r="J35" s="7">
        <v>0</v>
      </c>
      <c r="K35" s="7"/>
      <c r="L35" s="7">
        <v>0</v>
      </c>
      <c r="M35" s="7"/>
      <c r="N35" s="8" t="s">
        <v>300</v>
      </c>
      <c r="O35" s="8" t="s">
        <v>301</v>
      </c>
      <c r="P35" s="9" t="s">
        <v>33</v>
      </c>
      <c r="Q35" s="8" t="s">
        <v>33</v>
      </c>
      <c r="R35" s="8" t="s">
        <v>33</v>
      </c>
      <c r="S35" s="8" t="s">
        <v>302</v>
      </c>
      <c r="T35" s="8" t="s">
        <v>33</v>
      </c>
      <c r="U35" s="8" t="s">
        <v>303</v>
      </c>
      <c r="V35" s="8" t="s">
        <v>33</v>
      </c>
      <c r="W35" s="8" t="s">
        <v>33</v>
      </c>
      <c r="X35" s="8" t="s">
        <v>35</v>
      </c>
      <c r="Y35" s="5" t="str">
        <f t="shared" si="2"/>
        <v>INSERT INTO empleados VALUES (NULL, 5, 4, 0, 0, 0, 0, 'Ashante Huanuco', 'Brayaan Juan', NULL, NULL, NULL, '902172773', NULL, 'Jr.Huancavelica 912', NULL, NULL, 'I');</v>
      </c>
      <c r="AB35" s="16" t="s">
        <v>304</v>
      </c>
      <c r="AC35" s="17">
        <v>33</v>
      </c>
    </row>
    <row r="36" spans="1:32" ht="15.75" customHeight="1">
      <c r="A36" s="6">
        <f t="shared" si="0"/>
        <v>35</v>
      </c>
      <c r="B36" s="7">
        <v>0</v>
      </c>
      <c r="C36" s="7" t="e">
        <f>VLOOKUP(B36,tablasMaestras!$A$120:$B$157,2,FALSE)</f>
        <v>#N/A</v>
      </c>
      <c r="D36" s="7">
        <v>39</v>
      </c>
      <c r="E36" s="7" t="str">
        <f>VLOOKUP(D36,tablasMaestras!$A$44:$C$105,3,FALSE)</f>
        <v>UNIVERSIDAD NACIONAL AGRARIA LA MOLINA</v>
      </c>
      <c r="F36" s="7">
        <v>9</v>
      </c>
      <c r="G36" s="7" t="e">
        <f>VLOOKUP(F36,tablasMaestras!$A$110:$B$115,2,FALSE)</f>
        <v>#N/A</v>
      </c>
      <c r="H36" s="7">
        <v>9</v>
      </c>
      <c r="I36" s="7"/>
      <c r="J36" s="7">
        <v>0</v>
      </c>
      <c r="K36" s="7"/>
      <c r="L36" s="7">
        <v>0</v>
      </c>
      <c r="M36" s="7"/>
      <c r="N36" s="8" t="s">
        <v>305</v>
      </c>
      <c r="O36" s="8" t="s">
        <v>306</v>
      </c>
      <c r="P36" s="9">
        <v>37596</v>
      </c>
      <c r="Q36" s="8" t="s">
        <v>307</v>
      </c>
      <c r="R36" s="8" t="s">
        <v>308</v>
      </c>
      <c r="S36" s="8" t="s">
        <v>309</v>
      </c>
      <c r="T36" s="8" t="s">
        <v>31</v>
      </c>
      <c r="U36" s="8" t="s">
        <v>310</v>
      </c>
      <c r="V36" s="8" t="s">
        <v>311</v>
      </c>
      <c r="W36" s="8" t="s">
        <v>34</v>
      </c>
      <c r="X36" s="8" t="s">
        <v>35</v>
      </c>
      <c r="Y36" s="5" t="str">
        <f t="shared" si="2"/>
        <v>INSERT INTO empleados VALUES (NULL, 0, 39, 9, 9, 0, 0, 'ASTOCONDOR BRAVO', 'ALEJANDRO', 'viernes-12-06', 'Alejandrof01025@gmail.com', '75201127', '987294136', 'La Molina', 'AV. LA MOLINA S/N LA MOLINA', '20210790', '9no', 'I');</v>
      </c>
      <c r="AB36" s="18" t="s">
        <v>312</v>
      </c>
      <c r="AC36" s="17">
        <v>34</v>
      </c>
    </row>
    <row r="37" spans="1:32" ht="15.75" customHeight="1">
      <c r="A37" s="6">
        <f t="shared" si="0"/>
        <v>36</v>
      </c>
      <c r="B37" s="7">
        <v>30</v>
      </c>
      <c r="C37" s="7" t="str">
        <f>VLOOKUP(B37,tablasMaestras!$A$120:$B$157,2,FALSE)</f>
        <v>Ingeniería de Sistemas de  Informacion</v>
      </c>
      <c r="D37" s="7">
        <v>26</v>
      </c>
      <c r="E37" s="7" t="str">
        <f>VLOOKUP(D37,tablasMaestras!$A$44:$C$105,3,FALSE)</f>
        <v>Universidad Nacional Federico VIllareal (UNFV)</v>
      </c>
      <c r="F37" s="7">
        <v>0</v>
      </c>
      <c r="G37" s="7" t="str">
        <f>VLOOKUP(F37,tablasMaestras!$A$110:$B$115,2,FALSE)</f>
        <v>Sin Definir..</v>
      </c>
      <c r="H37" s="7">
        <v>1</v>
      </c>
      <c r="I37" s="7"/>
      <c r="J37" s="7">
        <v>0</v>
      </c>
      <c r="K37" s="7"/>
      <c r="L37" s="7">
        <v>0</v>
      </c>
      <c r="M37" s="7"/>
      <c r="N37" s="8" t="s">
        <v>313</v>
      </c>
      <c r="O37" s="8" t="s">
        <v>314</v>
      </c>
      <c r="P37" s="9">
        <v>37990</v>
      </c>
      <c r="Q37" s="8" t="s">
        <v>315</v>
      </c>
      <c r="R37" s="8" t="s">
        <v>316</v>
      </c>
      <c r="S37" s="8" t="s">
        <v>317</v>
      </c>
      <c r="T37" s="8" t="s">
        <v>318</v>
      </c>
      <c r="U37" s="8" t="s">
        <v>319</v>
      </c>
      <c r="V37" s="8" t="s">
        <v>320</v>
      </c>
      <c r="W37" s="8" t="s">
        <v>321</v>
      </c>
      <c r="X37" s="8" t="s">
        <v>35</v>
      </c>
      <c r="Y37" s="5" t="str">
        <f t="shared" si="2"/>
        <v>INSERT INTO empleados VALUES (NULL, 30, 26, 0, 1, 0, 0, 'AYALA AGUILA', 'CARLOS EDUARDO', 'domingo-01-04', 'eduardo01.04.a@gmail.com', '70976343', '922172475', 'San Juan de Miraflores', 'Cll. Collasuyo 455, SJM', 'u21215740', '7° Ciclo', 'I');</v>
      </c>
      <c r="AB37" s="18" t="s">
        <v>322</v>
      </c>
      <c r="AC37" s="17">
        <v>35</v>
      </c>
    </row>
    <row r="38" spans="1:32" ht="15.75" customHeight="1">
      <c r="A38" s="6">
        <f t="shared" si="0"/>
        <v>37</v>
      </c>
      <c r="B38" s="7">
        <v>5</v>
      </c>
      <c r="C38" s="7" t="str">
        <f>VLOOKUP(B38,tablasMaestras!$A$120:$B$157,2,FALSE)</f>
        <v>Ing. Civil</v>
      </c>
      <c r="D38" s="7">
        <v>4</v>
      </c>
      <c r="E38" s="7" t="str">
        <f>VLOOKUP(D38,tablasMaestras!$A$44:$C$105,3,FALSE)</f>
        <v>Universidad Peruana de Ciencias Aplicadas </v>
      </c>
      <c r="F38" s="7">
        <v>5</v>
      </c>
      <c r="G38" s="7" t="str">
        <f>VLOOKUP(F38,tablasMaestras!$A$110:$B$115,2,FALSE)</f>
        <v>Tecnica</v>
      </c>
      <c r="H38" s="7">
        <v>0</v>
      </c>
      <c r="I38" s="7"/>
      <c r="J38" s="7">
        <v>0</v>
      </c>
      <c r="K38" s="7"/>
      <c r="L38" s="7">
        <v>0</v>
      </c>
      <c r="M38" s="7"/>
      <c r="N38" s="8" t="s">
        <v>323</v>
      </c>
      <c r="O38" s="8" t="s">
        <v>324</v>
      </c>
      <c r="P38" s="9">
        <v>37550</v>
      </c>
      <c r="Q38" s="8" t="s">
        <v>325</v>
      </c>
      <c r="R38" s="8" t="s">
        <v>326</v>
      </c>
      <c r="S38" s="8" t="s">
        <v>327</v>
      </c>
      <c r="T38" s="8" t="s">
        <v>102</v>
      </c>
      <c r="U38" s="8" t="s">
        <v>103</v>
      </c>
      <c r="V38" s="8" t="s">
        <v>328</v>
      </c>
      <c r="W38" s="8" t="s">
        <v>86</v>
      </c>
      <c r="X38" s="8" t="s">
        <v>35</v>
      </c>
      <c r="Y38" s="5" t="str">
        <f t="shared" si="2"/>
        <v>INSERT INTO empleados VALUES (NULL, 5, 4, 5, 0, 0, 0, 'BACILIO ZAVALETA', 'CARLOS MANUEL', 'lunes-10-21', 'ingcarlosbacilio@gmail.com', '72460516', '972535471', 'San Miguel', 'San Miguel, Lima', 'u201919594', '10mo', 'I');</v>
      </c>
      <c r="AB38" s="18" t="s">
        <v>329</v>
      </c>
      <c r="AC38" s="17">
        <v>36</v>
      </c>
    </row>
    <row r="39" spans="1:32" ht="15.75" customHeight="1">
      <c r="A39" s="6">
        <f t="shared" si="0"/>
        <v>38</v>
      </c>
      <c r="B39" s="7">
        <v>5</v>
      </c>
      <c r="C39" s="7" t="str">
        <f>VLOOKUP(B39,tablasMaestras!$A$120:$B$157,2,FALSE)</f>
        <v>Ing. Civil</v>
      </c>
      <c r="D39" s="7">
        <v>3</v>
      </c>
      <c r="E39" s="7" t="str">
        <f>VLOOKUP(D39,tablasMaestras!$A$44:$C$105,3,FALSE)</f>
        <v>Universidad Cesar Vallejo</v>
      </c>
      <c r="F39" s="7">
        <v>0</v>
      </c>
      <c r="G39" s="7" t="str">
        <f>VLOOKUP(F39,tablasMaestras!$A$110:$B$115,2,FALSE)</f>
        <v>Sin Definir..</v>
      </c>
      <c r="H39" s="7">
        <v>10</v>
      </c>
      <c r="I39" s="7"/>
      <c r="J39" s="7">
        <v>0</v>
      </c>
      <c r="K39" s="7"/>
      <c r="L39" s="7">
        <v>0</v>
      </c>
      <c r="M39" s="7"/>
      <c r="N39" s="8" t="s">
        <v>330</v>
      </c>
      <c r="O39" s="8" t="s">
        <v>331</v>
      </c>
      <c r="P39" s="9">
        <v>37434</v>
      </c>
      <c r="Q39" s="8" t="s">
        <v>332</v>
      </c>
      <c r="R39" s="8" t="s">
        <v>333</v>
      </c>
      <c r="S39" s="8" t="s">
        <v>334</v>
      </c>
      <c r="T39" s="8" t="s">
        <v>335</v>
      </c>
      <c r="U39" s="8" t="s">
        <v>336</v>
      </c>
      <c r="V39" s="8" t="s">
        <v>337</v>
      </c>
      <c r="W39" s="8" t="s">
        <v>338</v>
      </c>
      <c r="X39" s="8" t="s">
        <v>35</v>
      </c>
      <c r="Y39" s="5" t="str">
        <f t="shared" si="2"/>
        <v>INSERT INTO empleados VALUES (NULL, 5, 3, 0, 10, 0, 0, 'BAILON ESPINOZA', 'JHOSTIN', 'jueves-06-27', 'jhostin27062002@gmail.com', '76122630', '939871324', 'Rimac', 'Jiron Samuel Joya 267 Urb. El Bosque Rimac', '7002538918', '9', 'I');</v>
      </c>
      <c r="AB39" s="19" t="s">
        <v>339</v>
      </c>
      <c r="AC39" s="17">
        <v>37</v>
      </c>
    </row>
    <row r="40" spans="1:32" ht="15.75" customHeight="1">
      <c r="A40" s="6">
        <f t="shared" si="0"/>
        <v>39</v>
      </c>
      <c r="B40" s="7">
        <v>0</v>
      </c>
      <c r="C40" s="7" t="e">
        <f>VLOOKUP(B40,tablasMaestras!$A$120:$B$157,2,FALSE)</f>
        <v>#N/A</v>
      </c>
      <c r="D40" s="7">
        <v>49</v>
      </c>
      <c r="E40" s="7" t="str">
        <f>VLOOKUP(D40,tablasMaestras!$A$44:$C$105,3,FALSE)</f>
        <v>UNIVERSIDAD CATOLICA SEDES SAPIENTIAE (UCSS)</v>
      </c>
      <c r="F40" s="7">
        <v>0</v>
      </c>
      <c r="G40" s="7" t="str">
        <f>VLOOKUP(F40,tablasMaestras!$A$110:$B$115,2,FALSE)</f>
        <v>Sin Definir..</v>
      </c>
      <c r="H40" s="7">
        <v>0</v>
      </c>
      <c r="I40" s="7"/>
      <c r="J40" s="7">
        <v>0</v>
      </c>
      <c r="K40" s="7"/>
      <c r="L40" s="7">
        <v>0</v>
      </c>
      <c r="M40" s="7"/>
      <c r="N40" s="8" t="s">
        <v>340</v>
      </c>
      <c r="O40" s="8" t="s">
        <v>341</v>
      </c>
      <c r="P40" s="9" t="s">
        <v>33</v>
      </c>
      <c r="Q40" s="8" t="s">
        <v>33</v>
      </c>
      <c r="R40" s="8" t="s">
        <v>33</v>
      </c>
      <c r="S40" s="8" t="s">
        <v>342</v>
      </c>
      <c r="T40" s="8" t="s">
        <v>33</v>
      </c>
      <c r="U40" s="8" t="s">
        <v>33</v>
      </c>
      <c r="V40" s="8" t="s">
        <v>33</v>
      </c>
      <c r="W40" s="8" t="s">
        <v>33</v>
      </c>
      <c r="X40" s="8" t="s">
        <v>35</v>
      </c>
      <c r="Y40" s="5" t="str">
        <f t="shared" si="2"/>
        <v>INSERT INTO empleados VALUES (NULL, 0, 49, 0, 0, 0, 0, 'BARBARAN JARA', 'JESÚS ALBERTO', NULL, NULL, NULL, '922518871', NULL, NULL, NULL, NULL, 'I');</v>
      </c>
      <c r="AB40" s="18" t="s">
        <v>343</v>
      </c>
      <c r="AC40" s="17">
        <v>38</v>
      </c>
    </row>
    <row r="41" spans="1:32" ht="15.75" customHeight="1">
      <c r="A41" s="6">
        <f t="shared" si="0"/>
        <v>40</v>
      </c>
      <c r="B41" s="8" t="s">
        <v>344</v>
      </c>
      <c r="C41" s="7" t="str">
        <f>VLOOKUP(8,tablasMaestras!$A$120:$B$157,2,FALSE)</f>
        <v>Ingeniería de Sistemas</v>
      </c>
      <c r="D41" s="7">
        <v>3</v>
      </c>
      <c r="E41" s="7" t="str">
        <f>VLOOKUP(D41,tablasMaestras!$A$44:$C$105,3,FALSE)</f>
        <v>Universidad Cesar Vallejo</v>
      </c>
      <c r="F41" s="7">
        <v>0</v>
      </c>
      <c r="G41" s="7" t="str">
        <f>VLOOKUP(F41,tablasMaestras!$A$110:$B$115,2,FALSE)</f>
        <v>Sin Definir..</v>
      </c>
      <c r="H41" s="7">
        <v>1</v>
      </c>
      <c r="I41" s="8"/>
      <c r="J41" s="7">
        <v>0</v>
      </c>
      <c r="K41" s="8"/>
      <c r="L41" s="7">
        <v>11</v>
      </c>
      <c r="M41" s="8"/>
      <c r="N41" s="8" t="s">
        <v>345</v>
      </c>
      <c r="O41" s="8" t="s">
        <v>346</v>
      </c>
      <c r="P41" s="9">
        <v>38104</v>
      </c>
      <c r="Q41" s="8" t="s">
        <v>347</v>
      </c>
      <c r="R41" s="8" t="s">
        <v>348</v>
      </c>
      <c r="S41" s="8" t="s">
        <v>349</v>
      </c>
      <c r="T41" s="8" t="s">
        <v>318</v>
      </c>
      <c r="U41" s="8" t="s">
        <v>350</v>
      </c>
      <c r="V41" s="8" t="s">
        <v>351</v>
      </c>
      <c r="W41" s="8" t="s">
        <v>34</v>
      </c>
      <c r="X41" s="8" t="s">
        <v>35</v>
      </c>
      <c r="Y41" s="5" t="str">
        <f t="shared" si="2"/>
        <v>INSERT INTO empleados VALUES (NULL, 8, 3, 0, 1, 0, 11, 'BARRENECHEA TAVERA', 'PERCY ALBERTO', 'martes-04-27', 'pbarrenechea18@gmail.com', '74853068', '986308587', 'San Juan de Miraflores', 'SJM, Lima', '7002590510', '9no', 'I');</v>
      </c>
    </row>
    <row r="42" spans="1:32" ht="15.75" customHeight="1">
      <c r="A42" s="6">
        <f t="shared" si="0"/>
        <v>41</v>
      </c>
      <c r="B42" s="7">
        <v>25</v>
      </c>
      <c r="C42" s="7" t="str">
        <f>VLOOKUP(B42,tablasMaestras!$A$120:$B$157,2,FALSE)</f>
        <v>SOCIOLOGIA</v>
      </c>
      <c r="D42" s="7">
        <v>8</v>
      </c>
      <c r="E42" s="7" t="str">
        <f>VLOOKUP(D42,tablasMaestras!$A$44:$C$105,3,FALSE)</f>
        <v>UNIVERSIDAD NACIONAL DE CAJAMARCA</v>
      </c>
      <c r="F42" s="7">
        <v>0</v>
      </c>
      <c r="G42" s="7" t="str">
        <f>VLOOKUP(F42,tablasMaestras!$A$110:$B$115,2,FALSE)</f>
        <v>Sin Definir..</v>
      </c>
      <c r="H42" s="7">
        <v>0</v>
      </c>
      <c r="I42" s="7"/>
      <c r="J42" s="7">
        <v>0</v>
      </c>
      <c r="K42" s="7"/>
      <c r="L42" s="7">
        <v>0</v>
      </c>
      <c r="M42" s="7"/>
      <c r="N42" s="8" t="s">
        <v>352</v>
      </c>
      <c r="O42" s="8" t="s">
        <v>353</v>
      </c>
      <c r="P42" s="9">
        <v>37528</v>
      </c>
      <c r="Q42" s="8" t="s">
        <v>354</v>
      </c>
      <c r="R42" s="8" t="s">
        <v>355</v>
      </c>
      <c r="S42" s="8" t="s">
        <v>356</v>
      </c>
      <c r="T42" s="8" t="s">
        <v>33</v>
      </c>
      <c r="U42" s="8" t="s">
        <v>357</v>
      </c>
      <c r="V42" s="8" t="s">
        <v>358</v>
      </c>
      <c r="W42" s="8" t="s">
        <v>86</v>
      </c>
      <c r="X42" s="8" t="s">
        <v>35</v>
      </c>
      <c r="Y42" s="5" t="str">
        <f t="shared" si="2"/>
        <v>INSERT INTO empleados VALUES (NULL, 25, 8, 0, 0, 0, 0, 'BARRETO VILLANUEVA', 'DÁMARIS YAQUELINE', 'domingo-09-29', 'dbarretov_2@unc.edu.pe', '75190086', '974743424', NULL, 'CAJAMARCA', '2020120026', '10mo', 'I');</v>
      </c>
    </row>
    <row r="43" spans="1:32" ht="15.75" customHeight="1">
      <c r="A43" s="6">
        <f t="shared" si="0"/>
        <v>42</v>
      </c>
      <c r="B43" s="7">
        <v>28</v>
      </c>
      <c r="C43" s="7" t="str">
        <f>VLOOKUP(B43,tablasMaestras!$A$120:$B$157,2,FALSE)</f>
        <v>Arquitectura </v>
      </c>
      <c r="D43" s="7">
        <v>3</v>
      </c>
      <c r="E43" s="7" t="str">
        <f>VLOOKUP(D43,tablasMaestras!$A$44:$C$105,3,FALSE)</f>
        <v>Universidad Cesar Vallejo</v>
      </c>
      <c r="F43" s="7">
        <v>5</v>
      </c>
      <c r="G43" s="7" t="str">
        <f>VLOOKUP(F43,tablasMaestras!$A$110:$B$115,2,FALSE)</f>
        <v>Tecnica</v>
      </c>
      <c r="H43" s="7">
        <v>7</v>
      </c>
      <c r="I43" s="8"/>
      <c r="J43" s="7">
        <v>0</v>
      </c>
      <c r="K43" s="8"/>
      <c r="L43" s="7">
        <v>11</v>
      </c>
      <c r="M43" s="8"/>
      <c r="N43" s="8" t="s">
        <v>359</v>
      </c>
      <c r="O43" s="8" t="s">
        <v>360</v>
      </c>
      <c r="P43" s="9" t="s">
        <v>33</v>
      </c>
      <c r="Q43" s="8" t="s">
        <v>361</v>
      </c>
      <c r="R43" s="8" t="s">
        <v>362</v>
      </c>
      <c r="S43" s="8" t="s">
        <v>363</v>
      </c>
      <c r="T43" s="8" t="s">
        <v>33</v>
      </c>
      <c r="U43" s="8" t="s">
        <v>364</v>
      </c>
      <c r="V43" s="8" t="s">
        <v>365</v>
      </c>
      <c r="W43" s="8" t="s">
        <v>33</v>
      </c>
      <c r="X43" s="8" t="s">
        <v>35</v>
      </c>
      <c r="Y43" s="5" t="str">
        <f t="shared" si="2"/>
        <v>INSERT INTO empleados VALUES (NULL, 28, 3, 5, 7, 0, 11, 'Barrientos Mattos', 'Hamilton Edu', NULL, 'hbarrientosma@gmail.com', '758779477', '976249948', NULL, 'Av. Los Allisos 857 Urb. Micaela Bastidas', '7001212121', NULL, 'I');</v>
      </c>
    </row>
    <row r="44" spans="1:32" ht="15.75" customHeight="1">
      <c r="A44" s="6">
        <f t="shared" si="0"/>
        <v>43</v>
      </c>
      <c r="B44" s="7">
        <v>15</v>
      </c>
      <c r="C44" s="7" t="str">
        <f>VLOOKUP(B44,tablasMaestras!$A$120:$B$157,2,FALSE)</f>
        <v>Ingeniería Ambiental</v>
      </c>
      <c r="D44" s="7">
        <v>51</v>
      </c>
      <c r="E44" s="7" t="str">
        <f>VLOOKUP(D44,tablasMaestras!$A$44:$C$105,3,FALSE)</f>
        <v>UNIVERSIDAD NACIONAL DE EDUCACIÓN ENRIQUE GUZMÁN Y VALLE</v>
      </c>
      <c r="F44" s="7">
        <v>0</v>
      </c>
      <c r="G44" s="7" t="str">
        <f>VLOOKUP(F44,tablasMaestras!$A$110:$B$115,2,FALSE)</f>
        <v>Sin Definir..</v>
      </c>
      <c r="H44" s="7">
        <v>0</v>
      </c>
      <c r="I44" s="7"/>
      <c r="J44" s="7">
        <v>0</v>
      </c>
      <c r="K44" s="7"/>
      <c r="L44" s="7">
        <v>0</v>
      </c>
      <c r="M44" s="7"/>
      <c r="N44" s="8" t="s">
        <v>366</v>
      </c>
      <c r="O44" s="8" t="s">
        <v>367</v>
      </c>
      <c r="P44" s="9" t="s">
        <v>33</v>
      </c>
      <c r="Q44" s="8" t="s">
        <v>33</v>
      </c>
      <c r="R44" s="8" t="s">
        <v>33</v>
      </c>
      <c r="S44" s="8" t="s">
        <v>368</v>
      </c>
      <c r="T44" s="8" t="s">
        <v>33</v>
      </c>
      <c r="U44" s="8" t="s">
        <v>33</v>
      </c>
      <c r="V44" s="8" t="s">
        <v>33</v>
      </c>
      <c r="W44" s="8" t="s">
        <v>33</v>
      </c>
      <c r="X44" s="8" t="s">
        <v>35</v>
      </c>
      <c r="Y44" s="5" t="str">
        <f t="shared" si="2"/>
        <v>INSERT INTO empleados VALUES (NULL, 15, 51, 0, 0, 0, 0, 'BENDEZU ANTONIO', 'MELLISSA MARIA', NULL, NULL, NULL, '987761661', NULL, NULL, NULL, NULL, 'I');</v>
      </c>
    </row>
    <row r="45" spans="1:32" ht="15.75" customHeight="1">
      <c r="A45" s="6">
        <f t="shared" si="0"/>
        <v>44</v>
      </c>
      <c r="B45" s="7">
        <v>28</v>
      </c>
      <c r="C45" s="7" t="str">
        <f>VLOOKUP(B45,tablasMaestras!$A$120:$B$157,2,FALSE)</f>
        <v>Arquitectura </v>
      </c>
      <c r="D45" s="7">
        <v>3</v>
      </c>
      <c r="E45" s="7" t="str">
        <f>VLOOKUP(D45,tablasMaestras!$A$44:$C$105,3,FALSE)</f>
        <v>Universidad Cesar Vallejo</v>
      </c>
      <c r="F45" s="7">
        <v>0</v>
      </c>
      <c r="G45" s="7" t="str">
        <f>VLOOKUP(F45,tablasMaestras!$A$110:$B$115,2,FALSE)</f>
        <v>Sin Definir..</v>
      </c>
      <c r="H45" s="7">
        <v>8</v>
      </c>
      <c r="I45" s="7"/>
      <c r="J45" s="7">
        <v>0</v>
      </c>
      <c r="K45" s="7"/>
      <c r="L45" s="7">
        <v>0</v>
      </c>
      <c r="M45" s="7"/>
      <c r="N45" s="8" t="s">
        <v>369</v>
      </c>
      <c r="O45" s="8" t="s">
        <v>370</v>
      </c>
      <c r="P45" s="9">
        <v>37770</v>
      </c>
      <c r="Q45" s="8" t="s">
        <v>371</v>
      </c>
      <c r="R45" s="8" t="s">
        <v>372</v>
      </c>
      <c r="S45" s="8" t="s">
        <v>373</v>
      </c>
      <c r="T45" s="8" t="s">
        <v>43</v>
      </c>
      <c r="U45" s="8" t="s">
        <v>374</v>
      </c>
      <c r="V45" s="8" t="s">
        <v>375</v>
      </c>
      <c r="W45" s="8" t="s">
        <v>34</v>
      </c>
      <c r="X45" s="8" t="s">
        <v>35</v>
      </c>
      <c r="Y45" s="5" t="str">
        <f t="shared" si="2"/>
        <v>INSERT INTO empleados VALUES (NULL, 28, 3, 0, 8, 0, 0, 'BENDEZU CAHUANA', 'XIOMARA YUVALI', 'jueves-05-29', 'xybendezu.c@gmail.com', '71012887', '962546358', 'San Juan de Lurigancho', 'Motupe- SJL', '7002390342', '9no', 'I');</v>
      </c>
    </row>
    <row r="46" spans="1:32" ht="15.75" customHeight="1">
      <c r="A46" s="6">
        <f t="shared" si="0"/>
        <v>45</v>
      </c>
      <c r="B46" s="7">
        <v>0</v>
      </c>
      <c r="C46" s="7" t="e">
        <f>VLOOKUP(B46,tablasMaestras!$A$120:$B$157,2,FALSE)</f>
        <v>#N/A</v>
      </c>
      <c r="D46" s="7">
        <v>0</v>
      </c>
      <c r="E46" s="7" t="str">
        <f>VLOOKUP(D46,tablasMaestras!$A$44:$C$105,3,FALSE)</f>
        <v>Sin definir...</v>
      </c>
      <c r="F46" s="7">
        <v>0</v>
      </c>
      <c r="G46" s="7" t="str">
        <f>VLOOKUP(F46,tablasMaestras!$A$110:$B$115,2,FALSE)</f>
        <v>Sin Definir..</v>
      </c>
      <c r="H46" s="7">
        <v>0</v>
      </c>
      <c r="I46" s="7"/>
      <c r="J46" s="7">
        <v>0</v>
      </c>
      <c r="K46" s="7"/>
      <c r="L46" s="7">
        <v>0</v>
      </c>
      <c r="M46" s="7"/>
      <c r="N46" s="8" t="s">
        <v>376</v>
      </c>
      <c r="O46" s="8" t="s">
        <v>377</v>
      </c>
      <c r="P46" s="9" t="s">
        <v>33</v>
      </c>
      <c r="Q46" s="8" t="s">
        <v>33</v>
      </c>
      <c r="R46" s="8" t="s">
        <v>33</v>
      </c>
      <c r="S46" s="8" t="s">
        <v>378</v>
      </c>
      <c r="T46" s="8" t="s">
        <v>33</v>
      </c>
      <c r="U46" s="8" t="s">
        <v>33</v>
      </c>
      <c r="V46" s="8" t="s">
        <v>33</v>
      </c>
      <c r="W46" s="8" t="s">
        <v>33</v>
      </c>
      <c r="X46" s="8" t="s">
        <v>35</v>
      </c>
      <c r="Y46" s="5" t="str">
        <f t="shared" si="2"/>
        <v>INSERT INTO empleados VALUES (NULL, 0, 0, 0, 0, 0, 0, 'BERNEDO HUANCA', 'ANGEL ANDRE', NULL, NULL, NULL, '917256168', NULL, NULL, NULL, NULL, 'I');</v>
      </c>
    </row>
    <row r="47" spans="1:32" ht="15.75" customHeight="1">
      <c r="A47" s="6">
        <f t="shared" si="0"/>
        <v>46</v>
      </c>
      <c r="B47" s="7">
        <v>5</v>
      </c>
      <c r="C47" s="7" t="str">
        <f>VLOOKUP(B47,tablasMaestras!$A$120:$B$157,2,FALSE)</f>
        <v>Ing. Civil</v>
      </c>
      <c r="D47" s="7">
        <v>12</v>
      </c>
      <c r="E47" s="7" t="str">
        <f>VLOOKUP(D47,tablasMaestras!$A$44:$C$105,3,FALSE)</f>
        <v>Universidad Nacional de Ingenieria</v>
      </c>
      <c r="F47" s="7">
        <v>0</v>
      </c>
      <c r="G47" s="7" t="str">
        <f>VLOOKUP(F47,tablasMaestras!$A$110:$B$115,2,FALSE)</f>
        <v>Sin Definir..</v>
      </c>
      <c r="H47" s="7">
        <v>0</v>
      </c>
      <c r="I47" s="7"/>
      <c r="J47" s="7">
        <v>0</v>
      </c>
      <c r="K47" s="7"/>
      <c r="L47" s="7">
        <v>0</v>
      </c>
      <c r="M47" s="7"/>
      <c r="N47" s="8" t="s">
        <v>379</v>
      </c>
      <c r="O47" s="8" t="s">
        <v>380</v>
      </c>
      <c r="P47" s="9" t="s">
        <v>33</v>
      </c>
      <c r="Q47" s="8" t="s">
        <v>381</v>
      </c>
      <c r="R47" s="8" t="s">
        <v>382</v>
      </c>
      <c r="S47" s="8" t="s">
        <v>383</v>
      </c>
      <c r="T47" s="8" t="s">
        <v>335</v>
      </c>
      <c r="U47" s="8" t="s">
        <v>384</v>
      </c>
      <c r="V47" s="8" t="s">
        <v>385</v>
      </c>
      <c r="W47" s="8" t="s">
        <v>344</v>
      </c>
      <c r="X47" s="8" t="s">
        <v>35</v>
      </c>
      <c r="Y47" s="5" t="str">
        <f t="shared" si="2"/>
        <v>INSERT INTO empleados VALUES (NULL, 5, 12, 0, 0, 0, 0, 'BERROCAL ALEGRIA', 'Carlos Vidal', NULL, 'carlosberrocal2002@gmail.com', '71561206', '934956350', 'Rimac', 'Av. Túpac Amaru 210, Rímac 15333', '20212065C', '8', 'I');</v>
      </c>
    </row>
    <row r="48" spans="1:32" ht="15.75" customHeight="1">
      <c r="A48" s="6">
        <f t="shared" si="0"/>
        <v>47</v>
      </c>
      <c r="B48" s="7">
        <v>5</v>
      </c>
      <c r="C48" s="7" t="str">
        <f>VLOOKUP(B48,tablasMaestras!$A$120:$B$157,2,FALSE)</f>
        <v>Ing. Civil</v>
      </c>
      <c r="D48" s="7">
        <v>24</v>
      </c>
      <c r="E48" s="7" t="str">
        <f>VLOOKUP(D48,tablasMaestras!$A$44:$C$105,3,FALSE)</f>
        <v>UNIVERSIDAD TECNOLÓGICA DEL PERÚ</v>
      </c>
      <c r="F48" s="7">
        <v>0</v>
      </c>
      <c r="G48" s="7" t="str">
        <f>VLOOKUP(F48,tablasMaestras!$A$110:$B$115,2,FALSE)</f>
        <v>Sin Definir..</v>
      </c>
      <c r="H48" s="7">
        <v>0</v>
      </c>
      <c r="I48" s="7"/>
      <c r="J48" s="7">
        <v>0</v>
      </c>
      <c r="K48" s="7"/>
      <c r="L48" s="7">
        <v>0</v>
      </c>
      <c r="M48" s="7"/>
      <c r="N48" s="8" t="s">
        <v>386</v>
      </c>
      <c r="O48" s="8" t="s">
        <v>387</v>
      </c>
      <c r="P48" s="9">
        <v>37134</v>
      </c>
      <c r="Q48" s="8" t="s">
        <v>388</v>
      </c>
      <c r="R48" s="8" t="s">
        <v>389</v>
      </c>
      <c r="S48" s="8" t="s">
        <v>390</v>
      </c>
      <c r="T48" s="8" t="s">
        <v>391</v>
      </c>
      <c r="U48" s="8" t="s">
        <v>392</v>
      </c>
      <c r="V48" s="8" t="s">
        <v>393</v>
      </c>
      <c r="W48" s="8" t="s">
        <v>86</v>
      </c>
      <c r="X48" s="8" t="s">
        <v>35</v>
      </c>
      <c r="Y48" s="5" t="str">
        <f t="shared" si="2"/>
        <v>INSERT INTO empleados VALUES (NULL, 5, 24, 0, 0, 0, 0, 'Blas Arias', 'Frank Alexis', 'viernes-08-31', 'alexisba0222@gmail.com', '74089267', '947998521', 'Los Olivos', 'Calle 73, Mz B1 Lt.6 Los Olivos de Pro', 'u19309740', '10mo', 'I');</v>
      </c>
    </row>
    <row r="49" spans="1:25" ht="15.75" customHeight="1">
      <c r="A49" s="6">
        <f t="shared" si="0"/>
        <v>48</v>
      </c>
      <c r="B49" s="7">
        <v>5</v>
      </c>
      <c r="C49" s="7" t="str">
        <f>VLOOKUP(B49,tablasMaestras!$A$120:$B$157,2,FALSE)</f>
        <v>Ing. Civil</v>
      </c>
      <c r="D49" s="7">
        <v>13</v>
      </c>
      <c r="E49" s="7" t="str">
        <f>VLOOKUP(D49,tablasMaestras!$A$44:$C$105,3,FALSE)</f>
        <v>Universidad Ricardo Palma</v>
      </c>
      <c r="F49" s="7">
        <v>0</v>
      </c>
      <c r="G49" s="7" t="str">
        <f>VLOOKUP(F49,tablasMaestras!$A$110:$B$115,2,FALSE)</f>
        <v>Sin Definir..</v>
      </c>
      <c r="H49" s="7">
        <v>0</v>
      </c>
      <c r="I49" s="7"/>
      <c r="J49" s="7">
        <v>0</v>
      </c>
      <c r="K49" s="7"/>
      <c r="L49" s="7">
        <v>0</v>
      </c>
      <c r="M49" s="7"/>
      <c r="N49" s="8" t="s">
        <v>394</v>
      </c>
      <c r="O49" s="8" t="s">
        <v>395</v>
      </c>
      <c r="P49" s="9">
        <v>35206</v>
      </c>
      <c r="Q49" s="8" t="s">
        <v>396</v>
      </c>
      <c r="R49" s="8" t="s">
        <v>397</v>
      </c>
      <c r="S49" s="8" t="s">
        <v>398</v>
      </c>
      <c r="T49" s="8" t="s">
        <v>33</v>
      </c>
      <c r="U49" s="8" t="s">
        <v>399</v>
      </c>
      <c r="V49" s="8" t="s">
        <v>400</v>
      </c>
      <c r="W49" s="8" t="s">
        <v>95</v>
      </c>
      <c r="X49" s="8" t="s">
        <v>35</v>
      </c>
      <c r="Y49" s="5" t="str">
        <f t="shared" si="2"/>
        <v>INSERT INTO empleados VALUES (NULL, 5, 13, 0, 0, 0, 0, 'Bolivar Zuñiga', 'John Albert', 'martes-05-21', 'bolivarjohn42@gmail.com', '77665274', '928140595', NULL, '1 de Mayo, Mz Q7 L3, san Juan de Miraflores', '202020553', '8vo', 'I');</v>
      </c>
    </row>
    <row r="50" spans="1:25" ht="15.75" customHeight="1">
      <c r="A50" s="6">
        <f t="shared" si="0"/>
        <v>49</v>
      </c>
      <c r="B50" s="7">
        <v>5</v>
      </c>
      <c r="C50" s="7" t="str">
        <f>VLOOKUP(B50,tablasMaestras!$A$120:$B$157,2,FALSE)</f>
        <v>Ing. Civil</v>
      </c>
      <c r="D50" s="7">
        <v>0</v>
      </c>
      <c r="E50" s="7" t="str">
        <f>VLOOKUP(D50,tablasMaestras!$A$44:$C$105,3,FALSE)</f>
        <v>Sin definir...</v>
      </c>
      <c r="F50" s="7">
        <v>0</v>
      </c>
      <c r="G50" s="7" t="str">
        <f>VLOOKUP(F50,tablasMaestras!$A$110:$B$115,2,FALSE)</f>
        <v>Sin Definir..</v>
      </c>
      <c r="H50" s="7">
        <v>10</v>
      </c>
      <c r="I50" s="7"/>
      <c r="J50" s="7">
        <v>0</v>
      </c>
      <c r="K50" s="7"/>
      <c r="L50" s="7">
        <v>0</v>
      </c>
      <c r="M50" s="7"/>
      <c r="N50" s="8" t="s">
        <v>401</v>
      </c>
      <c r="O50" s="8" t="s">
        <v>402</v>
      </c>
      <c r="P50" s="9">
        <v>36704</v>
      </c>
      <c r="Q50" s="8" t="s">
        <v>403</v>
      </c>
      <c r="R50" s="8" t="s">
        <v>404</v>
      </c>
      <c r="S50" s="8" t="s">
        <v>405</v>
      </c>
      <c r="T50" s="8" t="s">
        <v>33</v>
      </c>
      <c r="U50" s="8" t="s">
        <v>33</v>
      </c>
      <c r="V50" s="8" t="s">
        <v>33</v>
      </c>
      <c r="W50" s="8" t="s">
        <v>86</v>
      </c>
      <c r="X50" s="8" t="s">
        <v>35</v>
      </c>
      <c r="Y50" s="5" t="str">
        <f t="shared" si="2"/>
        <v>INSERT INTO empleados VALUES (NULL, 5, 0, 0, 10, 0, 0, 'BRANDON RAMIREZ ', 'COELLO ', 'martes-06-27', 'accell2706@gmail.com', '72607759', '928000335', NULL, NULL, NULL, '10mo', 'I');</v>
      </c>
    </row>
    <row r="51" spans="1:25" ht="15.75" customHeight="1">
      <c r="A51" s="6">
        <f t="shared" si="0"/>
        <v>50</v>
      </c>
      <c r="B51" s="7">
        <v>4</v>
      </c>
      <c r="C51" s="7" t="str">
        <f>VLOOKUP(B51,tablasMaestras!$A$120:$B$157,2,FALSE)</f>
        <v>Ing. Industrial</v>
      </c>
      <c r="D51" s="7">
        <v>55</v>
      </c>
      <c r="E51" s="7" t="str">
        <f>VLOOKUP(D51,tablasMaestras!$A$44:$C$105,3,FALSE)</f>
        <v>UNIVERSIDAD NACIONAL INTERCULTURAL DE LA AMAZONIA</v>
      </c>
      <c r="F51" s="7">
        <v>0</v>
      </c>
      <c r="G51" s="7" t="str">
        <f>VLOOKUP(F51,tablasMaestras!$A$110:$B$115,2,FALSE)</f>
        <v>Sin Definir..</v>
      </c>
      <c r="H51" s="7">
        <v>0</v>
      </c>
      <c r="I51" s="7"/>
      <c r="J51" s="7">
        <v>0</v>
      </c>
      <c r="K51" s="7"/>
      <c r="L51" s="7">
        <v>0</v>
      </c>
      <c r="M51" s="7"/>
      <c r="N51" s="8" t="s">
        <v>406</v>
      </c>
      <c r="O51" s="8" t="s">
        <v>407</v>
      </c>
      <c r="P51" s="9">
        <v>37136</v>
      </c>
      <c r="Q51" s="8" t="s">
        <v>408</v>
      </c>
      <c r="R51" s="8" t="s">
        <v>409</v>
      </c>
      <c r="S51" s="8" t="s">
        <v>410</v>
      </c>
      <c r="T51" s="8" t="s">
        <v>33</v>
      </c>
      <c r="U51" s="8" t="s">
        <v>411</v>
      </c>
      <c r="V51" s="8" t="s">
        <v>412</v>
      </c>
      <c r="W51" s="8" t="s">
        <v>145</v>
      </c>
      <c r="X51" s="8" t="s">
        <v>35</v>
      </c>
      <c r="Y51" s="5" t="str">
        <f t="shared" si="2"/>
        <v>INSERT INTO empleados VALUES (NULL, 4, 55, 0, 0, 0, 0, 'Bravo Amasifuen', 'Danushka', 'domingo-09-02', 'dbravoa03@unia.edu.pe', '71050066', '906063572', NULL, 'Av.primavera seguntada etapa Mz 11 lt 28', '2021204003', '7mo', 'I');</v>
      </c>
    </row>
    <row r="52" spans="1:25" ht="15.75" customHeight="1">
      <c r="A52" s="6">
        <f t="shared" si="0"/>
        <v>51</v>
      </c>
      <c r="B52" s="7">
        <v>2</v>
      </c>
      <c r="C52" s="7" t="str">
        <f>VLOOKUP(B52,tablasMaestras!$A$120:$B$157,2,FALSE)</f>
        <v>Derecho</v>
      </c>
      <c r="D52" s="7">
        <v>0</v>
      </c>
      <c r="E52" s="7" t="str">
        <f>VLOOKUP(D52,tablasMaestras!$A$44:$C$105,3,FALSE)</f>
        <v>Sin definir...</v>
      </c>
      <c r="F52" s="7">
        <v>0</v>
      </c>
      <c r="G52" s="7" t="str">
        <f>VLOOKUP(F52,tablasMaestras!$A$110:$B$115,2,FALSE)</f>
        <v>Sin Definir..</v>
      </c>
      <c r="H52" s="7">
        <v>0</v>
      </c>
      <c r="I52" s="7"/>
      <c r="J52" s="7">
        <v>0</v>
      </c>
      <c r="K52" s="7"/>
      <c r="L52" s="7">
        <v>0</v>
      </c>
      <c r="M52" s="7"/>
      <c r="N52" s="8" t="s">
        <v>413</v>
      </c>
      <c r="O52" s="8" t="s">
        <v>414</v>
      </c>
      <c r="P52" s="9">
        <v>36559</v>
      </c>
      <c r="Q52" s="8" t="s">
        <v>415</v>
      </c>
      <c r="R52" s="8" t="s">
        <v>416</v>
      </c>
      <c r="S52" s="8" t="s">
        <v>417</v>
      </c>
      <c r="T52" s="8" t="s">
        <v>176</v>
      </c>
      <c r="U52" s="8" t="s">
        <v>418</v>
      </c>
      <c r="V52" s="8" t="s">
        <v>419</v>
      </c>
      <c r="W52" s="8" t="s">
        <v>188</v>
      </c>
      <c r="X52" s="8" t="s">
        <v>35</v>
      </c>
      <c r="Y52" s="5" t="str">
        <f t="shared" si="2"/>
        <v>INSERT INTO empleados VALUES (NULL, 2, 0, 0, 0, 0, 0, 'BRAVO CAÑAZACA', 'ERICK ALEXANDER', 'jueves-02-03', 'Erick2Bravo1@Gmail.com', '73736702', '990837298', 'Villa El Salvador', 'VILLA EL SALVADOR, SEC 1 GR 1, MZL LOTE 12', '20182343', '10', 'I');</v>
      </c>
    </row>
    <row r="53" spans="1:25" ht="15.75" customHeight="1">
      <c r="A53" s="6">
        <f t="shared" si="0"/>
        <v>52</v>
      </c>
      <c r="B53" s="7">
        <v>4</v>
      </c>
      <c r="C53" s="7" t="str">
        <f>VLOOKUP(B53,tablasMaestras!$A$120:$B$157,2,FALSE)</f>
        <v>Ing. Industrial</v>
      </c>
      <c r="D53" s="7">
        <v>14</v>
      </c>
      <c r="E53" s="7" t="str">
        <f>VLOOKUP(D53,tablasMaestras!$A$44:$C$105,3,FALSE)</f>
        <v>Universidad Catolica Santo Toribio de Mogrovejo</v>
      </c>
      <c r="F53" s="7">
        <v>0</v>
      </c>
      <c r="G53" s="7" t="str">
        <f>VLOOKUP(F53,tablasMaestras!$A$110:$B$115,2,FALSE)</f>
        <v>Sin Definir..</v>
      </c>
      <c r="H53" s="7">
        <v>0</v>
      </c>
      <c r="I53" s="7"/>
      <c r="J53" s="7">
        <v>0</v>
      </c>
      <c r="K53" s="7"/>
      <c r="L53" s="7">
        <v>0</v>
      </c>
      <c r="M53" s="7"/>
      <c r="N53" s="8" t="s">
        <v>420</v>
      </c>
      <c r="O53" s="8" t="s">
        <v>421</v>
      </c>
      <c r="P53" s="9">
        <v>38217</v>
      </c>
      <c r="Q53" s="8" t="s">
        <v>422</v>
      </c>
      <c r="R53" s="8" t="s">
        <v>423</v>
      </c>
      <c r="S53" s="8" t="s">
        <v>424</v>
      </c>
      <c r="T53" s="8" t="s">
        <v>33</v>
      </c>
      <c r="U53" s="8" t="s">
        <v>425</v>
      </c>
      <c r="V53" s="8" t="s">
        <v>426</v>
      </c>
      <c r="W53" s="8" t="s">
        <v>427</v>
      </c>
      <c r="X53" s="8" t="s">
        <v>35</v>
      </c>
      <c r="Y53" s="5" t="str">
        <f t="shared" si="2"/>
        <v>INSERT INTO empleados VALUES (NULL, 4, 14, 0, 0, 0, 0, 'Briones Díaz', 'Carla', 'miércoles-08-18', 'cavenibrionesdiaz@gmail.com', '71067014', '945716756', NULL, 'Calle Manuel Iturregui 293, Chiclayo', '211VP09936', '9vo', 'I');</v>
      </c>
    </row>
    <row r="54" spans="1:25" ht="15.75" customHeight="1">
      <c r="A54" s="6">
        <f t="shared" si="0"/>
        <v>53</v>
      </c>
      <c r="B54" s="7">
        <v>4</v>
      </c>
      <c r="C54" s="7" t="str">
        <f>VLOOKUP(B54,tablasMaestras!$A$120:$B$157,2,FALSE)</f>
        <v>Ing. Industrial</v>
      </c>
      <c r="D54" s="7">
        <v>9</v>
      </c>
      <c r="E54" s="7" t="str">
        <f>VLOOKUP(D54,tablasMaestras!$A$44:$C$105,3,FALSE)</f>
        <v>Universidad Católica San pablo</v>
      </c>
      <c r="F54" s="7">
        <v>0</v>
      </c>
      <c r="G54" s="7" t="str">
        <f>VLOOKUP(F54,tablasMaestras!$A$110:$B$115,2,FALSE)</f>
        <v>Sin Definir..</v>
      </c>
      <c r="H54" s="7">
        <v>0</v>
      </c>
      <c r="I54" s="7"/>
      <c r="J54" s="7">
        <v>0</v>
      </c>
      <c r="K54" s="7"/>
      <c r="L54" s="7">
        <v>0</v>
      </c>
      <c r="M54" s="7"/>
      <c r="N54" s="8" t="s">
        <v>428</v>
      </c>
      <c r="O54" s="8" t="s">
        <v>429</v>
      </c>
      <c r="P54" s="9">
        <v>37445</v>
      </c>
      <c r="Q54" s="8" t="s">
        <v>430</v>
      </c>
      <c r="R54" s="8" t="s">
        <v>431</v>
      </c>
      <c r="S54" s="8" t="s">
        <v>432</v>
      </c>
      <c r="T54" s="8" t="s">
        <v>33</v>
      </c>
      <c r="U54" s="8" t="s">
        <v>433</v>
      </c>
      <c r="V54" s="8" t="s">
        <v>434</v>
      </c>
      <c r="W54" s="8" t="s">
        <v>95</v>
      </c>
      <c r="X54" s="8" t="s">
        <v>35</v>
      </c>
      <c r="Y54" s="5" t="str">
        <f t="shared" si="2"/>
        <v>INSERT INTO empleados VALUES (NULL, 4, 9, 0, 0, 0, 0, 'BUSTAMANTE CARDENAS', 'MARCELO', 'lunes-07-08', 'marcelo.bustamante@ucsp.edu.pe', '73959249', '993639184', NULL, 'Arequipa', '2010547448', '8vo', 'I');</v>
      </c>
    </row>
    <row r="55" spans="1:25" ht="15.75" customHeight="1">
      <c r="A55" s="6">
        <f t="shared" si="0"/>
        <v>54</v>
      </c>
      <c r="B55" s="7">
        <v>15</v>
      </c>
      <c r="C55" s="7" t="str">
        <f>VLOOKUP(B55,tablasMaestras!$A$120:$B$157,2,FALSE)</f>
        <v>Ingeniería Ambiental</v>
      </c>
      <c r="D55" s="7">
        <v>15</v>
      </c>
      <c r="E55" s="7" t="str">
        <f>VLOOKUP(D55,tablasMaestras!$A$44:$C$105,3,FALSE)</f>
        <v>Universidad Nacional de San Agustín de Arequipa</v>
      </c>
      <c r="F55" s="7">
        <v>0</v>
      </c>
      <c r="G55" s="7" t="str">
        <f>VLOOKUP(F55,tablasMaestras!$A$110:$B$115,2,FALSE)</f>
        <v>Sin Definir..</v>
      </c>
      <c r="H55" s="7">
        <v>0</v>
      </c>
      <c r="I55" s="7"/>
      <c r="J55" s="7">
        <v>0</v>
      </c>
      <c r="K55" s="7"/>
      <c r="L55" s="7">
        <v>0</v>
      </c>
      <c r="M55" s="7"/>
      <c r="N55" s="8" t="s">
        <v>435</v>
      </c>
      <c r="O55" s="8" t="s">
        <v>436</v>
      </c>
      <c r="P55" s="9">
        <v>37049</v>
      </c>
      <c r="Q55" s="8" t="s">
        <v>437</v>
      </c>
      <c r="R55" s="8" t="s">
        <v>438</v>
      </c>
      <c r="S55" s="8" t="s">
        <v>439</v>
      </c>
      <c r="T55" s="8" t="s">
        <v>33</v>
      </c>
      <c r="U55" s="8" t="s">
        <v>440</v>
      </c>
      <c r="V55" s="8" t="s">
        <v>441</v>
      </c>
      <c r="W55" s="8" t="s">
        <v>86</v>
      </c>
      <c r="X55" s="8" t="s">
        <v>35</v>
      </c>
      <c r="Y55" s="5" t="str">
        <f t="shared" si="2"/>
        <v>INSERT INTO empleados VALUES (NULL, 15, 15, 0, 0, 0, 0, 'CABALLERO AQUEPUCHO', 'GHIMENA RUBY', 'jueves-06-07', 'gcaballero@unsa.edu.pe', '76193843', '963846444', NULL, 'El mirador, Alto Selva Alegre', '20202224', '10mo', 'I');</v>
      </c>
    </row>
    <row r="56" spans="1:25" ht="15.75" customHeight="1">
      <c r="A56" s="6">
        <f t="shared" si="0"/>
        <v>55</v>
      </c>
      <c r="B56" s="7">
        <v>5</v>
      </c>
      <c r="C56" s="7" t="str">
        <f>VLOOKUP(B56,tablasMaestras!$A$120:$B$157,2,FALSE)</f>
        <v>Ing. Civil</v>
      </c>
      <c r="D56" s="7">
        <v>59</v>
      </c>
      <c r="E56" s="7" t="str">
        <f>VLOOKUP(D56,tablasMaestras!$A$44:$C$105,3,FALSE)</f>
        <v>UNIVERSIDAD NACIONAL DE UCAYALI</v>
      </c>
      <c r="F56" s="7">
        <v>5</v>
      </c>
      <c r="G56" s="7" t="str">
        <f>VLOOKUP(F56,tablasMaestras!$A$110:$B$115,2,FALSE)</f>
        <v>Tecnica</v>
      </c>
      <c r="H56" s="7">
        <v>10</v>
      </c>
      <c r="I56" s="8"/>
      <c r="J56" s="7">
        <v>0</v>
      </c>
      <c r="K56" s="8"/>
      <c r="L56" s="7">
        <v>11</v>
      </c>
      <c r="M56" s="8"/>
      <c r="N56" s="8" t="s">
        <v>442</v>
      </c>
      <c r="O56" s="8" t="s">
        <v>443</v>
      </c>
      <c r="P56" s="9" t="s">
        <v>33</v>
      </c>
      <c r="Q56" s="8" t="s">
        <v>444</v>
      </c>
      <c r="R56" s="8" t="s">
        <v>445</v>
      </c>
      <c r="S56" s="8" t="s">
        <v>446</v>
      </c>
      <c r="T56" s="8" t="s">
        <v>33</v>
      </c>
      <c r="U56" s="8" t="s">
        <v>447</v>
      </c>
      <c r="V56" s="8" t="s">
        <v>448</v>
      </c>
      <c r="W56" s="8" t="s">
        <v>33</v>
      </c>
      <c r="X56" s="8" t="s">
        <v>35</v>
      </c>
      <c r="Y56" s="5" t="str">
        <f t="shared" si="2"/>
        <v>INSERT INTO empleados VALUES (NULL, 5, 59, 5, 10, 0, 11, 'CABREJOS HERRERA', 'CARLOS ALBERTO', NULL, 'dkalos7702@gmail.com', '77289192', '935001827', NULL, 'Ucayali- Pucallpa', '2221002', NULL, 'I');</v>
      </c>
    </row>
    <row r="57" spans="1:25" ht="15.75" customHeight="1">
      <c r="A57" s="6">
        <f t="shared" si="0"/>
        <v>56</v>
      </c>
      <c r="B57" s="7">
        <v>28</v>
      </c>
      <c r="C57" s="7" t="str">
        <f>VLOOKUP(B57,tablasMaestras!$A$120:$B$157,2,FALSE)</f>
        <v>Arquitectura </v>
      </c>
      <c r="D57" s="7">
        <v>0</v>
      </c>
      <c r="E57" s="7" t="str">
        <f>VLOOKUP(D57,tablasMaestras!$A$44:$C$105,3,FALSE)</f>
        <v>Sin definir...</v>
      </c>
      <c r="F57" s="7">
        <v>0</v>
      </c>
      <c r="G57" s="7" t="str">
        <f>VLOOKUP(F57,tablasMaestras!$A$110:$B$115,2,FALSE)</f>
        <v>Sin Definir..</v>
      </c>
      <c r="H57" s="7">
        <v>0</v>
      </c>
      <c r="I57" s="7"/>
      <c r="J57" s="7">
        <v>0</v>
      </c>
      <c r="K57" s="7"/>
      <c r="L57" s="7">
        <v>0</v>
      </c>
      <c r="M57" s="7"/>
      <c r="N57" s="8" t="s">
        <v>449</v>
      </c>
      <c r="O57" s="8" t="s">
        <v>450</v>
      </c>
      <c r="P57" s="9">
        <v>37252</v>
      </c>
      <c r="Q57" s="8" t="s">
        <v>451</v>
      </c>
      <c r="R57" s="8" t="s">
        <v>452</v>
      </c>
      <c r="S57" s="8" t="s">
        <v>453</v>
      </c>
      <c r="T57" s="8" t="s">
        <v>33</v>
      </c>
      <c r="U57" s="8" t="s">
        <v>454</v>
      </c>
      <c r="V57" s="8" t="s">
        <v>455</v>
      </c>
      <c r="W57" s="8" t="s">
        <v>456</v>
      </c>
      <c r="X57" s="8" t="s">
        <v>35</v>
      </c>
      <c r="Y57" s="5" t="str">
        <f t="shared" si="2"/>
        <v>INSERT INTO empleados VALUES (NULL, 28, 0, 0, 0, 0, 0, 'CABRERA RISCO', 'CESAR ERNESTO', 'jueves-12-27', 'cesar.cabrera.r@uni.pe', '71043658', '913804195', NULL, 'LIMA', '20194094k', 'Noveno', 'I');</v>
      </c>
    </row>
    <row r="58" spans="1:25" ht="15.75" customHeight="1">
      <c r="A58" s="6">
        <f t="shared" si="0"/>
        <v>57</v>
      </c>
      <c r="B58" s="7">
        <v>15</v>
      </c>
      <c r="C58" s="7" t="str">
        <f>VLOOKUP(B58,tablasMaestras!$A$120:$B$157,2,FALSE)</f>
        <v>Ingeniería Ambiental</v>
      </c>
      <c r="D58" s="7">
        <v>5</v>
      </c>
      <c r="E58" s="7" t="str">
        <f>VLOOKUP(D58,tablasMaestras!$A$44:$C$105,3,FALSE)</f>
        <v>UNIVERSIDAD DE LIMA</v>
      </c>
      <c r="F58" s="7">
        <v>0</v>
      </c>
      <c r="G58" s="7" t="str">
        <f>VLOOKUP(F58,tablasMaestras!$A$110:$B$115,2,FALSE)</f>
        <v>Sin Definir..</v>
      </c>
      <c r="H58" s="7">
        <v>0</v>
      </c>
      <c r="I58" s="7"/>
      <c r="J58" s="7">
        <v>0</v>
      </c>
      <c r="K58" s="7"/>
      <c r="L58" s="7">
        <v>0</v>
      </c>
      <c r="M58" s="7"/>
      <c r="N58" s="8" t="s">
        <v>457</v>
      </c>
      <c r="O58" s="8" t="s">
        <v>458</v>
      </c>
      <c r="P58" s="9">
        <v>38048</v>
      </c>
      <c r="Q58" s="8" t="s">
        <v>459</v>
      </c>
      <c r="R58" s="8" t="s">
        <v>460</v>
      </c>
      <c r="S58" s="8" t="s">
        <v>461</v>
      </c>
      <c r="T58" s="8" t="s">
        <v>33</v>
      </c>
      <c r="U58" s="8" t="s">
        <v>462</v>
      </c>
      <c r="V58" s="8" t="s">
        <v>463</v>
      </c>
      <c r="W58" s="8" t="s">
        <v>34</v>
      </c>
      <c r="X58" s="8" t="s">
        <v>35</v>
      </c>
      <c r="Y58" s="5" t="str">
        <f t="shared" si="2"/>
        <v>INSERT INTO empleados VALUES (NULL, 15, 5, 0, 0, 0, 0, 'CÁCERES JAQQUEHUA ', 'MARIA ALEJANDRA', 'martes-03-02', 'mariacaceresja3@gmail.com', '71583048', '940346502', NULL, 'CALLE MELGAR 450 ACEQUIA ALTA CAYMA', '20210655', '9no', 'I');</v>
      </c>
    </row>
    <row r="59" spans="1:25" ht="15.75" customHeight="1">
      <c r="A59" s="6">
        <f t="shared" si="0"/>
        <v>58</v>
      </c>
      <c r="B59" s="7">
        <v>5</v>
      </c>
      <c r="C59" s="7" t="str">
        <f>VLOOKUP(B59,tablasMaestras!$A$120:$B$157,2,FALSE)</f>
        <v>Ing. Civil</v>
      </c>
      <c r="D59" s="7">
        <v>13</v>
      </c>
      <c r="E59" s="7" t="str">
        <f>VLOOKUP(D59,tablasMaestras!$A$44:$C$105,3,FALSE)</f>
        <v>Universidad Ricardo Palma</v>
      </c>
      <c r="F59" s="7">
        <v>5</v>
      </c>
      <c r="G59" s="7" t="str">
        <f>VLOOKUP(F59,tablasMaestras!$A$110:$B$115,2,FALSE)</f>
        <v>Tecnica</v>
      </c>
      <c r="H59" s="7">
        <v>0</v>
      </c>
      <c r="I59" s="7"/>
      <c r="J59" s="7">
        <v>0</v>
      </c>
      <c r="K59" s="7"/>
      <c r="L59" s="7">
        <v>0</v>
      </c>
      <c r="M59" s="7"/>
      <c r="N59" s="8" t="s">
        <v>464</v>
      </c>
      <c r="O59" s="8" t="s">
        <v>465</v>
      </c>
      <c r="P59" s="9">
        <v>37832</v>
      </c>
      <c r="Q59" s="8" t="s">
        <v>466</v>
      </c>
      <c r="R59" s="8" t="s">
        <v>467</v>
      </c>
      <c r="S59" s="8" t="s">
        <v>468</v>
      </c>
      <c r="T59" s="8" t="s">
        <v>469</v>
      </c>
      <c r="U59" s="8" t="s">
        <v>470</v>
      </c>
      <c r="V59" s="8" t="s">
        <v>471</v>
      </c>
      <c r="W59" s="8" t="s">
        <v>34</v>
      </c>
      <c r="X59" s="8" t="s">
        <v>35</v>
      </c>
      <c r="Y59" s="5" t="str">
        <f t="shared" si="2"/>
        <v>INSERT INTO empleados VALUES (NULL, 5, 13, 5, 0, 0, 0, 'CADILLO SEGURA,', 'MARICIELO', 'miércoles-07-30', 'maricielocadillo@gmail.com', '70770095', '977156808', 'Santiago de Surco', 'Mz. B Lote 48, San Miguel 129, Santiago de Surco 15054', '202012256', '9no', 'I');</v>
      </c>
    </row>
    <row r="60" spans="1:25" ht="15.75" customHeight="1">
      <c r="A60" s="6">
        <f t="shared" si="0"/>
        <v>59</v>
      </c>
      <c r="B60" s="7">
        <v>19</v>
      </c>
      <c r="C60" s="7" t="str">
        <f>VLOOKUP(B60,tablasMaestras!$A$120:$B$157,2,FALSE)</f>
        <v>Ingenieria Geogràfica</v>
      </c>
      <c r="D60" s="7">
        <v>11</v>
      </c>
      <c r="E60" s="7" t="str">
        <f>VLOOKUP(D60,tablasMaestras!$A$44:$C$105,3,FALSE)</f>
        <v>Universidad Nacional Mayor De San Marcos</v>
      </c>
      <c r="F60" s="7">
        <v>0</v>
      </c>
      <c r="G60" s="7" t="str">
        <f>VLOOKUP(F60,tablasMaestras!$A$110:$B$115,2,FALSE)</f>
        <v>Sin Definir..</v>
      </c>
      <c r="H60" s="7">
        <v>0</v>
      </c>
      <c r="I60" s="7"/>
      <c r="J60" s="7">
        <v>0</v>
      </c>
      <c r="K60" s="7"/>
      <c r="L60" s="7">
        <v>0</v>
      </c>
      <c r="M60" s="7"/>
      <c r="N60" s="8" t="s">
        <v>472</v>
      </c>
      <c r="O60" s="8" t="s">
        <v>473</v>
      </c>
      <c r="P60" s="9">
        <v>36392</v>
      </c>
      <c r="Q60" s="8" t="s">
        <v>474</v>
      </c>
      <c r="R60" s="8" t="s">
        <v>475</v>
      </c>
      <c r="S60" s="8" t="s">
        <v>476</v>
      </c>
      <c r="T60" s="8" t="s">
        <v>477</v>
      </c>
      <c r="U60" s="8" t="s">
        <v>478</v>
      </c>
      <c r="V60" s="8" t="s">
        <v>479</v>
      </c>
      <c r="W60" s="8" t="s">
        <v>86</v>
      </c>
      <c r="X60" s="8" t="s">
        <v>35</v>
      </c>
      <c r="Y60" s="5" t="str">
        <f t="shared" si="2"/>
        <v>INSERT INTO empleados VALUES (NULL, 19, 11, 0, 0, 0, 0, 'CALDAS MORALES', 'FERNANDO JAMES DOUGLAS', 'viernes-08-20', 'nandojd1099@gmail.com', '71625428', '980725757', 'Comas', 'La Alborada 295, Comas', '20160180', '10mo', 'I');</v>
      </c>
    </row>
    <row r="61" spans="1:25" ht="15.75" customHeight="1">
      <c r="A61" s="6">
        <f t="shared" si="0"/>
        <v>60</v>
      </c>
      <c r="B61" s="7">
        <v>14</v>
      </c>
      <c r="C61" s="7" t="str">
        <f>VLOOKUP(B61,tablasMaestras!$A$120:$B$157,2,FALSE)</f>
        <v>Diseño y Administración Bancaria y Financiera</v>
      </c>
      <c r="D61" s="7">
        <v>1</v>
      </c>
      <c r="E61" s="7" t="str">
        <f>VLOOKUP(D61,tablasMaestras!$A$44:$C$105,3,FALSE)</f>
        <v>Universidad privada del norte</v>
      </c>
      <c r="F61" s="7">
        <v>0</v>
      </c>
      <c r="G61" s="7" t="str">
        <f>VLOOKUP(F61,tablasMaestras!$A$110:$B$115,2,FALSE)</f>
        <v>Sin Definir..</v>
      </c>
      <c r="H61" s="7">
        <v>0</v>
      </c>
      <c r="I61" s="7"/>
      <c r="J61" s="7">
        <v>0</v>
      </c>
      <c r="K61" s="7"/>
      <c r="L61" s="7">
        <v>0</v>
      </c>
      <c r="M61" s="7"/>
      <c r="N61" s="8" t="s">
        <v>480</v>
      </c>
      <c r="O61" s="8" t="s">
        <v>481</v>
      </c>
      <c r="P61" s="9" t="s">
        <v>33</v>
      </c>
      <c r="Q61" s="8" t="s">
        <v>482</v>
      </c>
      <c r="R61" s="8" t="s">
        <v>483</v>
      </c>
      <c r="S61" s="8" t="s">
        <v>484</v>
      </c>
      <c r="T61" s="8" t="s">
        <v>208</v>
      </c>
      <c r="U61" s="8" t="s">
        <v>485</v>
      </c>
      <c r="V61" s="8" t="s">
        <v>486</v>
      </c>
      <c r="W61" s="8" t="s">
        <v>344</v>
      </c>
      <c r="X61" s="8" t="s">
        <v>35</v>
      </c>
      <c r="Y61" s="5" t="str">
        <f t="shared" si="2"/>
        <v>INSERT INTO empleados VALUES (NULL, 14, 1, 0, 0, 0, 0, 'Calderón Moreno', 'Wilbert Miguel', NULL, 'wmcm201987@gmail.com', '44268238', '914898270', 'Callao', 'Jr. Los Álamos S/N Mz. D Lt. 40 - Urb. El Olivar - Callao', 'N00224375', '8', 'I');</v>
      </c>
    </row>
    <row r="62" spans="1:25" ht="15.75" customHeight="1">
      <c r="A62" s="6">
        <f t="shared" si="0"/>
        <v>61</v>
      </c>
      <c r="B62" s="7">
        <v>4</v>
      </c>
      <c r="C62" s="7" t="str">
        <f>VLOOKUP(B62,tablasMaestras!$A$120:$B$157,2,FALSE)</f>
        <v>Ing. Industrial</v>
      </c>
      <c r="D62" s="7">
        <v>1</v>
      </c>
      <c r="E62" s="7" t="str">
        <f>VLOOKUP(D62,tablasMaestras!$A$44:$C$105,3,FALSE)</f>
        <v>Universidad privada del norte</v>
      </c>
      <c r="F62" s="7">
        <v>0</v>
      </c>
      <c r="G62" s="7" t="str">
        <f>VLOOKUP(F62,tablasMaestras!$A$110:$B$115,2,FALSE)</f>
        <v>Sin Definir..</v>
      </c>
      <c r="H62" s="7">
        <v>0</v>
      </c>
      <c r="I62" s="7"/>
      <c r="J62" s="7">
        <v>0</v>
      </c>
      <c r="K62" s="7"/>
      <c r="L62" s="7">
        <v>0</v>
      </c>
      <c r="M62" s="7"/>
      <c r="N62" s="8" t="s">
        <v>487</v>
      </c>
      <c r="O62" s="8" t="s">
        <v>488</v>
      </c>
      <c r="P62" s="9">
        <v>35276</v>
      </c>
      <c r="Q62" s="8" t="s">
        <v>489</v>
      </c>
      <c r="R62" s="8" t="s">
        <v>490</v>
      </c>
      <c r="S62" s="8" t="s">
        <v>491</v>
      </c>
      <c r="T62" s="8" t="s">
        <v>33</v>
      </c>
      <c r="U62" s="8" t="s">
        <v>492</v>
      </c>
      <c r="V62" s="8" t="s">
        <v>493</v>
      </c>
      <c r="W62" s="8" t="s">
        <v>34</v>
      </c>
      <c r="X62" s="8" t="s">
        <v>35</v>
      </c>
      <c r="Y62" s="5" t="str">
        <f t="shared" si="2"/>
        <v>INSERT INTO empleados VALUES (NULL, 4, 1, 0, 0, 0, 0, 'CALDERÓN SALAZAR', 'BRYAM STEVEN', 'martes-07-30', 'bryam.calderon.s@gmail.com', '75280991', '997045455', NULL, 'Av Juan Pablo II A4 Lt 9', 'N00235907', '9no', 'I');</v>
      </c>
    </row>
    <row r="63" spans="1:25" ht="15.75" customHeight="1">
      <c r="A63" s="6">
        <f t="shared" si="0"/>
        <v>62</v>
      </c>
      <c r="B63" s="7">
        <v>10</v>
      </c>
      <c r="C63" s="7" t="str">
        <f>VLOOKUP(B63,tablasMaestras!$A$120:$B$157,2,FALSE)</f>
        <v>Administracion de Empresas</v>
      </c>
      <c r="D63" s="7">
        <v>50</v>
      </c>
      <c r="E63" s="7" t="str">
        <f>VLOOKUP(D63,tablasMaestras!$A$44:$C$105,3,FALSE)</f>
        <v>UNIVERSIDAD DEL PACÍFICO</v>
      </c>
      <c r="F63" s="7">
        <v>0</v>
      </c>
      <c r="G63" s="7" t="str">
        <f>VLOOKUP(F63,tablasMaestras!$A$110:$B$115,2,FALSE)</f>
        <v>Sin Definir..</v>
      </c>
      <c r="H63" s="7">
        <v>17</v>
      </c>
      <c r="I63" s="7"/>
      <c r="J63" s="7">
        <v>0</v>
      </c>
      <c r="K63" s="7"/>
      <c r="L63" s="7">
        <v>0</v>
      </c>
      <c r="M63" s="7"/>
      <c r="N63" s="8" t="s">
        <v>494</v>
      </c>
      <c r="O63" s="8" t="s">
        <v>495</v>
      </c>
      <c r="P63" s="9">
        <v>37793</v>
      </c>
      <c r="Q63" s="8" t="s">
        <v>496</v>
      </c>
      <c r="R63" s="8" t="s">
        <v>497</v>
      </c>
      <c r="S63" s="8" t="s">
        <v>498</v>
      </c>
      <c r="T63" s="8" t="s">
        <v>208</v>
      </c>
      <c r="U63" s="8" t="s">
        <v>499</v>
      </c>
      <c r="V63" s="8" t="s">
        <v>500</v>
      </c>
      <c r="W63" s="8" t="s">
        <v>86</v>
      </c>
      <c r="X63" s="8" t="s">
        <v>35</v>
      </c>
      <c r="Y63" s="5" t="str">
        <f t="shared" si="2"/>
        <v>INSERT INTO empleados VALUES (NULL, 10, 50, 0, 17, 0, 0, 'CALERO CANO', 'LUIS ENRIQUE', 'sábado-06-21', 'calerocano21.6@gmail.com', '73805896', '956961560', 'Callao', 'Av. Colectora Mz. G Lt. 37 Urb. El Álamo, Callao', '250700', '10mo', 'I');</v>
      </c>
    </row>
    <row r="64" spans="1:25" ht="15.75" customHeight="1">
      <c r="A64" s="6">
        <f t="shared" si="0"/>
        <v>63</v>
      </c>
      <c r="B64" s="7">
        <v>10</v>
      </c>
      <c r="C64" s="7" t="str">
        <f>VLOOKUP(B64,tablasMaestras!$A$120:$B$157,2,FALSE)</f>
        <v>Administracion de Empresas</v>
      </c>
      <c r="D64" s="7">
        <v>24</v>
      </c>
      <c r="E64" s="7" t="str">
        <f>VLOOKUP(D64,tablasMaestras!$A$44:$C$105,3,FALSE)</f>
        <v>UNIVERSIDAD TECNOLÓGICA DEL PERÚ</v>
      </c>
      <c r="F64" s="7">
        <v>0</v>
      </c>
      <c r="G64" s="7" t="str">
        <f>VLOOKUP(F64,tablasMaestras!$A$110:$B$115,2,FALSE)</f>
        <v>Sin Definir..</v>
      </c>
      <c r="H64" s="7">
        <v>4</v>
      </c>
      <c r="I64" s="7"/>
      <c r="J64" s="7">
        <v>0</v>
      </c>
      <c r="K64" s="7"/>
      <c r="L64" s="7">
        <v>0</v>
      </c>
      <c r="M64" s="7"/>
      <c r="N64" s="8" t="s">
        <v>501</v>
      </c>
      <c r="O64" s="8" t="s">
        <v>502</v>
      </c>
      <c r="P64" s="9">
        <v>33983</v>
      </c>
      <c r="Q64" s="8" t="s">
        <v>503</v>
      </c>
      <c r="R64" s="8" t="s">
        <v>504</v>
      </c>
      <c r="S64" s="8" t="s">
        <v>505</v>
      </c>
      <c r="T64" s="8" t="s">
        <v>208</v>
      </c>
      <c r="U64" s="8" t="s">
        <v>506</v>
      </c>
      <c r="V64" s="8" t="s">
        <v>507</v>
      </c>
      <c r="W64" s="8" t="s">
        <v>86</v>
      </c>
      <c r="X64" s="8" t="s">
        <v>35</v>
      </c>
      <c r="Y64" s="5" t="str">
        <f t="shared" si="2"/>
        <v>INSERT INTO empleados VALUES (NULL, 10, 24, 0, 4, 0, 0, 'Camarena Aquise', 'Paula Victoria', 'jueves-01-14', 'pauvico7@gmail.com', '47532242', '958700214', 'Callao', 'Francisco bolognesi 174,urb. Los pilares, Callao.', '223201774', '10mo', 'I');</v>
      </c>
    </row>
    <row r="65" spans="1:25" ht="15.75" customHeight="1">
      <c r="A65" s="6">
        <f t="shared" si="0"/>
        <v>64</v>
      </c>
      <c r="B65" s="7">
        <v>15</v>
      </c>
      <c r="C65" s="7" t="str">
        <f>VLOOKUP(B65,tablasMaestras!$A$120:$B$157,2,FALSE)</f>
        <v>Ingeniería Ambiental</v>
      </c>
      <c r="D65" s="7">
        <v>9</v>
      </c>
      <c r="E65" s="7" t="str">
        <f>VLOOKUP(D65,tablasMaestras!$A$44:$C$105,3,FALSE)</f>
        <v>Universidad Católica San pablo</v>
      </c>
      <c r="F65" s="7">
        <v>0</v>
      </c>
      <c r="G65" s="7" t="str">
        <f>VLOOKUP(F65,tablasMaestras!$A$110:$B$115,2,FALSE)</f>
        <v>Sin Definir..</v>
      </c>
      <c r="H65" s="7">
        <v>0</v>
      </c>
      <c r="I65" s="7"/>
      <c r="J65" s="7">
        <v>0</v>
      </c>
      <c r="K65" s="7"/>
      <c r="L65" s="7">
        <v>0</v>
      </c>
      <c r="M65" s="7"/>
      <c r="N65" s="8" t="s">
        <v>508</v>
      </c>
      <c r="O65" s="8" t="s">
        <v>509</v>
      </c>
      <c r="P65" s="9">
        <v>37592</v>
      </c>
      <c r="Q65" s="8" t="s">
        <v>510</v>
      </c>
      <c r="R65" s="8" t="s">
        <v>511</v>
      </c>
      <c r="S65" s="8" t="s">
        <v>512</v>
      </c>
      <c r="T65" s="8" t="s">
        <v>33</v>
      </c>
      <c r="U65" s="8" t="s">
        <v>513</v>
      </c>
      <c r="V65" s="8" t="s">
        <v>514</v>
      </c>
      <c r="W65" s="8" t="s">
        <v>34</v>
      </c>
      <c r="X65" s="8" t="s">
        <v>35</v>
      </c>
      <c r="Y65" s="5" t="str">
        <f t="shared" si="2"/>
        <v>INSERT INTO empleados VALUES (NULL, 15, 9, 0, 0, 0, 0, 'Camero Carnero', 'Daniela Esther', 'lunes-12-02', 'daniela.camero@ucsp.edu.pe', '72725445', '958317517', NULL, 'Urb. Colegio de Ingenieros B-26', '201-24-48571', '9no', 'I');</v>
      </c>
    </row>
    <row r="66" spans="1:25" ht="15.75" customHeight="1">
      <c r="A66" s="6">
        <f t="shared" ref="A66:A129" si="3">ROW()-1</f>
        <v>65</v>
      </c>
      <c r="B66" s="7">
        <v>0</v>
      </c>
      <c r="C66" s="7" t="e">
        <f>VLOOKUP(B66,tablasMaestras!$A$120:$B$157,2,FALSE)</f>
        <v>#N/A</v>
      </c>
      <c r="D66" s="7">
        <v>0</v>
      </c>
      <c r="E66" s="7" t="str">
        <f>VLOOKUP(D66,tablasMaestras!$A$44:$C$105,3,FALSE)</f>
        <v>Sin definir...</v>
      </c>
      <c r="F66" s="7">
        <v>5</v>
      </c>
      <c r="G66" s="7" t="str">
        <f>VLOOKUP(F66,tablasMaestras!$A$110:$B$115,2,FALSE)</f>
        <v>Tecnica</v>
      </c>
      <c r="H66" s="7">
        <v>0</v>
      </c>
      <c r="I66" s="8"/>
      <c r="J66" s="7">
        <v>0</v>
      </c>
      <c r="K66" s="8"/>
      <c r="L66" s="7">
        <v>11</v>
      </c>
      <c r="M66" s="8"/>
      <c r="N66" s="8" t="s">
        <v>515</v>
      </c>
      <c r="O66" s="8" t="s">
        <v>516</v>
      </c>
      <c r="P66" s="9" t="s">
        <v>33</v>
      </c>
      <c r="Q66" s="8" t="s">
        <v>33</v>
      </c>
      <c r="R66" s="8" t="s">
        <v>517</v>
      </c>
      <c r="S66" s="8" t="s">
        <v>33</v>
      </c>
      <c r="T66" s="8" t="s">
        <v>33</v>
      </c>
      <c r="U66" s="8" t="s">
        <v>33</v>
      </c>
      <c r="V66" s="8" t="s">
        <v>33</v>
      </c>
      <c r="W66" s="8" t="s">
        <v>33</v>
      </c>
      <c r="X66" s="8" t="s">
        <v>35</v>
      </c>
      <c r="Y66" s="5" t="str">
        <f t="shared" si="2"/>
        <v>INSERT INTO empleados VALUES (NULL, 0, 0, 5, 0, 0, 11, 'Campos Flores', 'Jurgen Klinsmann', NULL, NULL, '48333155', NULL, NULL, NULL, NULL, NULL, 'I');</v>
      </c>
    </row>
    <row r="67" spans="1:25" ht="15.75" customHeight="1">
      <c r="A67" s="6">
        <f t="shared" si="3"/>
        <v>66</v>
      </c>
      <c r="B67" s="7">
        <v>0</v>
      </c>
      <c r="C67" s="7" t="e">
        <f>VLOOKUP(B67,tablasMaestras!$A$120:$B$157,2,FALSE)</f>
        <v>#N/A</v>
      </c>
      <c r="D67" s="7">
        <v>0</v>
      </c>
      <c r="E67" s="7" t="str">
        <f>VLOOKUP(D67,tablasMaestras!$A$44:$C$105,3,FALSE)</f>
        <v>Sin definir...</v>
      </c>
      <c r="F67" s="7">
        <v>0</v>
      </c>
      <c r="G67" s="7" t="str">
        <f>VLOOKUP(F67,tablasMaestras!$A$110:$B$115,2,FALSE)</f>
        <v>Sin Definir..</v>
      </c>
      <c r="H67" s="7">
        <v>0</v>
      </c>
      <c r="I67" s="7"/>
      <c r="J67" s="7">
        <v>0</v>
      </c>
      <c r="K67" s="7"/>
      <c r="L67" s="7">
        <v>0</v>
      </c>
      <c r="M67" s="7"/>
      <c r="N67" s="8" t="s">
        <v>518</v>
      </c>
      <c r="O67" s="8" t="s">
        <v>519</v>
      </c>
      <c r="P67" s="9" t="s">
        <v>33</v>
      </c>
      <c r="Q67" s="8" t="s">
        <v>33</v>
      </c>
      <c r="R67" s="8" t="s">
        <v>33</v>
      </c>
      <c r="S67" s="8" t="s">
        <v>520</v>
      </c>
      <c r="T67" s="8" t="s">
        <v>33</v>
      </c>
      <c r="U67" s="8" t="s">
        <v>33</v>
      </c>
      <c r="V67" s="8" t="s">
        <v>33</v>
      </c>
      <c r="W67" s="8" t="s">
        <v>33</v>
      </c>
      <c r="X67" s="8" t="s">
        <v>35</v>
      </c>
      <c r="Y67" s="5" t="str">
        <f t="shared" si="2"/>
        <v>INSERT INTO empleados VALUES (NULL, 0, 0, 0, 0, 0, 0, 'CAMPOS QUIROZ', 'VALERIA GUADALUPE', NULL, NULL, NULL, '949488239', NULL, NULL, NULL, NULL, 'I');</v>
      </c>
    </row>
    <row r="68" spans="1:25" ht="15.75" customHeight="1">
      <c r="A68" s="6">
        <f t="shared" si="3"/>
        <v>67</v>
      </c>
      <c r="B68" s="7">
        <v>9</v>
      </c>
      <c r="C68" s="7" t="str">
        <f>VLOOKUP(B68,tablasMaestras!$A$120:$B$157,2,FALSE)</f>
        <v>Administracion y Negocios Internacionales</v>
      </c>
      <c r="D68" s="7">
        <v>48</v>
      </c>
      <c r="E68" s="7" t="str">
        <f>VLOOKUP(D68,tablasMaestras!$A$44:$C$105,3,FALSE)</f>
        <v>UNIVERSIDAD PERUANA UNIÓN</v>
      </c>
      <c r="F68" s="7">
        <v>0</v>
      </c>
      <c r="G68" s="7" t="str">
        <f>VLOOKUP(F68,tablasMaestras!$A$110:$B$115,2,FALSE)</f>
        <v>Sin Definir..</v>
      </c>
      <c r="H68" s="7">
        <v>17</v>
      </c>
      <c r="I68" s="7"/>
      <c r="J68" s="7">
        <v>0</v>
      </c>
      <c r="K68" s="7"/>
      <c r="L68" s="7">
        <v>0</v>
      </c>
      <c r="M68" s="7"/>
      <c r="N68" s="8" t="s">
        <v>521</v>
      </c>
      <c r="O68" s="8" t="s">
        <v>522</v>
      </c>
      <c r="P68" s="9">
        <v>37576</v>
      </c>
      <c r="Q68" s="8" t="s">
        <v>523</v>
      </c>
      <c r="R68" s="8" t="s">
        <v>524</v>
      </c>
      <c r="S68" s="8" t="s">
        <v>525</v>
      </c>
      <c r="T68" s="8" t="s">
        <v>526</v>
      </c>
      <c r="U68" s="8" t="s">
        <v>527</v>
      </c>
      <c r="V68" s="8" t="s">
        <v>528</v>
      </c>
      <c r="W68" s="8" t="s">
        <v>34</v>
      </c>
      <c r="X68" s="8" t="s">
        <v>35</v>
      </c>
      <c r="Y68" s="5" t="str">
        <f t="shared" si="2"/>
        <v>INSERT INTO empleados VALUES (NULL, 9, 48, 0, 17, 0, 0, 'CANAHUIRI QUISPE', 'SADITH YESIBEL', 'sábado-11-16', 'scanahuiriquispe@gmail.com', '77438817', '986335766', 'Lurigancho-Chosica', 'av. Cusipata Lurigancho Chosica', '202015172', '9no', 'I');</v>
      </c>
    </row>
    <row r="69" spans="1:25" ht="15.75" customHeight="1">
      <c r="A69" s="6">
        <f t="shared" si="3"/>
        <v>68</v>
      </c>
      <c r="B69" s="7">
        <v>5</v>
      </c>
      <c r="C69" s="7" t="str">
        <f>VLOOKUP(B69,tablasMaestras!$A$120:$B$157,2,FALSE)</f>
        <v>Ing. Civil</v>
      </c>
      <c r="D69" s="7">
        <v>0</v>
      </c>
      <c r="E69" s="7" t="str">
        <f>VLOOKUP(D69,tablasMaestras!$A$44:$C$105,3,FALSE)</f>
        <v>Sin definir...</v>
      </c>
      <c r="F69" s="7">
        <v>0</v>
      </c>
      <c r="G69" s="7" t="str">
        <f>VLOOKUP(F69,tablasMaestras!$A$110:$B$115,2,FALSE)</f>
        <v>Sin Definir..</v>
      </c>
      <c r="H69" s="7">
        <v>10</v>
      </c>
      <c r="I69" s="7"/>
      <c r="J69" s="7">
        <v>0</v>
      </c>
      <c r="K69" s="7"/>
      <c r="L69" s="7">
        <v>0</v>
      </c>
      <c r="M69" s="7"/>
      <c r="N69" s="8" t="s">
        <v>529</v>
      </c>
      <c r="O69" s="8" t="s">
        <v>530</v>
      </c>
      <c r="P69" s="9">
        <v>36182</v>
      </c>
      <c r="Q69" s="8" t="s">
        <v>531</v>
      </c>
      <c r="R69" s="8" t="s">
        <v>532</v>
      </c>
      <c r="S69" s="8" t="s">
        <v>533</v>
      </c>
      <c r="T69" s="8" t="s">
        <v>33</v>
      </c>
      <c r="U69" s="8" t="s">
        <v>534</v>
      </c>
      <c r="V69" s="8" t="s">
        <v>535</v>
      </c>
      <c r="W69" s="8" t="s">
        <v>86</v>
      </c>
      <c r="X69" s="8" t="s">
        <v>35</v>
      </c>
      <c r="Y69" s="5" t="str">
        <f t="shared" si="2"/>
        <v>INSERT INTO empleados VALUES (NULL, 5, 0, 0, 10, 0, 0, 'CANAQUIRI ALVARADO', 'LIZ ESTEFANNY', 'viernes-01-22', 'lizestefanny.2210@gmail.com', '71526926', '970405505', NULL, 'Av. Manuel Prado Mz D lt 8', 'U19208875', '10mo', 'I');</v>
      </c>
    </row>
    <row r="70" spans="1:25" ht="15.75" customHeight="1">
      <c r="A70" s="6">
        <f t="shared" si="3"/>
        <v>69</v>
      </c>
      <c r="B70" s="7">
        <v>0</v>
      </c>
      <c r="C70" s="7" t="e">
        <f>VLOOKUP(B70,tablasMaestras!$A$120:$B$157,2,FALSE)</f>
        <v>#N/A</v>
      </c>
      <c r="D70" s="7">
        <v>3</v>
      </c>
      <c r="E70" s="7" t="str">
        <f>VLOOKUP(D70,tablasMaestras!$A$44:$C$105,3,FALSE)</f>
        <v>Universidad Cesar Vallejo</v>
      </c>
      <c r="F70" s="7">
        <v>0</v>
      </c>
      <c r="G70" s="7" t="str">
        <f>VLOOKUP(F70,tablasMaestras!$A$110:$B$115,2,FALSE)</f>
        <v>Sin Definir..</v>
      </c>
      <c r="H70" s="7">
        <v>0</v>
      </c>
      <c r="I70" s="7"/>
      <c r="J70" s="7">
        <v>0</v>
      </c>
      <c r="K70" s="7"/>
      <c r="L70" s="7">
        <v>0</v>
      </c>
      <c r="M70" s="7"/>
      <c r="N70" s="8" t="s">
        <v>536</v>
      </c>
      <c r="O70" s="8" t="s">
        <v>537</v>
      </c>
      <c r="P70" s="9" t="s">
        <v>33</v>
      </c>
      <c r="Q70" s="8" t="s">
        <v>33</v>
      </c>
      <c r="R70" s="8" t="s">
        <v>33</v>
      </c>
      <c r="S70" s="8" t="s">
        <v>538</v>
      </c>
      <c r="T70" s="8" t="s">
        <v>33</v>
      </c>
      <c r="U70" s="8" t="s">
        <v>33</v>
      </c>
      <c r="V70" s="8" t="s">
        <v>33</v>
      </c>
      <c r="W70" s="8" t="s">
        <v>33</v>
      </c>
      <c r="X70" s="8" t="s">
        <v>35</v>
      </c>
      <c r="Y70" s="5" t="str">
        <f t="shared" si="2"/>
        <v>INSERT INTO empleados VALUES (NULL, 0, 3, 0, 0, 0, 0, 'CANCHO SANDOVAL', 'CESAR ANDRES', NULL, NULL, NULL, '922553058', NULL, NULL, NULL, NULL, 'I');</v>
      </c>
    </row>
    <row r="71" spans="1:25" ht="15.75" customHeight="1">
      <c r="A71" s="6">
        <f t="shared" si="3"/>
        <v>70</v>
      </c>
      <c r="B71" s="7">
        <v>15</v>
      </c>
      <c r="C71" s="7" t="str">
        <f>VLOOKUP(B71,tablasMaestras!$A$120:$B$157,2,FALSE)</f>
        <v>Ingeniería Ambiental</v>
      </c>
      <c r="D71" s="7">
        <v>1</v>
      </c>
      <c r="E71" s="7" t="str">
        <f>VLOOKUP(D71,tablasMaestras!$A$44:$C$105,3,FALSE)</f>
        <v>Universidad privada del norte</v>
      </c>
      <c r="F71" s="7">
        <v>3</v>
      </c>
      <c r="G71" s="7" t="str">
        <f>VLOOKUP(F71,tablasMaestras!$A$110:$B$115,2,FALSE)</f>
        <v>Ingenieria</v>
      </c>
      <c r="H71" s="7">
        <v>0</v>
      </c>
      <c r="I71" s="8"/>
      <c r="J71" s="7">
        <v>0</v>
      </c>
      <c r="K71" s="8"/>
      <c r="L71" s="7">
        <v>11</v>
      </c>
      <c r="M71" s="8"/>
      <c r="N71" s="8" t="s">
        <v>539</v>
      </c>
      <c r="O71" s="8" t="s">
        <v>540</v>
      </c>
      <c r="P71" s="9" t="s">
        <v>33</v>
      </c>
      <c r="Q71" s="8" t="s">
        <v>541</v>
      </c>
      <c r="R71" s="8" t="s">
        <v>542</v>
      </c>
      <c r="S71" s="8" t="s">
        <v>543</v>
      </c>
      <c r="T71" s="8" t="s">
        <v>176</v>
      </c>
      <c r="U71" s="8" t="s">
        <v>544</v>
      </c>
      <c r="V71" s="8" t="s">
        <v>545</v>
      </c>
      <c r="W71" s="8" t="s">
        <v>33</v>
      </c>
      <c r="X71" s="8" t="s">
        <v>35</v>
      </c>
      <c r="Y71" s="5" t="str">
        <f t="shared" si="2"/>
        <v>INSERT INTO empleados VALUES (NULL, 15, 1, 3, 0, 0, 11, 'Cardenas de la Cruz', 'Naomi Li', NULL, 'Linaomi2510@gmail.com', '73035275', '993332086', 'Villa El Salvador', 'Mz E Lt 14, quebrada nuevo horizonte, villa el salvador', 'N00321098', NULL, 'I');</v>
      </c>
    </row>
    <row r="72" spans="1:25" ht="15.75" customHeight="1">
      <c r="A72" s="6">
        <f t="shared" si="3"/>
        <v>71</v>
      </c>
      <c r="B72" s="7">
        <v>15</v>
      </c>
      <c r="C72" s="7" t="str">
        <f>VLOOKUP(B72,tablasMaestras!$A$120:$B$157,2,FALSE)</f>
        <v>Ingeniería Ambiental</v>
      </c>
      <c r="D72" s="7">
        <v>53</v>
      </c>
      <c r="E72" s="7" t="str">
        <f>VLOOKUP(D72,tablasMaestras!$A$44:$C$105,3,FALSE)</f>
        <v>UNIVERSIDAD NACIONAL INTERCULTURAL DE LA SELVA CENTRAL JUAN SANTOS ATAHUALPA</v>
      </c>
      <c r="F72" s="7">
        <v>0</v>
      </c>
      <c r="G72" s="7" t="str">
        <f>VLOOKUP(F72,tablasMaestras!$A$110:$B$115,2,FALSE)</f>
        <v>Sin Definir..</v>
      </c>
      <c r="H72" s="7">
        <v>16</v>
      </c>
      <c r="I72" s="8"/>
      <c r="J72" s="7">
        <v>0</v>
      </c>
      <c r="K72" s="8"/>
      <c r="L72" s="7">
        <v>11</v>
      </c>
      <c r="M72" s="8"/>
      <c r="N72" s="8" t="s">
        <v>546</v>
      </c>
      <c r="O72" s="8" t="s">
        <v>547</v>
      </c>
      <c r="P72" s="9" t="s">
        <v>33</v>
      </c>
      <c r="Q72" s="8" t="s">
        <v>548</v>
      </c>
      <c r="R72" s="8" t="s">
        <v>549</v>
      </c>
      <c r="S72" s="8" t="s">
        <v>550</v>
      </c>
      <c r="T72" s="8" t="s">
        <v>33</v>
      </c>
      <c r="U72" s="8" t="s">
        <v>551</v>
      </c>
      <c r="V72" s="8" t="s">
        <v>552</v>
      </c>
      <c r="W72" s="8" t="s">
        <v>33</v>
      </c>
      <c r="X72" s="8" t="s">
        <v>35</v>
      </c>
      <c r="Y72" s="5" t="str">
        <f t="shared" si="2"/>
        <v>INSERT INTO empleados VALUES (NULL, 15, 53, 0, 16, 0, 11, 'CARDENAS LINARES', 'RENE', NULL, '9raulcardenas@gmail.com', '76387312', '983933463', NULL, 'Junin (chanchamayo)', '2022130009', NULL, 'I');</v>
      </c>
    </row>
    <row r="73" spans="1:25" ht="15.75" customHeight="1">
      <c r="A73" s="6">
        <f t="shared" si="3"/>
        <v>72</v>
      </c>
      <c r="B73" s="7">
        <v>28</v>
      </c>
      <c r="C73" s="7" t="str">
        <f>VLOOKUP(B73,tablasMaestras!$A$120:$B$157,2,FALSE)</f>
        <v>Arquitectura </v>
      </c>
      <c r="D73" s="7">
        <v>5</v>
      </c>
      <c r="E73" s="7" t="str">
        <f>VLOOKUP(D73,tablasMaestras!$A$44:$C$105,3,FALSE)</f>
        <v>UNIVERSIDAD DE LIMA</v>
      </c>
      <c r="F73" s="7">
        <v>0</v>
      </c>
      <c r="G73" s="7" t="str">
        <f>VLOOKUP(F73,tablasMaestras!$A$110:$B$115,2,FALSE)</f>
        <v>Sin Definir..</v>
      </c>
      <c r="H73" s="7">
        <v>0</v>
      </c>
      <c r="I73" s="7"/>
      <c r="J73" s="7">
        <v>0</v>
      </c>
      <c r="K73" s="7"/>
      <c r="L73" s="7">
        <v>0</v>
      </c>
      <c r="M73" s="7"/>
      <c r="N73" s="8" t="s">
        <v>553</v>
      </c>
      <c r="O73" s="8" t="s">
        <v>554</v>
      </c>
      <c r="P73" s="9">
        <v>36679</v>
      </c>
      <c r="Q73" s="8" t="s">
        <v>555</v>
      </c>
      <c r="R73" s="8" t="s">
        <v>556</v>
      </c>
      <c r="S73" s="8" t="s">
        <v>557</v>
      </c>
      <c r="T73" s="8" t="s">
        <v>33</v>
      </c>
      <c r="U73" s="8" t="s">
        <v>454</v>
      </c>
      <c r="V73" s="8" t="s">
        <v>558</v>
      </c>
      <c r="W73" s="8" t="s">
        <v>456</v>
      </c>
      <c r="X73" s="8" t="s">
        <v>35</v>
      </c>
      <c r="Y73" s="5" t="str">
        <f t="shared" si="2"/>
        <v>INSERT INTO empleados VALUES (NULL, 28, 5, 0, 0, 0, 0, 'CARDENAS LUCIANO', 'YULISSA AURELIA', 'viernes-06-02', 'yulissa.cardenas.l@uni.pe', '70248377', '997007693', NULL, 'LIMA', '20202137A', 'Noveno', 'I');</v>
      </c>
    </row>
    <row r="74" spans="1:25" ht="15.75" customHeight="1">
      <c r="A74" s="6">
        <f t="shared" si="3"/>
        <v>73</v>
      </c>
      <c r="B74" s="7">
        <v>28</v>
      </c>
      <c r="C74" s="7" t="str">
        <f>VLOOKUP(B74,tablasMaestras!$A$120:$B$157,2,FALSE)</f>
        <v>Arquitectura </v>
      </c>
      <c r="D74" s="7">
        <v>4</v>
      </c>
      <c r="E74" s="7" t="str">
        <f>VLOOKUP(D74,tablasMaestras!$A$44:$C$105,3,FALSE)</f>
        <v>Universidad Peruana de Ciencias Aplicadas </v>
      </c>
      <c r="F74" s="7">
        <v>0</v>
      </c>
      <c r="G74" s="7" t="str">
        <f>VLOOKUP(F74,tablasMaestras!$A$110:$B$115,2,FALSE)</f>
        <v>Sin Definir..</v>
      </c>
      <c r="H74" s="7">
        <v>7</v>
      </c>
      <c r="I74" s="7"/>
      <c r="J74" s="7">
        <v>0</v>
      </c>
      <c r="K74" s="7"/>
      <c r="L74" s="7">
        <v>0</v>
      </c>
      <c r="M74" s="7"/>
      <c r="N74" s="8" t="s">
        <v>559</v>
      </c>
      <c r="O74" s="8" t="s">
        <v>560</v>
      </c>
      <c r="P74" s="9">
        <v>36903</v>
      </c>
      <c r="Q74" s="8" t="s">
        <v>561</v>
      </c>
      <c r="R74" s="8" t="s">
        <v>562</v>
      </c>
      <c r="S74" s="8" t="s">
        <v>563</v>
      </c>
      <c r="T74" s="8" t="s">
        <v>33</v>
      </c>
      <c r="U74" s="8" t="s">
        <v>564</v>
      </c>
      <c r="V74" s="8" t="s">
        <v>565</v>
      </c>
      <c r="W74" s="8" t="s">
        <v>145</v>
      </c>
      <c r="X74" s="8" t="s">
        <v>35</v>
      </c>
      <c r="Y74" s="5" t="str">
        <f t="shared" ref="Y74:Y99" si="4">CONCATENATE("INSERT INTO empleados VALUES (NULL, ",B74,", ",D74,", ",F74,", ",H74,", ",J74,", ",L74,", '",N74,"', '",O74,"', ",IF(P74="Sin definir","NULL","'"&amp;TEXT(P74,"aaaa-mm-dd")&amp;"'"),", ",IF(Q74="Sin definir","NULL","'"&amp;Q74&amp;"'"),", ",IF(R74="Sin definir","NULL","'"&amp;R74&amp;"'"),", ",IF(S74="Sin definir","NULL","'"&amp;S74&amp;"'"),", ",IF(T74="Sin definir","NULL","'"&amp;T74&amp;"'"),", ",IF(U74="Sin definir","NULL","'"&amp;U74&amp;"'"),", ",IF(V74="Sin definir","NULL","'"&amp;V74&amp;"'"),", ",IF(W74="Sin definir","NULL","'"&amp;W74&amp;"'"),", '",X74,"');")</f>
        <v>INSERT INTO empleados VALUES (NULL, 28, 4, 0, 7, 0, 0, 'CARDENAS MOSCOL ', 'JOEL ENRIQUE LEE', 'viernes-01-12', 'joelenriquelee@gmail.com', '75095787', '938706476', NULL, 'Jr.Malaga 911', 'u20191b126', '7mo', 'I');</v>
      </c>
    </row>
    <row r="75" spans="1:25" ht="15.75" customHeight="1">
      <c r="A75" s="6">
        <f t="shared" si="3"/>
        <v>74</v>
      </c>
      <c r="B75" s="7">
        <v>12</v>
      </c>
      <c r="C75" s="7" t="str">
        <f>VLOOKUP(B75,tablasMaestras!$A$120:$B$157,2,FALSE)</f>
        <v>Ingenieria de Software</v>
      </c>
      <c r="D75" s="7">
        <v>2</v>
      </c>
      <c r="E75" s="7" t="str">
        <f>VLOOKUP(D75,tablasMaestras!$A$44:$C$105,3,FALSE)</f>
        <v>SENATI</v>
      </c>
      <c r="F75" s="7">
        <v>0</v>
      </c>
      <c r="G75" s="7" t="str">
        <f>VLOOKUP(F75,tablasMaestras!$A$110:$B$115,2,FALSE)</f>
        <v>Sin Definir..</v>
      </c>
      <c r="H75" s="7">
        <v>1</v>
      </c>
      <c r="I75" s="7"/>
      <c r="J75" s="7">
        <v>0</v>
      </c>
      <c r="K75" s="7"/>
      <c r="L75" s="7">
        <v>0</v>
      </c>
      <c r="M75" s="7"/>
      <c r="N75" s="8" t="s">
        <v>566</v>
      </c>
      <c r="O75" s="8" t="s">
        <v>567</v>
      </c>
      <c r="P75" s="9">
        <v>36532</v>
      </c>
      <c r="Q75" s="8" t="s">
        <v>568</v>
      </c>
      <c r="R75" s="8" t="s">
        <v>569</v>
      </c>
      <c r="S75" s="8" t="s">
        <v>570</v>
      </c>
      <c r="T75" s="8" t="s">
        <v>33</v>
      </c>
      <c r="U75" s="8" t="s">
        <v>571</v>
      </c>
      <c r="V75" s="8" t="s">
        <v>572</v>
      </c>
      <c r="W75" s="8" t="s">
        <v>573</v>
      </c>
      <c r="X75" s="8" t="s">
        <v>35</v>
      </c>
      <c r="Y75" s="5" t="str">
        <f t="shared" si="4"/>
        <v>INSERT INTO empleados VALUES (NULL, 12, 2, 0, 1, 0, 0, 'CARDENAS RUIZ', 'ERICK', 'viernes-01-07', 'andreascardenas1@gmail.com', '71458104', '933924935', NULL, 'MZ G59 LT22 Bocanegra sector 5', '1471856', '4', 'I');</v>
      </c>
    </row>
    <row r="76" spans="1:25" ht="15.75" customHeight="1">
      <c r="A76" s="6">
        <f t="shared" si="3"/>
        <v>75</v>
      </c>
      <c r="B76" s="7">
        <v>5</v>
      </c>
      <c r="C76" s="7" t="str">
        <f>VLOOKUP(B76,tablasMaestras!$A$120:$B$157,2,FALSE)</f>
        <v>Ing. Civil</v>
      </c>
      <c r="D76" s="7">
        <v>3</v>
      </c>
      <c r="E76" s="7" t="str">
        <f>VLOOKUP(D76,tablasMaestras!$A$44:$C$105,3,FALSE)</f>
        <v>Universidad Cesar Vallejo</v>
      </c>
      <c r="F76" s="7">
        <v>5</v>
      </c>
      <c r="G76" s="7" t="str">
        <f>VLOOKUP(F76,tablasMaestras!$A$110:$B$115,2,FALSE)</f>
        <v>Tecnica</v>
      </c>
      <c r="H76" s="7">
        <v>10</v>
      </c>
      <c r="I76" s="8"/>
      <c r="J76" s="7">
        <v>0</v>
      </c>
      <c r="K76" s="8"/>
      <c r="L76" s="7">
        <v>11</v>
      </c>
      <c r="M76" s="8"/>
      <c r="N76" s="8" t="s">
        <v>574</v>
      </c>
      <c r="O76" s="8" t="s">
        <v>575</v>
      </c>
      <c r="P76" s="9" t="s">
        <v>33</v>
      </c>
      <c r="Q76" s="8" t="s">
        <v>576</v>
      </c>
      <c r="R76" s="8" t="s">
        <v>577</v>
      </c>
      <c r="S76" s="8" t="s">
        <v>578</v>
      </c>
      <c r="T76" s="8" t="s">
        <v>579</v>
      </c>
      <c r="U76" s="8" t="s">
        <v>580</v>
      </c>
      <c r="V76" s="8" t="s">
        <v>581</v>
      </c>
      <c r="W76" s="8" t="s">
        <v>33</v>
      </c>
      <c r="X76" s="8" t="s">
        <v>35</v>
      </c>
      <c r="Y76" s="5" t="str">
        <f t="shared" si="4"/>
        <v>INSERT INTO empleados VALUES (NULL, 5, 3, 5, 10, 0, 11, 'Carhuas Fuentes', 'Karoline Ediana', NULL, 'carhuasfuenteskarolineediana@gmail.com ', '71459294', '970999610', 'Santa Anita', 'Jr. los tucanes 162 - Santa  Anita ', '7002727763', NULL, 'I');</v>
      </c>
    </row>
    <row r="77" spans="1:25" ht="15.75" customHeight="1">
      <c r="A77" s="6">
        <f t="shared" si="3"/>
        <v>76</v>
      </c>
      <c r="B77" s="7">
        <v>5</v>
      </c>
      <c r="C77" s="7" t="str">
        <f>VLOOKUP(B77,tablasMaestras!$A$120:$B$157,2,FALSE)</f>
        <v>Ing. Civil</v>
      </c>
      <c r="D77" s="7">
        <v>4</v>
      </c>
      <c r="E77" s="7" t="str">
        <f>VLOOKUP(D77,tablasMaestras!$A$44:$C$105,3,FALSE)</f>
        <v>Universidad Peruana de Ciencias Aplicadas </v>
      </c>
      <c r="F77" s="7">
        <v>5</v>
      </c>
      <c r="G77" s="7" t="str">
        <f>VLOOKUP(F77,tablasMaestras!$A$110:$B$115,2,FALSE)</f>
        <v>Tecnica</v>
      </c>
      <c r="H77" s="7">
        <v>0</v>
      </c>
      <c r="I77" s="7"/>
      <c r="J77" s="7">
        <v>0</v>
      </c>
      <c r="K77" s="7"/>
      <c r="L77" s="7">
        <v>0</v>
      </c>
      <c r="M77" s="7"/>
      <c r="N77" s="8" t="s">
        <v>582</v>
      </c>
      <c r="O77" s="8" t="s">
        <v>583</v>
      </c>
      <c r="P77" s="9">
        <v>32755</v>
      </c>
      <c r="Q77" s="8" t="s">
        <v>584</v>
      </c>
      <c r="R77" s="8" t="s">
        <v>585</v>
      </c>
      <c r="S77" s="8" t="s">
        <v>586</v>
      </c>
      <c r="T77" s="8" t="s">
        <v>318</v>
      </c>
      <c r="U77" s="8" t="s">
        <v>587</v>
      </c>
      <c r="V77" s="8" t="s">
        <v>588</v>
      </c>
      <c r="W77" s="8" t="s">
        <v>34</v>
      </c>
      <c r="X77" s="8" t="s">
        <v>35</v>
      </c>
      <c r="Y77" s="5" t="str">
        <f t="shared" si="4"/>
        <v>INSERT INTO empleados VALUES (NULL, 5, 4, 5, 0, 0, 0, 'CARHUAS MORALES ', 'ROGGER', 'lunes-09-04', 'carhuasrogger@gmail.com', '46797888', '982536994', 'San Juan de Miraflores', 'San Juan de Miraflores, Lima,', '20201B965', '9no', 'I');</v>
      </c>
    </row>
    <row r="78" spans="1:25" ht="15.75" customHeight="1">
      <c r="A78" s="6">
        <f t="shared" si="3"/>
        <v>77</v>
      </c>
      <c r="B78" s="7">
        <v>5</v>
      </c>
      <c r="C78" s="7" t="str">
        <f>VLOOKUP(B78,tablasMaestras!$A$120:$B$157,2,FALSE)</f>
        <v>Ing. Civil</v>
      </c>
      <c r="D78" s="7">
        <v>57</v>
      </c>
      <c r="E78" s="7" t="str">
        <f>VLOOKUP(D78,tablasMaestras!$A$44:$C$105,3,FALSE)</f>
        <v>UNIVERSIDAD NACIONAL DE BARRANCA</v>
      </c>
      <c r="F78" s="7">
        <v>0</v>
      </c>
      <c r="G78" s="7" t="str">
        <f>VLOOKUP(F78,tablasMaestras!$A$110:$B$115,2,FALSE)</f>
        <v>Sin Definir..</v>
      </c>
      <c r="H78" s="7">
        <v>0</v>
      </c>
      <c r="I78" s="7"/>
      <c r="J78" s="7">
        <v>0</v>
      </c>
      <c r="K78" s="7"/>
      <c r="L78" s="7">
        <v>0</v>
      </c>
      <c r="M78" s="7"/>
      <c r="N78" s="8" t="s">
        <v>589</v>
      </c>
      <c r="O78" s="8" t="s">
        <v>590</v>
      </c>
      <c r="P78" s="9">
        <v>37262</v>
      </c>
      <c r="Q78" s="8" t="s">
        <v>591</v>
      </c>
      <c r="R78" s="8" t="s">
        <v>592</v>
      </c>
      <c r="S78" s="8" t="s">
        <v>593</v>
      </c>
      <c r="T78" s="8" t="s">
        <v>594</v>
      </c>
      <c r="U78" s="8" t="s">
        <v>595</v>
      </c>
      <c r="V78" s="8" t="s">
        <v>33</v>
      </c>
      <c r="W78" s="8" t="s">
        <v>86</v>
      </c>
      <c r="X78" s="8" t="s">
        <v>35</v>
      </c>
      <c r="Y78" s="5" t="str">
        <f t="shared" si="4"/>
        <v>INSERT INTO empleados VALUES (NULL, 5, 57, 0, 0, 0, 0, 'CARIHUASAIRO NAZARIO', 'JHEIMY EDWIN', 'domingo-01-06', 'jcarihuasairon201@unab.edu.pe', '75228795', '991251646', 'San Isidro', 'Calle Primavera, Urb. San Isidro #470', NULL, '10mo', 'I');</v>
      </c>
    </row>
    <row r="79" spans="1:25" ht="15.75" customHeight="1">
      <c r="A79" s="6">
        <f t="shared" si="3"/>
        <v>78</v>
      </c>
      <c r="B79" s="7">
        <v>0</v>
      </c>
      <c r="C79" s="7" t="e">
        <f>VLOOKUP(B79,tablasMaestras!$A$120:$B$157,2,FALSE)</f>
        <v>#N/A</v>
      </c>
      <c r="D79" s="7">
        <v>15</v>
      </c>
      <c r="E79" s="7" t="str">
        <f>VLOOKUP(D79,tablasMaestras!$A$44:$C$105,3,FALSE)</f>
        <v>Universidad Nacional de San Agustín de Arequipa</v>
      </c>
      <c r="F79" s="7">
        <v>0</v>
      </c>
      <c r="G79" s="7" t="str">
        <f>VLOOKUP(F79,tablasMaestras!$A$110:$B$115,2,FALSE)</f>
        <v>Sin Definir..</v>
      </c>
      <c r="H79" s="7">
        <v>0</v>
      </c>
      <c r="I79" s="7"/>
      <c r="J79" s="7">
        <v>0</v>
      </c>
      <c r="K79" s="7"/>
      <c r="L79" s="7">
        <v>0</v>
      </c>
      <c r="M79" s="7"/>
      <c r="N79" s="8" t="s">
        <v>596</v>
      </c>
      <c r="O79" s="8" t="s">
        <v>597</v>
      </c>
      <c r="P79" s="9" t="s">
        <v>33</v>
      </c>
      <c r="Q79" s="8" t="s">
        <v>33</v>
      </c>
      <c r="R79" s="8" t="s">
        <v>33</v>
      </c>
      <c r="S79" s="8" t="s">
        <v>598</v>
      </c>
      <c r="T79" s="8" t="s">
        <v>33</v>
      </c>
      <c r="U79" s="8" t="s">
        <v>33</v>
      </c>
      <c r="V79" s="8" t="s">
        <v>33</v>
      </c>
      <c r="W79" s="8" t="s">
        <v>33</v>
      </c>
      <c r="X79" s="8" t="s">
        <v>35</v>
      </c>
      <c r="Y79" s="5" t="str">
        <f t="shared" si="4"/>
        <v>INSERT INTO empleados VALUES (NULL, 0, 15, 0, 0, 0, 0, 'CARRANZA SULCA', 'SEBASTIAN ANYO SALVATORE', NULL, NULL, NULL, '908626503', NULL, NULL, NULL, NULL, 'I');</v>
      </c>
    </row>
    <row r="80" spans="1:25" ht="15.75" customHeight="1">
      <c r="A80" s="6">
        <f t="shared" si="3"/>
        <v>79</v>
      </c>
      <c r="B80" s="7">
        <v>5</v>
      </c>
      <c r="C80" s="7" t="str">
        <f>VLOOKUP(B80,tablasMaestras!$A$120:$B$157,2,FALSE)</f>
        <v>Ing. Civil</v>
      </c>
      <c r="D80" s="7">
        <v>5</v>
      </c>
      <c r="E80" s="7" t="str">
        <f>VLOOKUP(D80,tablasMaestras!$A$44:$C$105,3,FALSE)</f>
        <v>UNIVERSIDAD DE LIMA</v>
      </c>
      <c r="F80" s="7">
        <v>5</v>
      </c>
      <c r="G80" s="7" t="str">
        <f>VLOOKUP(F80,tablasMaestras!$A$110:$B$115,2,FALSE)</f>
        <v>Tecnica</v>
      </c>
      <c r="H80" s="7">
        <v>10</v>
      </c>
      <c r="I80" s="8"/>
      <c r="J80" s="7">
        <v>0</v>
      </c>
      <c r="K80" s="8"/>
      <c r="L80" s="7">
        <v>11</v>
      </c>
      <c r="M80" s="8"/>
      <c r="N80" s="8" t="s">
        <v>599</v>
      </c>
      <c r="O80" s="8" t="s">
        <v>600</v>
      </c>
      <c r="P80" s="9">
        <v>37642</v>
      </c>
      <c r="Q80" s="8" t="s">
        <v>601</v>
      </c>
      <c r="R80" s="8" t="s">
        <v>602</v>
      </c>
      <c r="S80" s="8" t="s">
        <v>603</v>
      </c>
      <c r="T80" s="8" t="s">
        <v>33</v>
      </c>
      <c r="U80" s="8" t="s">
        <v>604</v>
      </c>
      <c r="V80" s="8" t="s">
        <v>605</v>
      </c>
      <c r="W80" s="8" t="s">
        <v>62</v>
      </c>
      <c r="X80" s="8" t="s">
        <v>35</v>
      </c>
      <c r="Y80" s="5" t="str">
        <f t="shared" si="4"/>
        <v>INSERT INTO empleados VALUES (NULL, 5, 5, 5, 10, 0, 11, 'CARRILLO CCELLCCARO', 'KEVIN DYLAN ', 'martes-01-21', '20200428@aloe.ulima.edu.pe', '75544032', '918830994', NULL, 'Jr. Santa Paula 280', '20200428', 'Egresado', 'I');</v>
      </c>
    </row>
    <row r="81" spans="1:25" ht="15.75" customHeight="1">
      <c r="A81" s="6">
        <f t="shared" si="3"/>
        <v>80</v>
      </c>
      <c r="B81" s="7">
        <v>0</v>
      </c>
      <c r="C81" s="7" t="e">
        <f>VLOOKUP(B81,tablasMaestras!$A$120:$B$157,2,FALSE)</f>
        <v>#N/A</v>
      </c>
      <c r="D81" s="7">
        <v>0</v>
      </c>
      <c r="E81" s="7" t="str">
        <f>VLOOKUP(D81,tablasMaestras!$A$44:$C$105,3,FALSE)</f>
        <v>Sin definir...</v>
      </c>
      <c r="F81" s="7">
        <v>5</v>
      </c>
      <c r="G81" s="7" t="str">
        <f>VLOOKUP(F81,tablasMaestras!$A$110:$B$115,2,FALSE)</f>
        <v>Tecnica</v>
      </c>
      <c r="H81" s="7">
        <v>0</v>
      </c>
      <c r="I81" s="8"/>
      <c r="J81" s="7">
        <v>0</v>
      </c>
      <c r="K81" s="8"/>
      <c r="L81" s="7">
        <v>11</v>
      </c>
      <c r="M81" s="8"/>
      <c r="N81" s="8" t="s">
        <v>606</v>
      </c>
      <c r="O81" s="8" t="s">
        <v>607</v>
      </c>
      <c r="P81" s="9" t="s">
        <v>33</v>
      </c>
      <c r="Q81" s="8" t="s">
        <v>33</v>
      </c>
      <c r="R81" s="8" t="s">
        <v>608</v>
      </c>
      <c r="S81" s="8"/>
      <c r="T81" s="8" t="s">
        <v>33</v>
      </c>
      <c r="U81" s="8" t="s">
        <v>33</v>
      </c>
      <c r="V81" s="8" t="s">
        <v>33</v>
      </c>
      <c r="W81" s="8" t="s">
        <v>33</v>
      </c>
      <c r="X81" s="8" t="s">
        <v>35</v>
      </c>
      <c r="Y81" s="5" t="str">
        <f t="shared" si="4"/>
        <v>INSERT INTO empleados VALUES (NULL, 0, 0, 5, 0, 0, 11, 'Carrillo Hidalgo', 'Stefany', NULL, NULL, '71729836', '', NULL, NULL, NULL, NULL, 'I');</v>
      </c>
    </row>
    <row r="82" spans="1:25" ht="15.75" customHeight="1">
      <c r="A82" s="6">
        <f t="shared" si="3"/>
        <v>81</v>
      </c>
      <c r="B82" s="7">
        <v>28</v>
      </c>
      <c r="C82" s="7" t="str">
        <f>VLOOKUP(B82,tablasMaestras!$A$120:$B$157,2,FALSE)</f>
        <v>Arquitectura </v>
      </c>
      <c r="D82" s="7">
        <v>4</v>
      </c>
      <c r="E82" s="7" t="str">
        <f>VLOOKUP(D82,tablasMaestras!$A$44:$C$105,3,FALSE)</f>
        <v>Universidad Peruana de Ciencias Aplicadas </v>
      </c>
      <c r="F82" s="7">
        <v>0</v>
      </c>
      <c r="G82" s="7" t="str">
        <f>VLOOKUP(F82,tablasMaestras!$A$110:$B$115,2,FALSE)</f>
        <v>Sin Definir..</v>
      </c>
      <c r="H82" s="7">
        <v>0</v>
      </c>
      <c r="I82" s="7"/>
      <c r="J82" s="7">
        <v>0</v>
      </c>
      <c r="K82" s="7"/>
      <c r="L82" s="7">
        <v>0</v>
      </c>
      <c r="M82" s="7"/>
      <c r="N82" s="8" t="s">
        <v>609</v>
      </c>
      <c r="O82" s="8" t="s">
        <v>610</v>
      </c>
      <c r="P82" s="9">
        <v>35176</v>
      </c>
      <c r="Q82" s="8" t="s">
        <v>611</v>
      </c>
      <c r="R82" s="8" t="s">
        <v>612</v>
      </c>
      <c r="S82" s="8" t="s">
        <v>613</v>
      </c>
      <c r="T82" s="8" t="s">
        <v>318</v>
      </c>
      <c r="U82" s="8" t="s">
        <v>614</v>
      </c>
      <c r="V82" s="8" t="s">
        <v>33</v>
      </c>
      <c r="W82" s="8" t="s">
        <v>86</v>
      </c>
      <c r="X82" s="8" t="s">
        <v>35</v>
      </c>
      <c r="Y82" s="5" t="str">
        <f t="shared" si="4"/>
        <v>INSERT INTO empleados VALUES (NULL, 28, 4, 0, 0, 0, 0, 'CASAS GARCIA', 'ANA', 'domingo-04-21', 'anagabriela.2196@gmail.com', '75368895', '981422522', 'San Juan de Miraflores', 'Psje. Los Jardines, SJM', NULL, '10mo', 'I');</v>
      </c>
    </row>
    <row r="83" spans="1:25" ht="15.75" customHeight="1">
      <c r="A83" s="6">
        <f t="shared" si="3"/>
        <v>82</v>
      </c>
      <c r="B83" s="7">
        <v>28</v>
      </c>
      <c r="C83" s="7" t="str">
        <f>VLOOKUP(B83,tablasMaestras!$A$120:$B$157,2,FALSE)</f>
        <v>Arquitectura </v>
      </c>
      <c r="D83" s="7">
        <v>3</v>
      </c>
      <c r="E83" s="7" t="str">
        <f>VLOOKUP(D83,tablasMaestras!$A$44:$C$105,3,FALSE)</f>
        <v>Universidad Cesar Vallejo</v>
      </c>
      <c r="F83" s="7">
        <v>0</v>
      </c>
      <c r="G83" s="7" t="str">
        <f>VLOOKUP(F83,tablasMaestras!$A$110:$B$115,2,FALSE)</f>
        <v>Sin Definir..</v>
      </c>
      <c r="H83" s="7">
        <v>8</v>
      </c>
      <c r="I83" s="7"/>
      <c r="J83" s="7">
        <v>0</v>
      </c>
      <c r="K83" s="7"/>
      <c r="L83" s="7">
        <v>0</v>
      </c>
      <c r="M83" s="7"/>
      <c r="N83" s="8" t="s">
        <v>615</v>
      </c>
      <c r="O83" s="8" t="s">
        <v>616</v>
      </c>
      <c r="P83" s="9">
        <v>35504</v>
      </c>
      <c r="Q83" s="8" t="s">
        <v>617</v>
      </c>
      <c r="R83" s="8" t="s">
        <v>618</v>
      </c>
      <c r="S83" s="8" t="s">
        <v>619</v>
      </c>
      <c r="T83" s="8" t="s">
        <v>579</v>
      </c>
      <c r="U83" s="8" t="s">
        <v>620</v>
      </c>
      <c r="V83" s="8" t="s">
        <v>621</v>
      </c>
      <c r="W83" s="8" t="s">
        <v>34</v>
      </c>
      <c r="X83" s="8" t="s">
        <v>35</v>
      </c>
      <c r="Y83" s="5" t="str">
        <f t="shared" si="4"/>
        <v>INSERT INTO empleados VALUES (NULL, 28, 3, 0, 8, 0, 0, 'CASAS ROMERO', 'JHAZMIN EMILY', 'sábado-03-15', 'j.casas.r.03@gmail.com', '74973597', '953355986', 'Santa Anita', 'Justiniano Minaya Sosa 524 - Sta Anita', '7002449326', '9no', 'I');</v>
      </c>
    </row>
    <row r="84" spans="1:25" ht="15.75" customHeight="1">
      <c r="A84" s="6">
        <f t="shared" si="3"/>
        <v>83</v>
      </c>
      <c r="B84" s="7">
        <v>5</v>
      </c>
      <c r="C84" s="7" t="str">
        <f>VLOOKUP(B84,tablasMaestras!$A$120:$B$157,2,FALSE)</f>
        <v>Ing. Civil</v>
      </c>
      <c r="D84" s="7">
        <v>24</v>
      </c>
      <c r="E84" s="7" t="str">
        <f>VLOOKUP(D84,tablasMaestras!$A$44:$C$105,3,FALSE)</f>
        <v>UNIVERSIDAD TECNOLÓGICA DEL PERÚ</v>
      </c>
      <c r="F84" s="7">
        <v>0</v>
      </c>
      <c r="G84" s="7" t="str">
        <f>VLOOKUP(F84,tablasMaestras!$A$110:$B$115,2,FALSE)</f>
        <v>Sin Definir..</v>
      </c>
      <c r="H84" s="7">
        <v>0</v>
      </c>
      <c r="I84" s="7"/>
      <c r="J84" s="7">
        <v>0</v>
      </c>
      <c r="K84" s="7"/>
      <c r="L84" s="7">
        <v>0</v>
      </c>
      <c r="M84" s="7"/>
      <c r="N84" s="8" t="s">
        <v>622</v>
      </c>
      <c r="O84" s="8" t="s">
        <v>623</v>
      </c>
      <c r="P84" s="9">
        <v>36360</v>
      </c>
      <c r="Q84" s="8" t="s">
        <v>624</v>
      </c>
      <c r="R84" s="8" t="s">
        <v>625</v>
      </c>
      <c r="S84" s="8" t="s">
        <v>626</v>
      </c>
      <c r="T84" s="8" t="s">
        <v>120</v>
      </c>
      <c r="U84" s="8" t="s">
        <v>627</v>
      </c>
      <c r="V84" s="8" t="s">
        <v>628</v>
      </c>
      <c r="W84" s="8" t="s">
        <v>86</v>
      </c>
      <c r="X84" s="8" t="s">
        <v>35</v>
      </c>
      <c r="Y84" s="5" t="str">
        <f t="shared" si="4"/>
        <v>INSERT INTO empleados VALUES (NULL, 5, 24, 0, 0, 0, 0, 'Casimiro Vicencio', 'Diego Emerzon', 'lunes-07-19', 'diegocasimirovicencio@gmail.com', '73373733', '951836960', 'Ate', 'Calle atenas 184, Ate', 'U17205030', '10mo', 'I');</v>
      </c>
    </row>
    <row r="85" spans="1:25" ht="15.75" customHeight="1">
      <c r="A85" s="6">
        <f t="shared" si="3"/>
        <v>84</v>
      </c>
      <c r="B85" s="7">
        <v>5</v>
      </c>
      <c r="C85" s="7" t="str">
        <f>VLOOKUP(B85,tablasMaestras!$A$120:$B$157,2,FALSE)</f>
        <v>Ing. Civil</v>
      </c>
      <c r="D85" s="7">
        <v>0</v>
      </c>
      <c r="E85" s="7" t="str">
        <f>VLOOKUP(D85,tablasMaestras!$A$44:$C$105,3,FALSE)</f>
        <v>Sin definir...</v>
      </c>
      <c r="F85" s="7">
        <v>5</v>
      </c>
      <c r="G85" s="7" t="str">
        <f>VLOOKUP(F85,tablasMaestras!$A$110:$B$115,2,FALSE)</f>
        <v>Tecnica</v>
      </c>
      <c r="H85" s="7">
        <v>0</v>
      </c>
      <c r="I85" s="7"/>
      <c r="J85" s="7">
        <v>0</v>
      </c>
      <c r="K85" s="7"/>
      <c r="L85" s="7">
        <v>0</v>
      </c>
      <c r="M85" s="7"/>
      <c r="N85" s="8" t="s">
        <v>629</v>
      </c>
      <c r="O85" s="8" t="s">
        <v>630</v>
      </c>
      <c r="P85" s="9">
        <v>34983</v>
      </c>
      <c r="Q85" s="8" t="s">
        <v>631</v>
      </c>
      <c r="R85" s="8" t="s">
        <v>632</v>
      </c>
      <c r="S85" s="8" t="s">
        <v>633</v>
      </c>
      <c r="T85" s="8" t="s">
        <v>33</v>
      </c>
      <c r="U85" s="8" t="s">
        <v>634</v>
      </c>
      <c r="V85" s="8" t="s">
        <v>635</v>
      </c>
      <c r="W85" s="8" t="s">
        <v>636</v>
      </c>
      <c r="X85" s="8" t="s">
        <v>35</v>
      </c>
      <c r="Y85" s="5" t="str">
        <f t="shared" si="4"/>
        <v>INSERT INTO empleados VALUES (NULL, 5, 0, 5, 0, 0, 0, 'CASTILLO ABURTO', 'BRAYAN', 'miércoles-10-11', 'castilloaburto11@gmail.com', '76228564', '931068813', NULL, 'mz. C lote 07', '201913061', '10ciclo', 'I');</v>
      </c>
    </row>
    <row r="86" spans="1:25" ht="15.75" customHeight="1">
      <c r="A86" s="6">
        <f t="shared" si="3"/>
        <v>85</v>
      </c>
      <c r="B86" s="7">
        <v>0</v>
      </c>
      <c r="C86" s="7" t="e">
        <f>VLOOKUP(B86,tablasMaestras!$A$120:$B$157,2,FALSE)</f>
        <v>#N/A</v>
      </c>
      <c r="D86" s="7">
        <v>0</v>
      </c>
      <c r="E86" s="7" t="str">
        <f>VLOOKUP(D86,tablasMaestras!$A$44:$C$105,3,FALSE)</f>
        <v>Sin definir...</v>
      </c>
      <c r="F86" s="7">
        <v>0</v>
      </c>
      <c r="G86" s="7" t="str">
        <f>VLOOKUP(F86,tablasMaestras!$A$110:$B$115,2,FALSE)</f>
        <v>Sin Definir..</v>
      </c>
      <c r="H86" s="7">
        <v>0</v>
      </c>
      <c r="I86" s="7"/>
      <c r="J86" s="7">
        <v>0</v>
      </c>
      <c r="K86" s="7"/>
      <c r="L86" s="7">
        <v>0</v>
      </c>
      <c r="M86" s="7"/>
      <c r="N86" s="8" t="s">
        <v>637</v>
      </c>
      <c r="O86" s="8" t="s">
        <v>638</v>
      </c>
      <c r="P86" s="9" t="s">
        <v>33</v>
      </c>
      <c r="Q86" s="8" t="s">
        <v>33</v>
      </c>
      <c r="R86" s="8" t="s">
        <v>33</v>
      </c>
      <c r="S86" s="8" t="s">
        <v>639</v>
      </c>
      <c r="T86" s="8" t="s">
        <v>33</v>
      </c>
      <c r="U86" s="8" t="s">
        <v>33</v>
      </c>
      <c r="V86" s="8" t="s">
        <v>33</v>
      </c>
      <c r="W86" s="8" t="s">
        <v>33</v>
      </c>
      <c r="X86" s="8" t="s">
        <v>35</v>
      </c>
      <c r="Y86" s="5" t="str">
        <f t="shared" si="4"/>
        <v>INSERT INTO empleados VALUES (NULL, 0, 0, 0, 0, 0, 0, 'CASTILLO HUAYANAY', 'CARMEN MELISSA', NULL, NULL, NULL, '933590319', NULL, NULL, NULL, NULL, 'I');</v>
      </c>
    </row>
    <row r="87" spans="1:25" ht="15.75" customHeight="1">
      <c r="A87" s="6">
        <f t="shared" si="3"/>
        <v>86</v>
      </c>
      <c r="B87" s="7">
        <v>5</v>
      </c>
      <c r="C87" s="7" t="str">
        <f>VLOOKUP(B87,tablasMaestras!$A$120:$B$157,2,FALSE)</f>
        <v>Ing. Civil</v>
      </c>
      <c r="D87" s="7">
        <v>14</v>
      </c>
      <c r="E87" s="7" t="str">
        <f>VLOOKUP(D87,tablasMaestras!$A$44:$C$105,3,FALSE)</f>
        <v>Universidad Catolica Santo Toribio de Mogrovejo</v>
      </c>
      <c r="F87" s="7">
        <v>5</v>
      </c>
      <c r="G87" s="7" t="str">
        <f>VLOOKUP(F87,tablasMaestras!$A$110:$B$115,2,FALSE)</f>
        <v>Tecnica</v>
      </c>
      <c r="H87" s="7">
        <v>1</v>
      </c>
      <c r="I87" s="7"/>
      <c r="J87" s="7">
        <v>0</v>
      </c>
      <c r="K87" s="7"/>
      <c r="L87" s="7">
        <v>0</v>
      </c>
      <c r="M87" s="7"/>
      <c r="N87" s="8" t="s">
        <v>640</v>
      </c>
      <c r="O87" s="8" t="s">
        <v>641</v>
      </c>
      <c r="P87" s="9">
        <v>36083</v>
      </c>
      <c r="Q87" s="8" t="s">
        <v>642</v>
      </c>
      <c r="R87" s="8" t="s">
        <v>643</v>
      </c>
      <c r="S87" s="8" t="s">
        <v>644</v>
      </c>
      <c r="T87" s="8" t="s">
        <v>33</v>
      </c>
      <c r="U87" s="8" t="s">
        <v>645</v>
      </c>
      <c r="V87" s="8" t="s">
        <v>646</v>
      </c>
      <c r="W87" s="8" t="s">
        <v>86</v>
      </c>
      <c r="X87" s="8" t="s">
        <v>35</v>
      </c>
      <c r="Y87" s="5" t="str">
        <f t="shared" si="4"/>
        <v>INSERT INTO empleados VALUES (NULL, 5, 14, 5, 1, 0, 0, 'CASTRO CARPIO', 'JUAN ANDRES ROBERTO ', 'jueves-10-15', 'juanrobcc5@gmail.com', '71761800', '918344793', NULL, 'Calle Tarata 457, Block D; Chiclayo', '181AD79876', '10mo', 'I');</v>
      </c>
    </row>
    <row r="88" spans="1:25" ht="15.75" customHeight="1">
      <c r="A88" s="6">
        <f t="shared" si="3"/>
        <v>87</v>
      </c>
      <c r="B88" s="7">
        <v>5</v>
      </c>
      <c r="C88" s="7" t="str">
        <f>VLOOKUP(B88,tablasMaestras!$A$120:$B$157,2,FALSE)</f>
        <v>Ing. Civil</v>
      </c>
      <c r="D88" s="7">
        <v>13</v>
      </c>
      <c r="E88" s="7" t="str">
        <f>VLOOKUP(D88,tablasMaestras!$A$44:$C$105,3,FALSE)</f>
        <v>Universidad Ricardo Palma</v>
      </c>
      <c r="F88" s="7">
        <v>0</v>
      </c>
      <c r="G88" s="7" t="str">
        <f>VLOOKUP(F88,tablasMaestras!$A$110:$B$115,2,FALSE)</f>
        <v>Sin Definir..</v>
      </c>
      <c r="H88" s="7">
        <v>1</v>
      </c>
      <c r="I88" s="8"/>
      <c r="J88" s="7">
        <v>0</v>
      </c>
      <c r="K88" s="8"/>
      <c r="L88" s="7">
        <v>11</v>
      </c>
      <c r="M88" s="8"/>
      <c r="N88" s="8" t="s">
        <v>647</v>
      </c>
      <c r="O88" s="8" t="s">
        <v>648</v>
      </c>
      <c r="P88" s="9">
        <v>37445</v>
      </c>
      <c r="Q88" s="8" t="s">
        <v>649</v>
      </c>
      <c r="R88" s="8" t="s">
        <v>650</v>
      </c>
      <c r="S88" s="8" t="s">
        <v>651</v>
      </c>
      <c r="T88" s="8" t="s">
        <v>33</v>
      </c>
      <c r="U88" s="8" t="s">
        <v>652</v>
      </c>
      <c r="V88" s="8" t="s">
        <v>653</v>
      </c>
      <c r="W88" s="8" t="s">
        <v>33</v>
      </c>
      <c r="X88" s="8" t="s">
        <v>35</v>
      </c>
      <c r="Y88" s="5" t="str">
        <f t="shared" si="4"/>
        <v>INSERT INTO empleados VALUES (NULL, 5, 13, 0, 1, 0, 11, 'CASTRO ESCALANTE', 'ANDREA NICOLE', 'lunes-07-08', 'andrea8702.nicole@gmail.com', '74916725', '915191191', NULL, 'Calle. José Manuel Ugarteche', '201911278', NULL, 'I');</v>
      </c>
    </row>
    <row r="89" spans="1:25" ht="15.75" customHeight="1">
      <c r="A89" s="6">
        <f t="shared" si="3"/>
        <v>88</v>
      </c>
      <c r="B89" s="7">
        <v>5</v>
      </c>
      <c r="C89" s="7" t="str">
        <f>VLOOKUP(B89,tablasMaestras!$A$120:$B$157,2,FALSE)</f>
        <v>Ing. Civil</v>
      </c>
      <c r="D89" s="7">
        <v>3</v>
      </c>
      <c r="E89" s="7" t="str">
        <f>VLOOKUP(D89,tablasMaestras!$A$44:$C$105,3,FALSE)</f>
        <v>Universidad Cesar Vallejo</v>
      </c>
      <c r="F89" s="7">
        <v>5</v>
      </c>
      <c r="G89" s="7" t="str">
        <f>VLOOKUP(F89,tablasMaestras!$A$110:$B$115,2,FALSE)</f>
        <v>Tecnica</v>
      </c>
      <c r="H89" s="7">
        <v>0</v>
      </c>
      <c r="I89" s="7"/>
      <c r="J89" s="7">
        <v>0</v>
      </c>
      <c r="K89" s="7"/>
      <c r="L89" s="7">
        <v>0</v>
      </c>
      <c r="M89" s="7"/>
      <c r="N89" s="8" t="s">
        <v>654</v>
      </c>
      <c r="O89" s="8" t="s">
        <v>655</v>
      </c>
      <c r="P89" s="9">
        <v>35887</v>
      </c>
      <c r="Q89" s="8" t="s">
        <v>656</v>
      </c>
      <c r="R89" s="8" t="s">
        <v>657</v>
      </c>
      <c r="S89" s="8" t="s">
        <v>658</v>
      </c>
      <c r="T89" s="8" t="s">
        <v>33</v>
      </c>
      <c r="U89" s="8" t="s">
        <v>659</v>
      </c>
      <c r="V89" s="8" t="s">
        <v>33</v>
      </c>
      <c r="W89" s="8" t="s">
        <v>95</v>
      </c>
      <c r="X89" s="8" t="s">
        <v>35</v>
      </c>
      <c r="Y89" s="5" t="str">
        <f t="shared" si="4"/>
        <v>INSERT INTO empleados VALUES (NULL, 5, 3, 5, 0, 0, 0, 'CASTRO GONZA', 'MARIA ISABEL', 'jueves-04-02', 'maaca2412@gmail.com', '77538596', '960918360', NULL, 'Jr. Juan Jose Muñoz', NULL, '8vo', 'I');</v>
      </c>
    </row>
    <row r="90" spans="1:25" ht="15.75" customHeight="1">
      <c r="A90" s="6">
        <f t="shared" si="3"/>
        <v>89</v>
      </c>
      <c r="B90" s="7">
        <v>15</v>
      </c>
      <c r="C90" s="7" t="str">
        <f>VLOOKUP(B90,tablasMaestras!$A$120:$B$157,2,FALSE)</f>
        <v>Ingeniería Ambiental</v>
      </c>
      <c r="D90" s="7">
        <v>11</v>
      </c>
      <c r="E90" s="7" t="str">
        <f>VLOOKUP(D90,tablasMaestras!$A$44:$C$105,3,FALSE)</f>
        <v>Universidad Nacional Mayor De San Marcos</v>
      </c>
      <c r="F90" s="7">
        <v>3</v>
      </c>
      <c r="G90" s="7" t="str">
        <f>VLOOKUP(F90,tablasMaestras!$A$110:$B$115,2,FALSE)</f>
        <v>Ingenieria</v>
      </c>
      <c r="H90" s="7">
        <v>16</v>
      </c>
      <c r="I90" s="7"/>
      <c r="J90" s="7">
        <v>0</v>
      </c>
      <c r="K90" s="7"/>
      <c r="L90" s="7">
        <v>0</v>
      </c>
      <c r="M90" s="7"/>
      <c r="N90" s="8" t="s">
        <v>660</v>
      </c>
      <c r="O90" s="8" t="s">
        <v>661</v>
      </c>
      <c r="P90" s="9">
        <v>35846</v>
      </c>
      <c r="Q90" s="8" t="s">
        <v>662</v>
      </c>
      <c r="R90" s="8" t="s">
        <v>663</v>
      </c>
      <c r="S90" s="8" t="s">
        <v>664</v>
      </c>
      <c r="T90" s="8" t="s">
        <v>33</v>
      </c>
      <c r="U90" s="8" t="s">
        <v>33</v>
      </c>
      <c r="V90" s="8" t="s">
        <v>33</v>
      </c>
      <c r="W90" s="8" t="s">
        <v>86</v>
      </c>
      <c r="X90" s="8" t="s">
        <v>35</v>
      </c>
      <c r="Y90" s="5" t="str">
        <f t="shared" si="4"/>
        <v>INSERT INTO empleados VALUES (NULL, 15, 11, 3, 16, 0, 0, 'CASTRO MORANTE', 'EDSON AMERICO', 'viernes-02-20', 'ecastromorante@gmail.com', '76356948', '973932558', NULL, NULL, NULL, '10mo', 'I');</v>
      </c>
    </row>
    <row r="91" spans="1:25" ht="15.75" customHeight="1">
      <c r="A91" s="6">
        <f t="shared" si="3"/>
        <v>90</v>
      </c>
      <c r="B91" s="7">
        <v>1</v>
      </c>
      <c r="C91" s="7" t="str">
        <f>VLOOKUP(B91,tablasMaestras!$A$120:$B$157,2,FALSE)</f>
        <v>Arquitectura y Urbanismo</v>
      </c>
      <c r="D91" s="7">
        <v>1</v>
      </c>
      <c r="E91" s="7" t="str">
        <f>VLOOKUP(D91,tablasMaestras!$A$44:$C$105,3,FALSE)</f>
        <v>Universidad privada del norte</v>
      </c>
      <c r="F91" s="7">
        <v>5</v>
      </c>
      <c r="G91" s="7" t="str">
        <f>VLOOKUP(F91,tablasMaestras!$A$110:$B$115,2,FALSE)</f>
        <v>Tecnica</v>
      </c>
      <c r="H91" s="7">
        <v>0</v>
      </c>
      <c r="I91" s="7"/>
      <c r="J91" s="7">
        <v>0</v>
      </c>
      <c r="K91" s="7"/>
      <c r="L91" s="7">
        <v>0</v>
      </c>
      <c r="M91" s="7"/>
      <c r="N91" s="8" t="s">
        <v>665</v>
      </c>
      <c r="O91" s="8" t="s">
        <v>666</v>
      </c>
      <c r="P91" s="9" t="s">
        <v>33</v>
      </c>
      <c r="Q91" s="8" t="s">
        <v>667</v>
      </c>
      <c r="R91" s="8" t="s">
        <v>668</v>
      </c>
      <c r="S91" s="8" t="s">
        <v>669</v>
      </c>
      <c r="T91" s="8" t="s">
        <v>33</v>
      </c>
      <c r="U91" s="8" t="s">
        <v>670</v>
      </c>
      <c r="V91" s="8" t="s">
        <v>671</v>
      </c>
      <c r="W91" s="8" t="s">
        <v>95</v>
      </c>
      <c r="X91" s="8" t="s">
        <v>35</v>
      </c>
      <c r="Y91" s="5" t="str">
        <f t="shared" si="4"/>
        <v>INSERT INTO empleados VALUES (NULL, 1, 1, 5, 0, 0, 0, 'CASTRO RAMIREZ,', 'CESAR AAROM', NULL, 'aaromcastro1@gmail.com', '72311174', '901278032', NULL, 'Prol. Huamanga 517, La Victoria', 'N00308662', '8vo', 'I');</v>
      </c>
    </row>
    <row r="92" spans="1:25" ht="15.75" customHeight="1">
      <c r="A92" s="6">
        <f t="shared" si="3"/>
        <v>91</v>
      </c>
      <c r="B92" s="7">
        <v>0</v>
      </c>
      <c r="C92" s="7" t="e">
        <f>VLOOKUP(B92,tablasMaestras!$A$120:$B$157,2,FALSE)</f>
        <v>#N/A</v>
      </c>
      <c r="D92" s="7">
        <v>4</v>
      </c>
      <c r="E92" s="7" t="str">
        <f>VLOOKUP(D92,tablasMaestras!$A$44:$C$105,3,FALSE)</f>
        <v>Universidad Peruana de Ciencias Aplicadas </v>
      </c>
      <c r="F92" s="7">
        <v>0</v>
      </c>
      <c r="G92" s="7" t="str">
        <f>VLOOKUP(F92,tablasMaestras!$A$110:$B$115,2,FALSE)</f>
        <v>Sin Definir..</v>
      </c>
      <c r="H92" s="7">
        <v>0</v>
      </c>
      <c r="I92" s="7"/>
      <c r="J92" s="7">
        <v>0</v>
      </c>
      <c r="K92" s="7"/>
      <c r="L92" s="7">
        <v>0</v>
      </c>
      <c r="M92" s="7"/>
      <c r="N92" s="8" t="s">
        <v>672</v>
      </c>
      <c r="O92" s="8" t="s">
        <v>673</v>
      </c>
      <c r="P92" s="9" t="s">
        <v>33</v>
      </c>
      <c r="Q92" s="8" t="s">
        <v>674</v>
      </c>
      <c r="R92" s="8" t="s">
        <v>33</v>
      </c>
      <c r="S92" s="8" t="s">
        <v>675</v>
      </c>
      <c r="T92" s="8" t="s">
        <v>33</v>
      </c>
      <c r="U92" s="8" t="s">
        <v>33</v>
      </c>
      <c r="V92" s="8" t="s">
        <v>33</v>
      </c>
      <c r="W92" s="8" t="s">
        <v>33</v>
      </c>
      <c r="X92" s="8" t="s">
        <v>35</v>
      </c>
      <c r="Y92" s="5" t="str">
        <f t="shared" si="4"/>
        <v>INSERT INTO empleados VALUES (NULL, 0, 4, 0, 0, 0, 0, 'CASTRO ZANABRIA', 'LUIS FERNANDO', NULL, 'lfernandocastro19@gmail.com', NULL, '981223308', NULL, NULL, NULL, NULL, 'I');</v>
      </c>
    </row>
    <row r="93" spans="1:25" ht="15.75" customHeight="1">
      <c r="A93" s="6">
        <f t="shared" si="3"/>
        <v>92</v>
      </c>
      <c r="B93" s="7">
        <v>10</v>
      </c>
      <c r="C93" s="7" t="str">
        <f>VLOOKUP(B93,tablasMaestras!$A$120:$B$157,2,FALSE)</f>
        <v>Administracion de Empresas</v>
      </c>
      <c r="D93" s="7">
        <v>9</v>
      </c>
      <c r="E93" s="7" t="str">
        <f>VLOOKUP(D93,tablasMaestras!$A$44:$C$105,3,FALSE)</f>
        <v>Universidad Católica San pablo</v>
      </c>
      <c r="F93" s="7">
        <v>0</v>
      </c>
      <c r="G93" s="7" t="str">
        <f>VLOOKUP(F93,tablasMaestras!$A$110:$B$115,2,FALSE)</f>
        <v>Sin Definir..</v>
      </c>
      <c r="H93" s="7">
        <v>0</v>
      </c>
      <c r="I93" s="7"/>
      <c r="J93" s="7">
        <v>0</v>
      </c>
      <c r="K93" s="7"/>
      <c r="L93" s="7">
        <v>0</v>
      </c>
      <c r="M93" s="7"/>
      <c r="N93" s="8" t="s">
        <v>676</v>
      </c>
      <c r="O93" s="8" t="s">
        <v>677</v>
      </c>
      <c r="P93" s="9">
        <v>35875</v>
      </c>
      <c r="Q93" s="8" t="s">
        <v>678</v>
      </c>
      <c r="R93" s="8" t="s">
        <v>679</v>
      </c>
      <c r="S93" s="8" t="s">
        <v>680</v>
      </c>
      <c r="T93" s="8" t="s">
        <v>33</v>
      </c>
      <c r="U93" s="8" t="s">
        <v>681</v>
      </c>
      <c r="V93" s="8" t="s">
        <v>682</v>
      </c>
      <c r="W93" s="8" t="s">
        <v>188</v>
      </c>
      <c r="X93" s="8" t="s">
        <v>35</v>
      </c>
      <c r="Y93" s="5" t="str">
        <f t="shared" si="4"/>
        <v>INSERT INTO empleados VALUES (NULL, 10, 9, 0, 0, 0, 0, 'Ccama Nuñez ', 'Armando Nicolas', 'sábado-03-21', 'armando.ccama @ucsp.edu.pe', '76976778', '977304007', NULL, 'Arequipa -- selva alegre- independencia MZ c Lte 6', '222-01-58578', '10', 'I');</v>
      </c>
    </row>
    <row r="94" spans="1:25" ht="15.75" customHeight="1">
      <c r="A94" s="6">
        <f t="shared" si="3"/>
        <v>93</v>
      </c>
      <c r="B94" s="7">
        <v>0</v>
      </c>
      <c r="C94" s="7" t="e">
        <f>VLOOKUP(B94,tablasMaestras!$A$120:$B$157,2,FALSE)</f>
        <v>#N/A</v>
      </c>
      <c r="D94" s="7">
        <v>3</v>
      </c>
      <c r="E94" s="7" t="str">
        <f>VLOOKUP(D94,tablasMaestras!$A$44:$C$105,3,FALSE)</f>
        <v>Universidad Cesar Vallejo</v>
      </c>
      <c r="F94" s="7">
        <v>0</v>
      </c>
      <c r="G94" s="7" t="str">
        <f>VLOOKUP(F94,tablasMaestras!$A$110:$B$115,2,FALSE)</f>
        <v>Sin Definir..</v>
      </c>
      <c r="H94" s="7">
        <v>0</v>
      </c>
      <c r="I94" s="7"/>
      <c r="J94" s="7">
        <v>0</v>
      </c>
      <c r="K94" s="7"/>
      <c r="L94" s="7">
        <v>0</v>
      </c>
      <c r="M94" s="7"/>
      <c r="N94" s="8" t="s">
        <v>683</v>
      </c>
      <c r="O94" s="8" t="s">
        <v>684</v>
      </c>
      <c r="P94" s="9" t="s">
        <v>33</v>
      </c>
      <c r="Q94" s="8" t="s">
        <v>33</v>
      </c>
      <c r="R94" s="8" t="s">
        <v>33</v>
      </c>
      <c r="S94" s="8" t="s">
        <v>685</v>
      </c>
      <c r="T94" s="8" t="s">
        <v>33</v>
      </c>
      <c r="U94" s="8" t="s">
        <v>33</v>
      </c>
      <c r="V94" s="8" t="s">
        <v>33</v>
      </c>
      <c r="W94" s="8" t="s">
        <v>33</v>
      </c>
      <c r="X94" s="8" t="s">
        <v>35</v>
      </c>
      <c r="Y94" s="5" t="str">
        <f t="shared" si="4"/>
        <v>INSERT INTO empleados VALUES (NULL, 0, 3, 0, 0, 0, 0, 'CCANTO HUAMAN', 'ADRIAN ANTONY', NULL, NULL, NULL, '947384240', NULL, NULL, NULL, NULL, 'I');</v>
      </c>
    </row>
    <row r="95" spans="1:25" ht="15.75" customHeight="1">
      <c r="A95" s="6">
        <f t="shared" si="3"/>
        <v>94</v>
      </c>
      <c r="B95" s="7">
        <v>15</v>
      </c>
      <c r="C95" s="7" t="str">
        <f>VLOOKUP(B95,tablasMaestras!$A$120:$B$157,2,FALSE)</f>
        <v>Ingeniería Ambiental</v>
      </c>
      <c r="D95" s="7">
        <v>15</v>
      </c>
      <c r="E95" s="7" t="str">
        <f>VLOOKUP(D95,tablasMaestras!$A$44:$C$105,3,FALSE)</f>
        <v>Universidad Nacional de San Agustín de Arequipa</v>
      </c>
      <c r="F95" s="7">
        <v>0</v>
      </c>
      <c r="G95" s="7" t="str">
        <f>VLOOKUP(F95,tablasMaestras!$A$110:$B$115,2,FALSE)</f>
        <v>Sin Definir..</v>
      </c>
      <c r="H95" s="7">
        <v>0</v>
      </c>
      <c r="I95" s="7"/>
      <c r="J95" s="7">
        <v>0</v>
      </c>
      <c r="K95" s="7"/>
      <c r="L95" s="7">
        <v>0</v>
      </c>
      <c r="M95" s="7"/>
      <c r="N95" s="8" t="s">
        <v>686</v>
      </c>
      <c r="O95" s="8" t="s">
        <v>687</v>
      </c>
      <c r="P95" s="9">
        <v>37758</v>
      </c>
      <c r="Q95" s="8" t="s">
        <v>688</v>
      </c>
      <c r="R95" s="8" t="s">
        <v>689</v>
      </c>
      <c r="S95" s="8" t="s">
        <v>690</v>
      </c>
      <c r="T95" s="8" t="s">
        <v>33</v>
      </c>
      <c r="U95" s="8" t="s">
        <v>691</v>
      </c>
      <c r="V95" s="8" t="s">
        <v>33</v>
      </c>
      <c r="W95" s="8" t="s">
        <v>86</v>
      </c>
      <c r="X95" s="8" t="s">
        <v>35</v>
      </c>
      <c r="Y95" s="5" t="str">
        <f t="shared" si="4"/>
        <v>INSERT INTO empleados VALUES (NULL, 15, 15, 0, 0, 0, 0, 'CCORA GUTIERREZ,', 'CARMEN', 'sábado-05-17', 'carmen.ccora.gutierrez@gmail.com', '61487418', '967918649', NULL, 'Urb. Santa Maria de Lambramani - Arequipa', NULL, '10mo', 'I');</v>
      </c>
    </row>
    <row r="96" spans="1:25" ht="15.75" customHeight="1">
      <c r="A96" s="6">
        <f t="shared" si="3"/>
        <v>95</v>
      </c>
      <c r="B96" s="7">
        <v>0</v>
      </c>
      <c r="C96" s="7" t="e">
        <f>VLOOKUP(B96,tablasMaestras!$A$120:$B$157,2,FALSE)</f>
        <v>#N/A</v>
      </c>
      <c r="D96" s="7">
        <v>0</v>
      </c>
      <c r="E96" s="7" t="str">
        <f>VLOOKUP(D96,tablasMaestras!$A$44:$C$105,3,FALSE)</f>
        <v>Sin definir...</v>
      </c>
      <c r="F96" s="7">
        <v>0</v>
      </c>
      <c r="G96" s="7" t="str">
        <f>VLOOKUP(F96,tablasMaestras!$A$110:$B$115,2,FALSE)</f>
        <v>Sin Definir..</v>
      </c>
      <c r="H96" s="7">
        <v>0</v>
      </c>
      <c r="I96" s="8"/>
      <c r="J96" s="7">
        <v>0</v>
      </c>
      <c r="K96" s="8"/>
      <c r="L96" s="7">
        <v>11</v>
      </c>
      <c r="M96" s="8"/>
      <c r="N96" s="8" t="s">
        <v>692</v>
      </c>
      <c r="O96" s="8" t="s">
        <v>693</v>
      </c>
      <c r="P96" s="9" t="s">
        <v>33</v>
      </c>
      <c r="Q96" s="8" t="s">
        <v>33</v>
      </c>
      <c r="R96" s="8" t="s">
        <v>33</v>
      </c>
      <c r="S96" s="8" t="s">
        <v>694</v>
      </c>
      <c r="T96" s="8" t="s">
        <v>33</v>
      </c>
      <c r="U96" s="8" t="s">
        <v>33</v>
      </c>
      <c r="V96" s="8" t="s">
        <v>33</v>
      </c>
      <c r="W96" s="8" t="s">
        <v>33</v>
      </c>
      <c r="X96" s="8" t="s">
        <v>35</v>
      </c>
      <c r="Y96" s="5" t="str">
        <f t="shared" si="4"/>
        <v>INSERT INTO empleados VALUES (NULL, 0, 0, 0, 0, 0, 11, 'CCORAHUA ESPINOZA', 'HERALDO ENGELS', NULL, NULL, NULL, '951657876', NULL, NULL, NULL, NULL, 'I');</v>
      </c>
    </row>
    <row r="97" spans="1:25" ht="15.75" customHeight="1">
      <c r="A97" s="6">
        <f t="shared" si="3"/>
        <v>96</v>
      </c>
      <c r="B97" s="7">
        <v>5</v>
      </c>
      <c r="C97" s="7" t="str">
        <f>VLOOKUP(B97,tablasMaestras!$A$120:$B$157,2,FALSE)</f>
        <v>Ing. Civil</v>
      </c>
      <c r="D97" s="7">
        <v>4</v>
      </c>
      <c r="E97" s="7" t="str">
        <f>VLOOKUP(D97,tablasMaestras!$A$44:$C$105,3,FALSE)</f>
        <v>Universidad Peruana de Ciencias Aplicadas </v>
      </c>
      <c r="F97" s="7">
        <v>0</v>
      </c>
      <c r="G97" s="7" t="str">
        <f>VLOOKUP(F97,tablasMaestras!$A$110:$B$115,2,FALSE)</f>
        <v>Sin Definir..</v>
      </c>
      <c r="H97" s="7">
        <v>0</v>
      </c>
      <c r="I97" s="7"/>
      <c r="J97" s="7">
        <v>0</v>
      </c>
      <c r="K97" s="7"/>
      <c r="L97" s="7">
        <v>0</v>
      </c>
      <c r="M97" s="7"/>
      <c r="N97" s="8" t="s">
        <v>695</v>
      </c>
      <c r="O97" s="8" t="s">
        <v>696</v>
      </c>
      <c r="P97" s="9" t="s">
        <v>33</v>
      </c>
      <c r="Q97" s="8" t="s">
        <v>697</v>
      </c>
      <c r="R97" s="8" t="s">
        <v>698</v>
      </c>
      <c r="S97" s="8" t="s">
        <v>699</v>
      </c>
      <c r="T97" s="8" t="s">
        <v>700</v>
      </c>
      <c r="U97" s="8" t="s">
        <v>701</v>
      </c>
      <c r="V97" s="8" t="s">
        <v>702</v>
      </c>
      <c r="W97" s="8" t="s">
        <v>188</v>
      </c>
      <c r="X97" s="8" t="s">
        <v>35</v>
      </c>
      <c r="Y97" s="5" t="str">
        <f t="shared" si="4"/>
        <v>INSERT INTO empleados VALUES (NULL, 5, 4, 0, 0, 0, 0, 'CCOTA OLIVARES', 'MARCO ANTONIO', NULL, 'marcoccota2001@gmail.com', '75368704', '952444588', 'Chorrillos', 'AV. EL TRIUNFO LT1 A, CHORRILLOS', '202022020', '10', 'I');</v>
      </c>
    </row>
    <row r="98" spans="1:25" ht="15.75" customHeight="1">
      <c r="A98" s="6">
        <f t="shared" si="3"/>
        <v>97</v>
      </c>
      <c r="B98" s="7">
        <v>15</v>
      </c>
      <c r="C98" s="7" t="str">
        <f>VLOOKUP(B98,tablasMaestras!$A$120:$B$157,2,FALSE)</f>
        <v>Ingeniería Ambiental</v>
      </c>
      <c r="D98" s="7">
        <v>47</v>
      </c>
      <c r="E98" s="7" t="str">
        <f>VLOOKUP(D98,tablasMaestras!$A$44:$C$105,3,FALSE)</f>
        <v>UNIVERSIDAD NACIONAL TECNOLÓGICA DE LIMA SUR</v>
      </c>
      <c r="F98" s="7">
        <v>0</v>
      </c>
      <c r="G98" s="7" t="str">
        <f>VLOOKUP(F98,tablasMaestras!$A$110:$B$115,2,FALSE)</f>
        <v>Sin Definir..</v>
      </c>
      <c r="H98" s="7">
        <v>0</v>
      </c>
      <c r="I98" s="7"/>
      <c r="J98" s="7">
        <v>0</v>
      </c>
      <c r="K98" s="7"/>
      <c r="L98" s="7">
        <v>0</v>
      </c>
      <c r="M98" s="7"/>
      <c r="N98" s="8" t="s">
        <v>703</v>
      </c>
      <c r="O98" s="8" t="s">
        <v>704</v>
      </c>
      <c r="P98" s="9" t="s">
        <v>33</v>
      </c>
      <c r="Q98" s="8" t="s">
        <v>33</v>
      </c>
      <c r="R98" s="8" t="s">
        <v>33</v>
      </c>
      <c r="S98" s="8" t="s">
        <v>705</v>
      </c>
      <c r="T98" s="8" t="s">
        <v>176</v>
      </c>
      <c r="U98" s="8" t="s">
        <v>706</v>
      </c>
      <c r="V98" s="8" t="s">
        <v>33</v>
      </c>
      <c r="W98" s="8" t="s">
        <v>707</v>
      </c>
      <c r="X98" s="8" t="s">
        <v>35</v>
      </c>
      <c r="Y98" s="5" t="str">
        <f t="shared" si="4"/>
        <v>INSERT INTO empleados VALUES (NULL, 15, 47, 0, 0, 0, 0, 'CCOYLLO GARCIA', 'AXEL RAUL', NULL, NULL, NULL, '951436138', 'Villa El Salvador', 'Mz H Lt 7 Sector 6 Grupo 5A - Villa el Salvador', NULL, '5to', 'I');</v>
      </c>
    </row>
    <row r="99" spans="1:25" ht="15.75" customHeight="1">
      <c r="A99" s="6">
        <f t="shared" si="3"/>
        <v>98</v>
      </c>
      <c r="B99" s="7">
        <v>5</v>
      </c>
      <c r="C99" s="7" t="str">
        <f>VLOOKUP(B99,tablasMaestras!$A$120:$B$157,2,FALSE)</f>
        <v>Ing. Civil</v>
      </c>
      <c r="D99" s="7">
        <v>4</v>
      </c>
      <c r="E99" s="7" t="str">
        <f>VLOOKUP(D99,tablasMaestras!$A$44:$C$105,3,FALSE)</f>
        <v>Universidad Peruana de Ciencias Aplicadas </v>
      </c>
      <c r="F99" s="7">
        <v>0</v>
      </c>
      <c r="G99" s="7" t="str">
        <f>VLOOKUP(F99,tablasMaestras!$A$110:$B$115,2,FALSE)</f>
        <v>Sin Definir..</v>
      </c>
      <c r="H99" s="7">
        <v>10</v>
      </c>
      <c r="I99" s="7"/>
      <c r="J99" s="7">
        <v>0</v>
      </c>
      <c r="K99" s="7"/>
      <c r="L99" s="7">
        <v>0</v>
      </c>
      <c r="M99" s="7"/>
      <c r="N99" s="8" t="s">
        <v>708</v>
      </c>
      <c r="O99" s="8" t="s">
        <v>709</v>
      </c>
      <c r="P99" s="9">
        <v>37172</v>
      </c>
      <c r="Q99" s="8" t="s">
        <v>710</v>
      </c>
      <c r="R99" s="8" t="s">
        <v>711</v>
      </c>
      <c r="S99" s="8" t="s">
        <v>712</v>
      </c>
      <c r="T99" s="8" t="s">
        <v>33</v>
      </c>
      <c r="U99" s="8" t="s">
        <v>713</v>
      </c>
      <c r="V99" s="8" t="s">
        <v>33</v>
      </c>
      <c r="W99" s="8" t="s">
        <v>86</v>
      </c>
      <c r="X99" s="8" t="s">
        <v>35</v>
      </c>
      <c r="Y99" s="5" t="str">
        <f t="shared" si="4"/>
        <v>INSERT INTO empleados VALUES (NULL, 5, 4, 0, 10, 0, 0, 'CELESTINO ROMERO ', 'MILAGROS JUDITH', 'lunes-10-08', 'milicero@gmail.com', '71746559', '969550547', NULL, 'Av. Los Nogales 251', NULL, '10mo', 'I');</v>
      </c>
    </row>
    <row r="100" spans="1:25" ht="15.75" customHeight="1">
      <c r="A100" s="6">
        <f t="shared" si="3"/>
        <v>99</v>
      </c>
      <c r="B100" s="7">
        <v>5</v>
      </c>
      <c r="C100" s="7" t="str">
        <f>VLOOKUP(B100,tablasMaestras!$A$120:$B$157,2,FALSE)</f>
        <v>Ing. Civil</v>
      </c>
      <c r="D100" s="7">
        <v>0</v>
      </c>
      <c r="E100" s="7" t="str">
        <f>VLOOKUP(D100,tablasMaestras!$A$44:$C$105,3,FALSE)</f>
        <v>Sin definir...</v>
      </c>
      <c r="F100" s="7">
        <v>1</v>
      </c>
      <c r="G100" s="7" t="str">
        <f>VLOOKUP(F100,tablasMaestras!$A$110:$B$115,2,FALSE)</f>
        <v>Administracion</v>
      </c>
      <c r="H100" s="7">
        <v>0</v>
      </c>
      <c r="I100" s="8"/>
      <c r="J100" s="7">
        <v>0</v>
      </c>
      <c r="K100" s="8"/>
      <c r="L100" s="7">
        <v>11</v>
      </c>
      <c r="M100" s="8"/>
      <c r="N100" s="8" t="s">
        <v>714</v>
      </c>
      <c r="O100" s="8" t="s">
        <v>715</v>
      </c>
      <c r="P100" s="9" t="s">
        <v>33</v>
      </c>
      <c r="Q100" s="8" t="s">
        <v>716</v>
      </c>
      <c r="R100" s="8" t="s">
        <v>717</v>
      </c>
      <c r="S100" s="8" t="s">
        <v>718</v>
      </c>
      <c r="T100" s="8" t="s">
        <v>33</v>
      </c>
      <c r="U100" s="8" t="s">
        <v>719</v>
      </c>
      <c r="V100" s="8" t="s">
        <v>720</v>
      </c>
      <c r="W100" s="8" t="s">
        <v>33</v>
      </c>
      <c r="X100" s="8" t="s">
        <v>35</v>
      </c>
      <c r="Y100" s="5" t="str">
        <f t="shared" ref="Y100:Y163" si="5">CONCATENATE("INSERT INTO empleados VALUES (NULL, ",B100,", ",D100,", ",F100,", ",H100,", ",J100,", ",L100,", '",N100,"', '",O100,"', ",IF(P100="Sin definir","NULL","'"&amp;TEXT(P100,"aaaa-mm-dd")&amp;"'"),", ",IF(Q100="Sin definir","NULL","'"&amp;Q100&amp;"'"),", ",IF(R100="Sin definir","NULL","'"&amp;R100&amp;"'"),", ",IF(S100="Sin definir","NULL","'"&amp;S100&amp;"'"),", ",IF(T100="Sin definir","NULL","'"&amp;T100&amp;"'"),", ",IF(U100="Sin definir","NULL","'"&amp;U100&amp;"'"),", ",IF(V100="Sin definir","NULL","'"&amp;V100&amp;"'"),", ",IF(W100="Sin definir","NULL","'"&amp;W100&amp;"'"),", '",X100,"');")</f>
        <v>INSERT INTO empleados VALUES (NULL, 5, 0, 1, 0, 0, 11, 'Cereceda Velasquez', 'Neil Aldao', NULL, 'aldao1920@gmail.com', '73062653', '991191753', NULL, 'Calle los kantus L-14', '019201131f', NULL, 'I');</v>
      </c>
    </row>
    <row r="101" spans="1:25" ht="15.75" customHeight="1">
      <c r="A101" s="6">
        <f t="shared" si="3"/>
        <v>100</v>
      </c>
      <c r="B101" s="7">
        <v>16</v>
      </c>
      <c r="C101" s="7" t="str">
        <f>VLOOKUP(B101,tablasMaestras!$A$120:$B$157,2,FALSE)</f>
        <v>Ingenieria geologica</v>
      </c>
      <c r="D101" s="7">
        <v>12</v>
      </c>
      <c r="E101" s="7" t="str">
        <f>VLOOKUP(D101,tablasMaestras!$A$44:$C$105,3,FALSE)</f>
        <v>Universidad Nacional de Ingenieria</v>
      </c>
      <c r="F101" s="7">
        <v>5</v>
      </c>
      <c r="G101" s="7" t="str">
        <f>VLOOKUP(F101,tablasMaestras!$A$110:$B$115,2,FALSE)</f>
        <v>Tecnica</v>
      </c>
      <c r="H101" s="7">
        <v>0</v>
      </c>
      <c r="I101" s="8"/>
      <c r="J101" s="7">
        <v>0</v>
      </c>
      <c r="K101" s="8"/>
      <c r="L101" s="7">
        <v>11</v>
      </c>
      <c r="M101" s="8"/>
      <c r="N101" s="8" t="s">
        <v>721</v>
      </c>
      <c r="O101" s="8" t="s">
        <v>722</v>
      </c>
      <c r="P101" s="9" t="s">
        <v>33</v>
      </c>
      <c r="Q101" s="8" t="s">
        <v>723</v>
      </c>
      <c r="R101" s="8" t="s">
        <v>724</v>
      </c>
      <c r="S101" s="8" t="s">
        <v>725</v>
      </c>
      <c r="T101" s="8" t="s">
        <v>477</v>
      </c>
      <c r="U101" s="8" t="s">
        <v>726</v>
      </c>
      <c r="V101" s="8" t="s">
        <v>727</v>
      </c>
      <c r="W101" s="8" t="s">
        <v>33</v>
      </c>
      <c r="X101" s="8" t="s">
        <v>35</v>
      </c>
      <c r="Y101" s="5" t="str">
        <f t="shared" si="5"/>
        <v>INSERT INTO empleados VALUES (NULL, 16, 12, 5, 0, 0, 11, 'Cerna Meza', 'Nilver Noens', NULL, 'nilver.cerna.m@uni.pe', '72737115', '948222572', 'Comas', 'Calle 1 N° 174 Urb. Carabayllo, Comas', '20190333K', NULL, 'I');</v>
      </c>
    </row>
    <row r="102" spans="1:25" ht="15.75" customHeight="1">
      <c r="A102" s="6">
        <f t="shared" si="3"/>
        <v>101</v>
      </c>
      <c r="B102" s="7">
        <v>0</v>
      </c>
      <c r="C102" s="7" t="e">
        <f>VLOOKUP(B102,tablasMaestras!$A$120:$B$157,2,FALSE)</f>
        <v>#N/A</v>
      </c>
      <c r="D102" s="7">
        <v>0</v>
      </c>
      <c r="E102" s="7" t="str">
        <f>VLOOKUP(D102,tablasMaestras!$A$44:$C$105,3,FALSE)</f>
        <v>Sin definir...</v>
      </c>
      <c r="F102" s="7">
        <v>0</v>
      </c>
      <c r="G102" s="7" t="str">
        <f>VLOOKUP(F102,tablasMaestras!$A$110:$B$115,2,FALSE)</f>
        <v>Sin Definir..</v>
      </c>
      <c r="H102" s="7">
        <v>0</v>
      </c>
      <c r="I102" s="7"/>
      <c r="J102" s="7">
        <v>0</v>
      </c>
      <c r="K102" s="7"/>
      <c r="L102" s="7">
        <v>0</v>
      </c>
      <c r="M102" s="7"/>
      <c r="N102" s="8" t="s">
        <v>728</v>
      </c>
      <c r="O102" s="8" t="s">
        <v>729</v>
      </c>
      <c r="P102" s="9" t="s">
        <v>33</v>
      </c>
      <c r="Q102" s="8" t="s">
        <v>33</v>
      </c>
      <c r="R102" s="8" t="s">
        <v>33</v>
      </c>
      <c r="S102" s="8" t="s">
        <v>730</v>
      </c>
      <c r="T102" s="8" t="s">
        <v>33</v>
      </c>
      <c r="U102" s="8" t="s">
        <v>33</v>
      </c>
      <c r="V102" s="8" t="s">
        <v>33</v>
      </c>
      <c r="W102" s="8" t="s">
        <v>33</v>
      </c>
      <c r="X102" s="8" t="s">
        <v>35</v>
      </c>
      <c r="Y102" s="5" t="str">
        <f t="shared" si="5"/>
        <v>INSERT INTO empleados VALUES (NULL, 0, 0, 0, 0, 0, 0, 'CERRON MEDINA', 'JEAMPIERRE', NULL, NULL, NULL, '999915070', NULL, NULL, NULL, NULL, 'I');</v>
      </c>
    </row>
    <row r="103" spans="1:25" ht="15.75" customHeight="1">
      <c r="A103" s="6">
        <f t="shared" si="3"/>
        <v>102</v>
      </c>
      <c r="B103" s="7">
        <v>0</v>
      </c>
      <c r="C103" s="7" t="e">
        <f>VLOOKUP(B103,tablasMaestras!$A$120:$B$157,2,FALSE)</f>
        <v>#N/A</v>
      </c>
      <c r="D103" s="7">
        <v>15</v>
      </c>
      <c r="E103" s="7" t="str">
        <f>VLOOKUP(D103,tablasMaestras!$A$44:$C$105,3,FALSE)</f>
        <v>Universidad Nacional de San Agustín de Arequipa</v>
      </c>
      <c r="F103" s="7">
        <v>0</v>
      </c>
      <c r="G103" s="7" t="str">
        <f>VLOOKUP(F103,tablasMaestras!$A$110:$B$115,2,FALSE)</f>
        <v>Sin Definir..</v>
      </c>
      <c r="H103" s="7">
        <v>0</v>
      </c>
      <c r="I103" s="7"/>
      <c r="J103" s="7">
        <v>0</v>
      </c>
      <c r="K103" s="7"/>
      <c r="L103" s="7">
        <v>0</v>
      </c>
      <c r="M103" s="7"/>
      <c r="N103" s="8" t="s">
        <v>731</v>
      </c>
      <c r="O103" s="8" t="s">
        <v>732</v>
      </c>
      <c r="P103" s="9">
        <v>37297</v>
      </c>
      <c r="Q103" s="8" t="s">
        <v>733</v>
      </c>
      <c r="R103" s="8" t="s">
        <v>33</v>
      </c>
      <c r="S103" s="8" t="s">
        <v>734</v>
      </c>
      <c r="T103" s="8" t="s">
        <v>33</v>
      </c>
      <c r="U103" s="8" t="s">
        <v>735</v>
      </c>
      <c r="V103" s="8" t="s">
        <v>33</v>
      </c>
      <c r="W103" s="8" t="s">
        <v>34</v>
      </c>
      <c r="X103" s="8" t="s">
        <v>35</v>
      </c>
      <c r="Y103" s="5" t="str">
        <f t="shared" si="5"/>
        <v>INSERT INTO empleados VALUES (NULL, 0, 15, 0, 0, 0, 0, 'CHACON CALLATA', 'KATHERINE DARA', 'domingo-02-10', 'chacondara@gmail.com', NULL, '973781471', NULL, 'YANAHUARA, AREQUIPA', NULL, '9no', 'I');</v>
      </c>
    </row>
    <row r="104" spans="1:25" ht="15.75" customHeight="1">
      <c r="A104" s="6">
        <f t="shared" si="3"/>
        <v>103</v>
      </c>
      <c r="B104" s="7">
        <v>28</v>
      </c>
      <c r="C104" s="7" t="str">
        <f>VLOOKUP(B104,tablasMaestras!$A$120:$B$157,2,FALSE)</f>
        <v>Arquitectura </v>
      </c>
      <c r="D104" s="7">
        <v>21</v>
      </c>
      <c r="E104" s="7" t="str">
        <f>VLOOKUP(D104,tablasMaestras!$A$44:$C$105,3,FALSE)</f>
        <v>Universidad Catolica de Santa Maria</v>
      </c>
      <c r="F104" s="7">
        <v>5</v>
      </c>
      <c r="G104" s="7" t="str">
        <f>VLOOKUP(F104,tablasMaestras!$A$110:$B$115,2,FALSE)</f>
        <v>Tecnica</v>
      </c>
      <c r="H104" s="7">
        <v>0</v>
      </c>
      <c r="I104" s="7"/>
      <c r="J104" s="7">
        <v>0</v>
      </c>
      <c r="K104" s="7"/>
      <c r="L104" s="7">
        <v>0</v>
      </c>
      <c r="M104" s="7"/>
      <c r="N104" s="8" t="s">
        <v>736</v>
      </c>
      <c r="O104" s="8" t="s">
        <v>737</v>
      </c>
      <c r="P104" s="9">
        <v>37080</v>
      </c>
      <c r="Q104" s="8" t="s">
        <v>738</v>
      </c>
      <c r="R104" s="8" t="s">
        <v>739</v>
      </c>
      <c r="S104" s="8" t="s">
        <v>740</v>
      </c>
      <c r="T104" s="8" t="s">
        <v>33</v>
      </c>
      <c r="U104" s="8" t="s">
        <v>741</v>
      </c>
      <c r="V104" s="8" t="s">
        <v>742</v>
      </c>
      <c r="W104" s="8" t="s">
        <v>743</v>
      </c>
      <c r="X104" s="8" t="s">
        <v>35</v>
      </c>
      <c r="Y104" s="5" t="str">
        <f t="shared" si="5"/>
        <v>INSERT INTO empleados VALUES (NULL, 28, 21, 5, 0, 0, 0, 'CHÁVEZ ARENAS ', 'XIMENA BEATRIZ', 'domingo-07-08', 'narushi2001@gmail.com', '72727941', '997023411', NULL, 'Urb. Monte Bello F-22, Cerro Colorado, Arequipa', '2018800532', 'EGRESADA', 'I');</v>
      </c>
    </row>
    <row r="105" spans="1:25" ht="15.75" customHeight="1">
      <c r="A105" s="6">
        <f t="shared" si="3"/>
        <v>104</v>
      </c>
      <c r="B105" s="7">
        <v>5</v>
      </c>
      <c r="C105" s="7" t="str">
        <f>VLOOKUP(B105,tablasMaestras!$A$120:$B$157,2,FALSE)</f>
        <v>Ing. Civil</v>
      </c>
      <c r="D105" s="7">
        <v>13</v>
      </c>
      <c r="E105" s="7" t="str">
        <f>VLOOKUP(D105,tablasMaestras!$A$44:$C$105,3,FALSE)</f>
        <v>Universidad Ricardo Palma</v>
      </c>
      <c r="F105" s="7">
        <v>0</v>
      </c>
      <c r="G105" s="7" t="str">
        <f>VLOOKUP(F105,tablasMaestras!$A$110:$B$115,2,FALSE)</f>
        <v>Sin Definir..</v>
      </c>
      <c r="H105" s="7">
        <v>10</v>
      </c>
      <c r="I105" s="7"/>
      <c r="J105" s="7">
        <v>0</v>
      </c>
      <c r="K105" s="7"/>
      <c r="L105" s="7">
        <v>0</v>
      </c>
      <c r="M105" s="7"/>
      <c r="N105" s="8" t="s">
        <v>744</v>
      </c>
      <c r="O105" s="8" t="s">
        <v>745</v>
      </c>
      <c r="P105" s="9" t="s">
        <v>33</v>
      </c>
      <c r="Q105" s="8" t="s">
        <v>33</v>
      </c>
      <c r="R105" s="8" t="s">
        <v>33</v>
      </c>
      <c r="S105" s="8" t="s">
        <v>746</v>
      </c>
      <c r="T105" s="8" t="s">
        <v>33</v>
      </c>
      <c r="U105" s="8" t="s">
        <v>33</v>
      </c>
      <c r="V105" s="8" t="s">
        <v>33</v>
      </c>
      <c r="W105" s="8" t="s">
        <v>33</v>
      </c>
      <c r="X105" s="8" t="s">
        <v>35</v>
      </c>
      <c r="Y105" s="5" t="str">
        <f t="shared" si="5"/>
        <v>INSERT INTO empleados VALUES (NULL, 5, 13, 0, 10, 0, 0, 'CHERRES ROJAS', 'DIEGO ALONSO', NULL, NULL, NULL, '969200929', NULL, NULL, NULL, NULL, 'I');</v>
      </c>
    </row>
    <row r="106" spans="1:25" ht="15.75" customHeight="1">
      <c r="A106" s="6">
        <f t="shared" si="3"/>
        <v>105</v>
      </c>
      <c r="B106" s="7">
        <v>0</v>
      </c>
      <c r="C106" s="7" t="e">
        <f>VLOOKUP(B106,tablasMaestras!$A$120:$B$157,2,FALSE)</f>
        <v>#N/A</v>
      </c>
      <c r="D106" s="7">
        <v>0</v>
      </c>
      <c r="E106" s="7" t="str">
        <f>VLOOKUP(D106,tablasMaestras!$A$44:$C$105,3,FALSE)</f>
        <v>Sin definir...</v>
      </c>
      <c r="F106" s="7">
        <v>0</v>
      </c>
      <c r="G106" s="7" t="str">
        <f>VLOOKUP(F106,tablasMaestras!$A$110:$B$115,2,FALSE)</f>
        <v>Sin Definir..</v>
      </c>
      <c r="H106" s="7">
        <v>0</v>
      </c>
      <c r="I106" s="8"/>
      <c r="J106" s="7">
        <v>0</v>
      </c>
      <c r="K106" s="8"/>
      <c r="L106" s="7">
        <v>11</v>
      </c>
      <c r="M106" s="8"/>
      <c r="N106" s="8" t="s">
        <v>747</v>
      </c>
      <c r="O106" s="8" t="s">
        <v>748</v>
      </c>
      <c r="P106" s="9" t="s">
        <v>33</v>
      </c>
      <c r="Q106" s="8" t="s">
        <v>33</v>
      </c>
      <c r="R106" s="8" t="s">
        <v>749</v>
      </c>
      <c r="S106" s="8" t="s">
        <v>33</v>
      </c>
      <c r="T106" s="8" t="s">
        <v>33</v>
      </c>
      <c r="U106" s="8" t="s">
        <v>33</v>
      </c>
      <c r="V106" s="8" t="s">
        <v>33</v>
      </c>
      <c r="W106" s="8" t="s">
        <v>33</v>
      </c>
      <c r="X106" s="8" t="s">
        <v>35</v>
      </c>
      <c r="Y106" s="5" t="str">
        <f t="shared" si="5"/>
        <v>INSERT INTO empleados VALUES (NULL, 0, 0, 0, 0, 0, 11, 'CHIRINOS JAUREGUI', 'FRANCO DANIEL', NULL, NULL, '48351427', NULL, NULL, NULL, NULL, NULL, 'I');</v>
      </c>
    </row>
    <row r="107" spans="1:25" ht="15.75" customHeight="1">
      <c r="A107" s="6">
        <f t="shared" si="3"/>
        <v>106</v>
      </c>
      <c r="B107" s="7">
        <v>5</v>
      </c>
      <c r="C107" s="7" t="str">
        <f>VLOOKUP(B107,tablasMaestras!$A$120:$B$157,2,FALSE)</f>
        <v>Ing. Civil</v>
      </c>
      <c r="D107" s="7">
        <v>4</v>
      </c>
      <c r="E107" s="7" t="str">
        <f>VLOOKUP(D107,tablasMaestras!$A$44:$C$105,3,FALSE)</f>
        <v>Universidad Peruana de Ciencias Aplicadas </v>
      </c>
      <c r="F107" s="7">
        <v>0</v>
      </c>
      <c r="G107" s="7" t="str">
        <f>VLOOKUP(F107,tablasMaestras!$A$110:$B$115,2,FALSE)</f>
        <v>Sin Definir..</v>
      </c>
      <c r="H107" s="7">
        <v>0</v>
      </c>
      <c r="I107" s="7"/>
      <c r="J107" s="7">
        <v>0</v>
      </c>
      <c r="K107" s="7"/>
      <c r="L107" s="7">
        <v>0</v>
      </c>
      <c r="M107" s="7"/>
      <c r="N107" s="8" t="s">
        <v>750</v>
      </c>
      <c r="O107" s="8" t="s">
        <v>751</v>
      </c>
      <c r="P107" s="9">
        <v>37268</v>
      </c>
      <c r="Q107" s="8" t="s">
        <v>752</v>
      </c>
      <c r="R107" s="8" t="s">
        <v>753</v>
      </c>
      <c r="S107" s="8" t="s">
        <v>754</v>
      </c>
      <c r="T107" s="8" t="s">
        <v>102</v>
      </c>
      <c r="U107" s="8" t="s">
        <v>755</v>
      </c>
      <c r="V107" s="8" t="s">
        <v>33</v>
      </c>
      <c r="W107" s="8" t="s">
        <v>34</v>
      </c>
      <c r="X107" s="8" t="s">
        <v>35</v>
      </c>
      <c r="Y107" s="5" t="str">
        <f t="shared" si="5"/>
        <v>INSERT INTO empleados VALUES (NULL, 5, 4, 0, 0, 0, 0, 'CHOY FARRO', 'ANGELO', 'sábado-01-12', 'angelochoyfarro@gmail.com', '76586132', '936043500', 'San Miguel', 'Pasaje Aparicio Robles 108, San Miguel', NULL, '9no', 'I');</v>
      </c>
    </row>
    <row r="108" spans="1:25" ht="15.75" customHeight="1">
      <c r="A108" s="6">
        <f t="shared" si="3"/>
        <v>107</v>
      </c>
      <c r="B108" s="7">
        <v>11</v>
      </c>
      <c r="C108" s="7" t="str">
        <f>VLOOKUP(B108,tablasMaestras!$A$120:$B$157,2,FALSE)</f>
        <v>Económia y Negocios Internacionales</v>
      </c>
      <c r="D108" s="7">
        <v>4</v>
      </c>
      <c r="E108" s="7" t="str">
        <f>VLOOKUP(D108,tablasMaestras!$A$44:$C$105,3,FALSE)</f>
        <v>Universidad Peruana de Ciencias Aplicadas </v>
      </c>
      <c r="F108" s="7">
        <v>0</v>
      </c>
      <c r="G108" s="7" t="str">
        <f>VLOOKUP(F108,tablasMaestras!$A$110:$B$115,2,FALSE)</f>
        <v>Sin Definir..</v>
      </c>
      <c r="H108" s="7">
        <v>0</v>
      </c>
      <c r="I108" s="7"/>
      <c r="J108" s="7">
        <v>0</v>
      </c>
      <c r="K108" s="7"/>
      <c r="L108" s="7">
        <v>0</v>
      </c>
      <c r="M108" s="7"/>
      <c r="N108" s="8" t="s">
        <v>756</v>
      </c>
      <c r="O108" s="8" t="s">
        <v>757</v>
      </c>
      <c r="P108" s="9">
        <v>36952</v>
      </c>
      <c r="Q108" s="8" t="s">
        <v>758</v>
      </c>
      <c r="R108" s="8" t="s">
        <v>759</v>
      </c>
      <c r="S108" s="8" t="s">
        <v>760</v>
      </c>
      <c r="T108" s="8" t="s">
        <v>269</v>
      </c>
      <c r="U108" s="8" t="s">
        <v>761</v>
      </c>
      <c r="V108" s="8" t="s">
        <v>762</v>
      </c>
      <c r="W108" s="8" t="s">
        <v>34</v>
      </c>
      <c r="X108" s="8" t="s">
        <v>35</v>
      </c>
      <c r="Y108" s="5" t="str">
        <f t="shared" si="5"/>
        <v>INSERT INTO empleados VALUES (NULL, 11, 4, 0, 0, 0, 0, 'Chuchón Vera ', 'Kevin Giomar', 'viernes-03-02', 'U20191A302@UPC.edu.pe', '73122980', '968492613', 'Lima', 'Jr. Fray Durand, Cercado de Liima', 'U20191A302', '9no', 'I');</v>
      </c>
    </row>
    <row r="109" spans="1:25" ht="15.75" customHeight="1">
      <c r="A109" s="6">
        <f t="shared" si="3"/>
        <v>108</v>
      </c>
      <c r="B109" s="7">
        <v>29</v>
      </c>
      <c r="C109" s="7" t="str">
        <f>VLOOKUP(B109,tablasMaestras!$A$120:$B$157,2,FALSE)</f>
        <v>Ingeniera industrial y de sistemas </v>
      </c>
      <c r="D109" s="7">
        <v>10</v>
      </c>
      <c r="E109" s="7" t="str">
        <f>VLOOKUP(D109,tablasMaestras!$A$44:$C$105,3,FALSE)</f>
        <v>Universidad de Piura</v>
      </c>
      <c r="F109" s="7">
        <v>0</v>
      </c>
      <c r="G109" s="7" t="str">
        <f>VLOOKUP(F109,tablasMaestras!$A$110:$B$115,2,FALSE)</f>
        <v>Sin Definir..</v>
      </c>
      <c r="H109" s="7">
        <v>0</v>
      </c>
      <c r="I109" s="7"/>
      <c r="J109" s="7">
        <v>0</v>
      </c>
      <c r="K109" s="7"/>
      <c r="L109" s="7">
        <v>0</v>
      </c>
      <c r="M109" s="7"/>
      <c r="N109" s="8" t="s">
        <v>763</v>
      </c>
      <c r="O109" s="8" t="s">
        <v>764</v>
      </c>
      <c r="P109" s="9">
        <v>38069</v>
      </c>
      <c r="Q109" s="8" t="s">
        <v>765</v>
      </c>
      <c r="R109" s="8" t="s">
        <v>766</v>
      </c>
      <c r="S109" s="8" t="s">
        <v>767</v>
      </c>
      <c r="T109" s="8" t="s">
        <v>33</v>
      </c>
      <c r="U109" s="8" t="s">
        <v>768</v>
      </c>
      <c r="V109" s="8" t="s">
        <v>33</v>
      </c>
      <c r="W109" s="8" t="s">
        <v>95</v>
      </c>
      <c r="X109" s="8" t="s">
        <v>35</v>
      </c>
      <c r="Y109" s="5" t="str">
        <f t="shared" si="5"/>
        <v>INSERT INTO empleados VALUES (NULL, 29, 10, 0, 0, 0, 0, 'Chunga Inga', 'Paul Brandon', 'martes-03-23', 'paul.chunga@alum.udep.edu.pe', '74057892', '912398002', NULL, 'Urb. Ignacio Merino II Etapa, Piura', NULL, '8vo', 'I');</v>
      </c>
    </row>
    <row r="110" spans="1:25" ht="15.75" customHeight="1">
      <c r="A110" s="6">
        <f t="shared" si="3"/>
        <v>109</v>
      </c>
      <c r="B110" s="7">
        <v>15</v>
      </c>
      <c r="C110" s="7" t="str">
        <f>VLOOKUP(B110,tablasMaestras!$A$120:$B$157,2,FALSE)</f>
        <v>Ingeniería Ambiental</v>
      </c>
      <c r="D110" s="7">
        <v>15</v>
      </c>
      <c r="E110" s="7" t="str">
        <f>VLOOKUP(D110,tablasMaestras!$A$44:$C$105,3,FALSE)</f>
        <v>Universidad Nacional de San Agustín de Arequipa</v>
      </c>
      <c r="F110" s="7">
        <v>3</v>
      </c>
      <c r="G110" s="7" t="str">
        <f>VLOOKUP(F110,tablasMaestras!$A$110:$B$115,2,FALSE)</f>
        <v>Ingenieria</v>
      </c>
      <c r="H110" s="7">
        <v>16</v>
      </c>
      <c r="I110" s="8"/>
      <c r="J110" s="7">
        <v>0</v>
      </c>
      <c r="K110" s="8"/>
      <c r="L110" s="7">
        <v>11</v>
      </c>
      <c r="M110" s="8"/>
      <c r="N110" s="8" t="s">
        <v>769</v>
      </c>
      <c r="O110" s="8" t="s">
        <v>770</v>
      </c>
      <c r="P110" s="9">
        <v>36229</v>
      </c>
      <c r="Q110" s="8" t="s">
        <v>771</v>
      </c>
      <c r="R110" s="8" t="s">
        <v>772</v>
      </c>
      <c r="S110" s="8" t="s">
        <v>773</v>
      </c>
      <c r="T110" s="8" t="s">
        <v>33</v>
      </c>
      <c r="U110" s="8" t="s">
        <v>774</v>
      </c>
      <c r="V110" s="8" t="s">
        <v>775</v>
      </c>
      <c r="W110" s="8" t="s">
        <v>34</v>
      </c>
      <c r="X110" s="8" t="s">
        <v>35</v>
      </c>
      <c r="Y110" s="5" t="str">
        <f t="shared" si="5"/>
        <v>INSERT INTO empleados VALUES (NULL, 15, 15, 3, 16, 0, 11, 'CHUQUIMAMANI COTACALLAPA', 'LISBETH', 'miércoles-03-10', 'lisbethchuquimamani@gmail.com', '74023297', '904645508', NULL, 'Corredores el Golf F 77', '20213113', '9no', 'I');</v>
      </c>
    </row>
    <row r="111" spans="1:25" ht="15.75" customHeight="1">
      <c r="A111" s="6">
        <f t="shared" si="3"/>
        <v>110</v>
      </c>
      <c r="B111" s="7">
        <v>0</v>
      </c>
      <c r="C111" s="7" t="e">
        <f>VLOOKUP(B111,tablasMaestras!$A$120:$B$157,2,FALSE)</f>
        <v>#N/A</v>
      </c>
      <c r="D111" s="7">
        <v>0</v>
      </c>
      <c r="E111" s="7" t="str">
        <f>VLOOKUP(D111,tablasMaestras!$A$44:$C$105,3,FALSE)</f>
        <v>Sin definir...</v>
      </c>
      <c r="F111" s="7">
        <v>0</v>
      </c>
      <c r="G111" s="7" t="str">
        <f>VLOOKUP(F111,tablasMaestras!$A$110:$B$115,2,FALSE)</f>
        <v>Sin Definir..</v>
      </c>
      <c r="H111" s="7">
        <v>0</v>
      </c>
      <c r="I111" s="7"/>
      <c r="J111" s="7">
        <v>0</v>
      </c>
      <c r="K111" s="7"/>
      <c r="L111" s="7">
        <v>0</v>
      </c>
      <c r="M111" s="7"/>
      <c r="N111" s="8" t="s">
        <v>776</v>
      </c>
      <c r="O111" s="8" t="s">
        <v>777</v>
      </c>
      <c r="P111" s="9" t="s">
        <v>33</v>
      </c>
      <c r="Q111" s="8" t="s">
        <v>33</v>
      </c>
      <c r="R111" s="8" t="s">
        <v>33</v>
      </c>
      <c r="S111" s="8" t="s">
        <v>778</v>
      </c>
      <c r="T111" s="8" t="s">
        <v>33</v>
      </c>
      <c r="U111" s="8" t="s">
        <v>33</v>
      </c>
      <c r="V111" s="8" t="s">
        <v>33</v>
      </c>
      <c r="W111" s="8" t="s">
        <v>33</v>
      </c>
      <c r="X111" s="8" t="s">
        <v>35</v>
      </c>
      <c r="Y111" s="5" t="str">
        <f t="shared" si="5"/>
        <v>INSERT INTO empleados VALUES (NULL, 0, 0, 0, 0, 0, 0, 'CHUQUIMANGO CHIPANA', 'SAID', NULL, NULL, NULL, '902339780', NULL, NULL, NULL, NULL, 'I');</v>
      </c>
    </row>
    <row r="112" spans="1:25" ht="15.75" customHeight="1">
      <c r="A112" s="6">
        <f t="shared" si="3"/>
        <v>111</v>
      </c>
      <c r="B112" s="7">
        <v>8</v>
      </c>
      <c r="C112" s="7" t="str">
        <f>VLOOKUP(B112,tablasMaestras!$A$120:$B$157,2,FALSE)</f>
        <v>Ingeniería de Sistemas</v>
      </c>
      <c r="D112" s="7">
        <v>24</v>
      </c>
      <c r="E112" s="7" t="str">
        <f>VLOOKUP(D112,tablasMaestras!$A$44:$C$105,3,FALSE)</f>
        <v>UNIVERSIDAD TECNOLÓGICA DEL PERÚ</v>
      </c>
      <c r="F112" s="7">
        <v>0</v>
      </c>
      <c r="G112" s="7" t="str">
        <f>VLOOKUP(F112,tablasMaestras!$A$110:$B$115,2,FALSE)</f>
        <v>Sin Definir..</v>
      </c>
      <c r="H112" s="7">
        <v>0</v>
      </c>
      <c r="I112" s="7"/>
      <c r="J112" s="7">
        <v>0</v>
      </c>
      <c r="K112" s="7"/>
      <c r="L112" s="7">
        <v>0</v>
      </c>
      <c r="M112" s="7"/>
      <c r="N112" s="8" t="s">
        <v>779</v>
      </c>
      <c r="O112" s="8" t="s">
        <v>780</v>
      </c>
      <c r="P112" s="9" t="s">
        <v>33</v>
      </c>
      <c r="Q112" s="8" t="s">
        <v>781</v>
      </c>
      <c r="R112" s="8" t="s">
        <v>782</v>
      </c>
      <c r="S112" s="8" t="s">
        <v>783</v>
      </c>
      <c r="T112" s="8" t="s">
        <v>784</v>
      </c>
      <c r="U112" s="8" t="s">
        <v>785</v>
      </c>
      <c r="V112" s="8" t="s">
        <v>786</v>
      </c>
      <c r="W112" s="8" t="s">
        <v>787</v>
      </c>
      <c r="X112" s="8" t="s">
        <v>35</v>
      </c>
      <c r="Y112" s="5" t="str">
        <f t="shared" si="5"/>
        <v>INSERT INTO empleados VALUES (NULL, 8, 24, 0, 0, 0, 0, 'COCHACHIN POLICH', 'KEVIN', NULL, 'kevincochachin1@gmail.com', '75967362', '940577613', 'Puente Piedra', 'Asoc. Hijos de huaraz, Puente Piedra', 'U20217096', '9no ciclo', 'I');</v>
      </c>
    </row>
    <row r="113" spans="1:25" ht="15.75" customHeight="1">
      <c r="A113" s="6">
        <f t="shared" si="3"/>
        <v>112</v>
      </c>
      <c r="B113" s="7">
        <v>0</v>
      </c>
      <c r="C113" s="7" t="e">
        <f>VLOOKUP(B113,tablasMaestras!$A$120:$B$157,2,FALSE)</f>
        <v>#N/A</v>
      </c>
      <c r="D113" s="7">
        <v>32</v>
      </c>
      <c r="E113" s="7" t="str">
        <f>VLOOKUP(D113,tablasMaestras!$A$44:$C$105,3,FALSE)</f>
        <v>PONTIFICA UNIVERSIDAD CATOLICA DEL PERU (PUCP)</v>
      </c>
      <c r="F113" s="7">
        <v>0</v>
      </c>
      <c r="G113" s="7" t="str">
        <f>VLOOKUP(F113,tablasMaestras!$A$110:$B$115,2,FALSE)</f>
        <v>Sin Definir..</v>
      </c>
      <c r="H113" s="7">
        <v>0</v>
      </c>
      <c r="I113" s="7"/>
      <c r="J113" s="7">
        <v>0</v>
      </c>
      <c r="K113" s="7"/>
      <c r="L113" s="7">
        <v>0</v>
      </c>
      <c r="M113" s="7"/>
      <c r="N113" s="8" t="s">
        <v>788</v>
      </c>
      <c r="O113" s="8" t="s">
        <v>789</v>
      </c>
      <c r="P113" s="9">
        <v>36009</v>
      </c>
      <c r="Q113" s="8" t="s">
        <v>790</v>
      </c>
      <c r="R113" s="8" t="s">
        <v>791</v>
      </c>
      <c r="S113" s="8" t="s">
        <v>792</v>
      </c>
      <c r="T113" s="8" t="s">
        <v>700</v>
      </c>
      <c r="U113" s="8" t="s">
        <v>793</v>
      </c>
      <c r="V113" s="8" t="s">
        <v>794</v>
      </c>
      <c r="W113" s="8" t="s">
        <v>145</v>
      </c>
      <c r="X113" s="8" t="s">
        <v>35</v>
      </c>
      <c r="Y113" s="5" t="str">
        <f t="shared" si="5"/>
        <v>INSERT INTO empleados VALUES (NULL, 0, 32, 0, 0, 0, 0, 'COLAN CHIRI', 'ALEXANDRA ESPERANZA', 'domingo-08-02', 'alexandra.colan.7@gmail.com', '71737605', '921331778', 'Chorrillos', 'LOS FASAINES 283 - CHORRILLOS', '202210673', '7mo', 'I');</v>
      </c>
    </row>
    <row r="114" spans="1:25" ht="15.75" customHeight="1">
      <c r="A114" s="6">
        <f t="shared" si="3"/>
        <v>113</v>
      </c>
      <c r="B114" s="7">
        <v>5</v>
      </c>
      <c r="C114" s="7" t="str">
        <f>VLOOKUP(B114,tablasMaestras!$A$120:$B$157,2,FALSE)</f>
        <v>Ing. Civil</v>
      </c>
      <c r="D114" s="7">
        <v>11</v>
      </c>
      <c r="E114" s="7" t="str">
        <f>VLOOKUP(D114,tablasMaestras!$A$44:$C$105,3,FALSE)</f>
        <v>Universidad Nacional Mayor De San Marcos</v>
      </c>
      <c r="F114" s="7">
        <v>5</v>
      </c>
      <c r="G114" s="7" t="str">
        <f>VLOOKUP(F114,tablasMaestras!$A$110:$B$115,2,FALSE)</f>
        <v>Tecnica</v>
      </c>
      <c r="H114" s="7">
        <v>0</v>
      </c>
      <c r="I114" s="7"/>
      <c r="J114" s="7">
        <v>0</v>
      </c>
      <c r="K114" s="7"/>
      <c r="L114" s="7">
        <v>0</v>
      </c>
      <c r="M114" s="7"/>
      <c r="N114" s="8" t="s">
        <v>795</v>
      </c>
      <c r="O114" s="8" t="s">
        <v>796</v>
      </c>
      <c r="P114" s="9">
        <v>35472</v>
      </c>
      <c r="Q114" s="8" t="s">
        <v>797</v>
      </c>
      <c r="R114" s="8" t="s">
        <v>798</v>
      </c>
      <c r="S114" s="8" t="s">
        <v>799</v>
      </c>
      <c r="T114" s="8" t="s">
        <v>43</v>
      </c>
      <c r="U114" s="8" t="s">
        <v>800</v>
      </c>
      <c r="V114" s="8" t="s">
        <v>801</v>
      </c>
      <c r="W114" s="8" t="s">
        <v>743</v>
      </c>
      <c r="X114" s="8" t="s">
        <v>35</v>
      </c>
      <c r="Y114" s="5" t="str">
        <f t="shared" si="5"/>
        <v>INSERT INTO empleados VALUES (NULL, 5, 11, 5, 0, 0, 0, 'COLLAZOS JARAMILLO ', 'JESSICA LIZET', 'martes-02-11', 'jessica.collazos97@gmail.com', '75579931', '915242853', 'San Juan de Lurigancho', 'calle Germanio 400, San Juan de Lurigancho, Lima', '17160290', 'EGRESADA', 'I');</v>
      </c>
    </row>
    <row r="115" spans="1:25" ht="15.75" customHeight="1">
      <c r="A115" s="6">
        <f t="shared" si="3"/>
        <v>114</v>
      </c>
      <c r="B115" s="7">
        <v>0</v>
      </c>
      <c r="C115" s="7" t="e">
        <f>VLOOKUP(B115,tablasMaestras!$A$120:$B$157,2,FALSE)</f>
        <v>#N/A</v>
      </c>
      <c r="D115" s="7">
        <v>39</v>
      </c>
      <c r="E115" s="7" t="str">
        <f>VLOOKUP(D115,tablasMaestras!$A$44:$C$105,3,FALSE)</f>
        <v>UNIVERSIDAD NACIONAL AGRARIA LA MOLINA</v>
      </c>
      <c r="F115" s="7">
        <v>0</v>
      </c>
      <c r="G115" s="7" t="str">
        <f>VLOOKUP(F115,tablasMaestras!$A$110:$B$115,2,FALSE)</f>
        <v>Sin Definir..</v>
      </c>
      <c r="H115" s="7">
        <v>0</v>
      </c>
      <c r="I115" s="7"/>
      <c r="J115" s="7">
        <v>0</v>
      </c>
      <c r="K115" s="7"/>
      <c r="L115" s="7">
        <v>0</v>
      </c>
      <c r="M115" s="7"/>
      <c r="N115" s="8" t="s">
        <v>802</v>
      </c>
      <c r="O115" s="8" t="s">
        <v>803</v>
      </c>
      <c r="P115" s="9">
        <v>37494</v>
      </c>
      <c r="Q115" s="8" t="s">
        <v>804</v>
      </c>
      <c r="R115" s="8" t="s">
        <v>33</v>
      </c>
      <c r="S115" s="8" t="s">
        <v>805</v>
      </c>
      <c r="T115" s="8" t="s">
        <v>33</v>
      </c>
      <c r="U115" s="8" t="s">
        <v>806</v>
      </c>
      <c r="V115" s="8" t="s">
        <v>807</v>
      </c>
      <c r="W115" s="8" t="s">
        <v>33</v>
      </c>
      <c r="X115" s="8" t="s">
        <v>35</v>
      </c>
      <c r="Y115" s="5" t="str">
        <f t="shared" si="5"/>
        <v>INSERT INTO empleados VALUES (NULL, 0, 39, 0, 0, 0, 0, 'CONEJO FERNANDEZ', 'CIELO KRISTAL', 'lunes-08-26', 'cieloconejo2608@gmail.com', NULL, '989418382', NULL, 'AV. CAMINO REAL, ASOCIACIÓN DE PROPIETARIOS EL EDÉN, MZ.C LT 16', '20200166', NULL, 'I');</v>
      </c>
    </row>
    <row r="116" spans="1:25" ht="15.75" customHeight="1">
      <c r="A116" s="6">
        <f t="shared" si="3"/>
        <v>115</v>
      </c>
      <c r="B116" s="7">
        <v>28</v>
      </c>
      <c r="C116" s="7" t="str">
        <f>VLOOKUP(B116,tablasMaestras!$A$120:$B$157,2,FALSE)</f>
        <v>Arquitectura </v>
      </c>
      <c r="D116" s="7">
        <v>1</v>
      </c>
      <c r="E116" s="7" t="str">
        <f>VLOOKUP(D116,tablasMaestras!$A$44:$C$105,3,FALSE)</f>
        <v>Universidad privada del norte</v>
      </c>
      <c r="F116" s="7">
        <v>0</v>
      </c>
      <c r="G116" s="7" t="str">
        <f>VLOOKUP(F116,tablasMaestras!$A$110:$B$115,2,FALSE)</f>
        <v>Sin Definir..</v>
      </c>
      <c r="H116" s="7">
        <v>0</v>
      </c>
      <c r="I116" s="7"/>
      <c r="J116" s="7">
        <v>0</v>
      </c>
      <c r="K116" s="7"/>
      <c r="L116" s="7">
        <v>0</v>
      </c>
      <c r="M116" s="7"/>
      <c r="N116" s="8" t="s">
        <v>808</v>
      </c>
      <c r="O116" s="8" t="s">
        <v>809</v>
      </c>
      <c r="P116" s="9">
        <v>34988</v>
      </c>
      <c r="Q116" s="8" t="s">
        <v>810</v>
      </c>
      <c r="R116" s="8" t="s">
        <v>811</v>
      </c>
      <c r="S116" s="8" t="s">
        <v>812</v>
      </c>
      <c r="T116" s="8" t="s">
        <v>700</v>
      </c>
      <c r="U116" s="8" t="s">
        <v>813</v>
      </c>
      <c r="V116" s="8" t="s">
        <v>814</v>
      </c>
      <c r="W116" s="8" t="s">
        <v>815</v>
      </c>
      <c r="X116" s="8" t="s">
        <v>35</v>
      </c>
      <c r="Y116" s="5" t="str">
        <f t="shared" si="5"/>
        <v>INSERT INTO empleados VALUES (NULL, 28, 1, 0, 0, 0, 0, 'CONTRERAS', 'BRICEÑO AXEL', 'lunes-10-16', 'axel_16_09@hotmail.com', '76804191', '948148190', 'Chorrillos', 'SAN PEDRO DE LUCANAS, CEDROS-CHORRILLOS', 'N0069317', 'BACHILLER', 'I');</v>
      </c>
    </row>
    <row r="117" spans="1:25" ht="15.75" customHeight="1">
      <c r="A117" s="6">
        <f t="shared" si="3"/>
        <v>116</v>
      </c>
      <c r="B117" s="7">
        <v>5</v>
      </c>
      <c r="C117" s="7" t="str">
        <f>VLOOKUP(B117,tablasMaestras!$A$120:$B$157,2,FALSE)</f>
        <v>Ing. Civil</v>
      </c>
      <c r="D117" s="7">
        <v>3</v>
      </c>
      <c r="E117" s="7" t="str">
        <f>VLOOKUP(D117,tablasMaestras!$A$44:$C$105,3,FALSE)</f>
        <v>Universidad Cesar Vallejo</v>
      </c>
      <c r="F117" s="7">
        <v>5</v>
      </c>
      <c r="G117" s="7" t="str">
        <f>VLOOKUP(F117,tablasMaestras!$A$110:$B$115,2,FALSE)</f>
        <v>Tecnica</v>
      </c>
      <c r="H117" s="7">
        <v>10</v>
      </c>
      <c r="I117" s="8"/>
      <c r="J117" s="7">
        <v>0</v>
      </c>
      <c r="K117" s="8"/>
      <c r="L117" s="7">
        <v>11</v>
      </c>
      <c r="M117" s="8"/>
      <c r="N117" s="8" t="s">
        <v>816</v>
      </c>
      <c r="O117" s="8" t="s">
        <v>817</v>
      </c>
      <c r="P117" s="9" t="s">
        <v>33</v>
      </c>
      <c r="Q117" s="8" t="s">
        <v>818</v>
      </c>
      <c r="R117" s="8" t="s">
        <v>819</v>
      </c>
      <c r="S117" s="8" t="s">
        <v>820</v>
      </c>
      <c r="T117" s="8" t="s">
        <v>43</v>
      </c>
      <c r="U117" s="8" t="s">
        <v>821</v>
      </c>
      <c r="V117" s="8" t="s">
        <v>822</v>
      </c>
      <c r="W117" s="8" t="s">
        <v>33</v>
      </c>
      <c r="X117" s="8" t="s">
        <v>35</v>
      </c>
      <c r="Y117" s="5" t="str">
        <f t="shared" si="5"/>
        <v>INSERT INTO empleados VALUES (NULL, 5, 3, 5, 10, 0, 11, 'CONTRERAS QUISPE', 'ANGEL MARTIN', NULL, 'ACONTRERASQ@UCVVIRTUAL.EDU.PE', '70056535', '961579290', 'San Juan de Lurigancho', 'Rio Huaura 596 San Juan de Lurigancho', '6500019860', NULL, 'I');</v>
      </c>
    </row>
    <row r="118" spans="1:25" ht="15.75" customHeight="1">
      <c r="A118" s="6">
        <f t="shared" si="3"/>
        <v>117</v>
      </c>
      <c r="B118" s="7">
        <v>24</v>
      </c>
      <c r="C118" s="7" t="str">
        <f>VLOOKUP(B118,tablasMaestras!$A$120:$B$157,2,FALSE)</f>
        <v>Ingeniería Agrícola</v>
      </c>
      <c r="D118" s="7">
        <v>52</v>
      </c>
      <c r="E118" s="7" t="str">
        <f>VLOOKUP(D118,tablasMaestras!$A$44:$C$105,3,FALSE)</f>
        <v>UNIVERSIDAD NACIONAL SANTIAGO ANTÚNEZ DE MAYOLO</v>
      </c>
      <c r="F118" s="7">
        <v>0</v>
      </c>
      <c r="G118" s="7" t="str">
        <f>VLOOKUP(F118,tablasMaestras!$A$110:$B$115,2,FALSE)</f>
        <v>Sin Definir..</v>
      </c>
      <c r="H118" s="7">
        <v>0</v>
      </c>
      <c r="I118" s="7"/>
      <c r="J118" s="7">
        <v>0</v>
      </c>
      <c r="K118" s="7"/>
      <c r="L118" s="7">
        <v>0</v>
      </c>
      <c r="M118" s="7"/>
      <c r="N118" s="8" t="s">
        <v>823</v>
      </c>
      <c r="O118" s="8" t="s">
        <v>824</v>
      </c>
      <c r="P118" s="9">
        <v>36985</v>
      </c>
      <c r="Q118" s="8" t="s">
        <v>825</v>
      </c>
      <c r="R118" s="8" t="s">
        <v>826</v>
      </c>
      <c r="S118" s="8" t="s">
        <v>827</v>
      </c>
      <c r="T118" s="8" t="s">
        <v>33</v>
      </c>
      <c r="U118" s="8" t="s">
        <v>828</v>
      </c>
      <c r="V118" s="8" t="s">
        <v>33</v>
      </c>
      <c r="W118" s="8" t="s">
        <v>95</v>
      </c>
      <c r="X118" s="8" t="s">
        <v>35</v>
      </c>
      <c r="Y118" s="5" t="str">
        <f t="shared" si="5"/>
        <v>INSERT INTO empleados VALUES (NULL, 24, 52, 0, 0, 0, 0, 'COPITAN HUANCHACO', 'ELIO ANDRES', 'miércoles-04-04', 'eliocoph04@gmail.com', '72787054', '935628125', NULL, 'Jr. Amargura, Marcará, Áncash', NULL, '8vo', 'I');</v>
      </c>
    </row>
    <row r="119" spans="1:25" ht="15.75" customHeight="1">
      <c r="A119" s="6">
        <f t="shared" si="3"/>
        <v>118</v>
      </c>
      <c r="B119" s="7">
        <v>5</v>
      </c>
      <c r="C119" s="7" t="str">
        <f>VLOOKUP(B119,tablasMaestras!$A$120:$B$157,2,FALSE)</f>
        <v>Ing. Civil</v>
      </c>
      <c r="D119" s="7">
        <v>13</v>
      </c>
      <c r="E119" s="7" t="str">
        <f>VLOOKUP(D119,tablasMaestras!$A$44:$C$105,3,FALSE)</f>
        <v>Universidad Ricardo Palma</v>
      </c>
      <c r="F119" s="7">
        <v>0</v>
      </c>
      <c r="G119" s="7" t="str">
        <f>VLOOKUP(F119,tablasMaestras!$A$110:$B$115,2,FALSE)</f>
        <v>Sin Definir..</v>
      </c>
      <c r="H119" s="7">
        <v>0</v>
      </c>
      <c r="I119" s="7"/>
      <c r="J119" s="7">
        <v>0</v>
      </c>
      <c r="K119" s="7"/>
      <c r="L119" s="7">
        <v>0</v>
      </c>
      <c r="M119" s="7"/>
      <c r="N119" s="8" t="s">
        <v>829</v>
      </c>
      <c r="O119" s="8" t="s">
        <v>830</v>
      </c>
      <c r="P119" s="9" t="s">
        <v>33</v>
      </c>
      <c r="Q119" s="8" t="s">
        <v>831</v>
      </c>
      <c r="R119" s="8" t="s">
        <v>832</v>
      </c>
      <c r="S119" s="8" t="s">
        <v>833</v>
      </c>
      <c r="T119" s="8" t="s">
        <v>33</v>
      </c>
      <c r="U119" s="8" t="s">
        <v>834</v>
      </c>
      <c r="V119" s="8" t="s">
        <v>835</v>
      </c>
      <c r="W119" s="8" t="s">
        <v>835</v>
      </c>
      <c r="X119" s="8" t="s">
        <v>35</v>
      </c>
      <c r="Y119" s="5" t="str">
        <f t="shared" si="5"/>
        <v>INSERT INTO empleados VALUES (NULL, 5, 13, 0, 0, 0, 0, 'CORDOVA GUTIERREZ', 'CARLOS IVAN', NULL, 'ivancg3101@gmail.com', '73672171', '930569870', NULL, 'Av. Retablo Mz. N2 Lote 2', 'EGRESADO', 'EGRESADO', 'I');</v>
      </c>
    </row>
    <row r="120" spans="1:25" ht="15.75" customHeight="1">
      <c r="A120" s="6">
        <f t="shared" si="3"/>
        <v>119</v>
      </c>
      <c r="B120" s="7">
        <v>10</v>
      </c>
      <c r="C120" s="7" t="str">
        <f>VLOOKUP(B120,tablasMaestras!$A$120:$B$157,2,FALSE)</f>
        <v>Administracion de Empresas</v>
      </c>
      <c r="D120" s="7">
        <v>15</v>
      </c>
      <c r="E120" s="7" t="str">
        <f>VLOOKUP(D120,tablasMaestras!$A$44:$C$105,3,FALSE)</f>
        <v>Universidad Nacional de San Agustín de Arequipa</v>
      </c>
      <c r="F120" s="7">
        <v>0</v>
      </c>
      <c r="G120" s="7" t="str">
        <f>VLOOKUP(F120,tablasMaestras!$A$110:$B$115,2,FALSE)</f>
        <v>Sin Definir..</v>
      </c>
      <c r="H120" s="7">
        <v>0</v>
      </c>
      <c r="I120" s="7"/>
      <c r="J120" s="7">
        <v>0</v>
      </c>
      <c r="K120" s="7"/>
      <c r="L120" s="7">
        <v>0</v>
      </c>
      <c r="M120" s="7"/>
      <c r="N120" s="8" t="s">
        <v>836</v>
      </c>
      <c r="O120" s="8" t="s">
        <v>837</v>
      </c>
      <c r="P120" s="9">
        <v>37774</v>
      </c>
      <c r="Q120" s="8" t="s">
        <v>838</v>
      </c>
      <c r="R120" s="8" t="s">
        <v>839</v>
      </c>
      <c r="S120" s="8" t="s">
        <v>840</v>
      </c>
      <c r="T120" s="8" t="s">
        <v>33</v>
      </c>
      <c r="U120" s="8" t="s">
        <v>841</v>
      </c>
      <c r="V120" s="8" t="s">
        <v>842</v>
      </c>
      <c r="W120" s="8" t="s">
        <v>95</v>
      </c>
      <c r="X120" s="8" t="s">
        <v>35</v>
      </c>
      <c r="Y120" s="5" t="str">
        <f t="shared" si="5"/>
        <v>INSERT INTO empleados VALUES (NULL, 10, 15, 0, 0, 0, 0, 'Coropuna Mamani', 'Anthony Richard', 'lunes-06-02', 'acoropuna@unsa.edu.pe', '75364547', '954734599', NULL, 'Arequipa-Selva Alegre-Independencia Ricardo Palma 304', '20211564', '8vo', 'I');</v>
      </c>
    </row>
    <row r="121" spans="1:25" ht="15.75" customHeight="1">
      <c r="A121" s="6">
        <f t="shared" si="3"/>
        <v>120</v>
      </c>
      <c r="B121" s="7">
        <v>26</v>
      </c>
      <c r="C121" s="7" t="str">
        <f>VLOOKUP(B121,tablasMaestras!$A$120:$B$157,2,FALSE)</f>
        <v>INGENIERÍA DE CIBERSEGURIDAD</v>
      </c>
      <c r="D121" s="7">
        <v>2</v>
      </c>
      <c r="E121" s="7" t="str">
        <f>VLOOKUP(D121,tablasMaestras!$A$44:$C$105,3,FALSE)</f>
        <v>SENATI</v>
      </c>
      <c r="F121" s="7">
        <v>3</v>
      </c>
      <c r="G121" s="7" t="str">
        <f>VLOOKUP(F121,tablasMaestras!$A$110:$B$115,2,FALSE)</f>
        <v>Ingenieria</v>
      </c>
      <c r="H121" s="7">
        <v>0</v>
      </c>
      <c r="I121" s="7"/>
      <c r="J121" s="7">
        <v>0</v>
      </c>
      <c r="K121" s="7"/>
      <c r="L121" s="7">
        <v>0</v>
      </c>
      <c r="M121" s="7"/>
      <c r="N121" s="8" t="s">
        <v>843</v>
      </c>
      <c r="O121" s="8" t="s">
        <v>844</v>
      </c>
      <c r="P121" s="9">
        <v>38864</v>
      </c>
      <c r="Q121" s="8" t="s">
        <v>845</v>
      </c>
      <c r="R121" s="8" t="s">
        <v>846</v>
      </c>
      <c r="S121" s="8" t="s">
        <v>847</v>
      </c>
      <c r="T121" s="8" t="s">
        <v>848</v>
      </c>
      <c r="U121" s="8" t="s">
        <v>849</v>
      </c>
      <c r="V121" s="8" t="s">
        <v>33</v>
      </c>
      <c r="W121" s="8" t="s">
        <v>53</v>
      </c>
      <c r="X121" s="8" t="s">
        <v>35</v>
      </c>
      <c r="Y121" s="5" t="str">
        <f t="shared" si="5"/>
        <v>INSERT INTO empleados VALUES (NULL, 26, 2, 3, 0, 0, 0, 'CORREA CHUGDEN', 'TREYCI YERALDINE', 'sábado-05-27', 'treyci.correa@gmail.com', '60781831', '959921403', 'Independencia', 'Av. Alfredo Mendiola 3540, Independencia 15311', NULL, '4to', 'I');</v>
      </c>
    </row>
    <row r="122" spans="1:25" ht="15.75" customHeight="1">
      <c r="A122" s="6">
        <f t="shared" si="3"/>
        <v>121</v>
      </c>
      <c r="B122" s="7">
        <v>0</v>
      </c>
      <c r="C122" s="7" t="e">
        <f>VLOOKUP(B122,tablasMaestras!$A$120:$B$157,2,FALSE)</f>
        <v>#N/A</v>
      </c>
      <c r="D122" s="7">
        <v>0</v>
      </c>
      <c r="E122" s="7" t="str">
        <f>VLOOKUP(D122,tablasMaestras!$A$44:$C$105,3,FALSE)</f>
        <v>Sin definir...</v>
      </c>
      <c r="F122" s="7">
        <v>0</v>
      </c>
      <c r="G122" s="7" t="str">
        <f>VLOOKUP(F122,tablasMaestras!$A$110:$B$115,2,FALSE)</f>
        <v>Sin Definir..</v>
      </c>
      <c r="H122" s="7">
        <v>0</v>
      </c>
      <c r="I122" s="7"/>
      <c r="J122" s="7">
        <v>0</v>
      </c>
      <c r="K122" s="7"/>
      <c r="L122" s="7">
        <v>0</v>
      </c>
      <c r="M122" s="7"/>
      <c r="N122" s="8" t="s">
        <v>850</v>
      </c>
      <c r="O122" s="8" t="s">
        <v>851</v>
      </c>
      <c r="P122" s="9" t="s">
        <v>33</v>
      </c>
      <c r="Q122" s="8" t="s">
        <v>33</v>
      </c>
      <c r="R122" s="8" t="s">
        <v>33</v>
      </c>
      <c r="S122" s="8" t="s">
        <v>852</v>
      </c>
      <c r="T122" s="8" t="s">
        <v>33</v>
      </c>
      <c r="U122" s="8" t="s">
        <v>33</v>
      </c>
      <c r="V122" s="8" t="s">
        <v>33</v>
      </c>
      <c r="W122" s="8" t="s">
        <v>33</v>
      </c>
      <c r="X122" s="8" t="s">
        <v>35</v>
      </c>
      <c r="Y122" s="5" t="str">
        <f t="shared" si="5"/>
        <v>INSERT INTO empleados VALUES (NULL, 0, 0, 0, 0, 0, 0, 'CRISANTO CHECA', 'DAVID', NULL, NULL, NULL, '943498422', NULL, NULL, NULL, NULL, 'I');</v>
      </c>
    </row>
    <row r="123" spans="1:25" ht="15.75" customHeight="1">
      <c r="A123" s="6">
        <f t="shared" si="3"/>
        <v>122</v>
      </c>
      <c r="B123" s="7">
        <v>0</v>
      </c>
      <c r="C123" s="7" t="e">
        <f>VLOOKUP(B123,tablasMaestras!$A$120:$B$157,2,FALSE)</f>
        <v>#N/A</v>
      </c>
      <c r="D123" s="7">
        <v>0</v>
      </c>
      <c r="E123" s="7" t="str">
        <f>VLOOKUP(D123,tablasMaestras!$A$44:$C$105,3,FALSE)</f>
        <v>Sin definir...</v>
      </c>
      <c r="F123" s="7">
        <v>0</v>
      </c>
      <c r="G123" s="7" t="str">
        <f>VLOOKUP(F123,tablasMaestras!$A$110:$B$115,2,FALSE)</f>
        <v>Sin Definir..</v>
      </c>
      <c r="H123" s="7">
        <v>0</v>
      </c>
      <c r="I123" s="8"/>
      <c r="J123" s="7">
        <v>0</v>
      </c>
      <c r="K123" s="8"/>
      <c r="L123" s="7">
        <v>11</v>
      </c>
      <c r="M123" s="8"/>
      <c r="N123" s="8" t="s">
        <v>853</v>
      </c>
      <c r="O123" s="8" t="s">
        <v>854</v>
      </c>
      <c r="P123" s="9" t="s">
        <v>33</v>
      </c>
      <c r="Q123" s="8" t="s">
        <v>33</v>
      </c>
      <c r="R123" s="8" t="s">
        <v>33</v>
      </c>
      <c r="S123" s="8" t="s">
        <v>33</v>
      </c>
      <c r="T123" s="8" t="s">
        <v>33</v>
      </c>
      <c r="U123" s="8" t="s">
        <v>33</v>
      </c>
      <c r="V123" s="8" t="s">
        <v>33</v>
      </c>
      <c r="W123" s="8" t="s">
        <v>33</v>
      </c>
      <c r="X123" s="8" t="s">
        <v>35</v>
      </c>
      <c r="Y123" s="5" t="str">
        <f t="shared" si="5"/>
        <v>INSERT INTO empleados VALUES (NULL, 0, 0, 0, 0, 0, 11, 'CRUZ REMUZGO', 'CRISTIAN', NULL, NULL, NULL, NULL, NULL, NULL, NULL, NULL, 'I');</v>
      </c>
    </row>
    <row r="124" spans="1:25" ht="15.75" customHeight="1">
      <c r="A124" s="6">
        <f t="shared" si="3"/>
        <v>123</v>
      </c>
      <c r="B124" s="7">
        <v>30</v>
      </c>
      <c r="C124" s="7" t="str">
        <f>VLOOKUP(B124,tablasMaestras!$A$120:$B$157,2,FALSE)</f>
        <v>Ingeniería de Sistemas de  Informacion</v>
      </c>
      <c r="D124" s="7">
        <v>24</v>
      </c>
      <c r="E124" s="7" t="str">
        <f>VLOOKUP(D124,tablasMaestras!$A$44:$C$105,3,FALSE)</f>
        <v>UNIVERSIDAD TECNOLÓGICA DEL PERÚ</v>
      </c>
      <c r="F124" s="7">
        <v>0</v>
      </c>
      <c r="G124" s="7" t="str">
        <f>VLOOKUP(F124,tablasMaestras!$A$110:$B$115,2,FALSE)</f>
        <v>Sin Definir..</v>
      </c>
      <c r="H124" s="7">
        <v>13</v>
      </c>
      <c r="I124" s="7"/>
      <c r="J124" s="7">
        <v>0</v>
      </c>
      <c r="K124" s="7"/>
      <c r="L124" s="7">
        <v>0</v>
      </c>
      <c r="M124" s="7"/>
      <c r="N124" s="8" t="s">
        <v>855</v>
      </c>
      <c r="O124" s="8" t="s">
        <v>856</v>
      </c>
      <c r="P124" s="9">
        <v>37757</v>
      </c>
      <c r="Q124" s="8" t="s">
        <v>857</v>
      </c>
      <c r="R124" s="8" t="s">
        <v>858</v>
      </c>
      <c r="S124" s="8" t="s">
        <v>859</v>
      </c>
      <c r="T124" s="8" t="s">
        <v>33</v>
      </c>
      <c r="U124" s="8" t="s">
        <v>860</v>
      </c>
      <c r="V124" s="8" t="s">
        <v>33</v>
      </c>
      <c r="W124" s="8" t="s">
        <v>34</v>
      </c>
      <c r="X124" s="8" t="s">
        <v>35</v>
      </c>
      <c r="Y124" s="5" t="str">
        <f t="shared" si="5"/>
        <v>INSERT INTO empleados VALUES (NULL, 30, 24, 0, 13, 0, 0, 'CRUZ TAICO ', 'SEBASTIAN ALBERTO', 'viernes-05-16', 'cruztaico16@gmail.com', '71696835', '948650094', NULL, 'Jr. Mariano Angulo 1627', NULL, '9no', 'I');</v>
      </c>
    </row>
    <row r="125" spans="1:25" ht="15.75" customHeight="1">
      <c r="A125" s="6">
        <f t="shared" si="3"/>
        <v>124</v>
      </c>
      <c r="B125" s="7">
        <v>5</v>
      </c>
      <c r="C125" s="7" t="str">
        <f>VLOOKUP(B125,tablasMaestras!$A$120:$B$157,2,FALSE)</f>
        <v>Ing. Civil</v>
      </c>
      <c r="D125" s="7">
        <v>3</v>
      </c>
      <c r="E125" s="7" t="str">
        <f>VLOOKUP(D125,tablasMaestras!$A$44:$C$105,3,FALSE)</f>
        <v>Universidad Cesar Vallejo</v>
      </c>
      <c r="F125" s="7">
        <v>0</v>
      </c>
      <c r="G125" s="7" t="str">
        <f>VLOOKUP(F125,tablasMaestras!$A$110:$B$115,2,FALSE)</f>
        <v>Sin Definir..</v>
      </c>
      <c r="H125" s="7">
        <v>8</v>
      </c>
      <c r="I125" s="8"/>
      <c r="J125" s="7">
        <v>0</v>
      </c>
      <c r="K125" s="8"/>
      <c r="L125" s="7">
        <v>11</v>
      </c>
      <c r="M125" s="8"/>
      <c r="N125" s="8" t="s">
        <v>861</v>
      </c>
      <c r="O125" s="8" t="s">
        <v>862</v>
      </c>
      <c r="P125" s="9">
        <v>37062</v>
      </c>
      <c r="Q125" s="8" t="s">
        <v>863</v>
      </c>
      <c r="R125" s="8" t="s">
        <v>864</v>
      </c>
      <c r="S125" s="8" t="s">
        <v>865</v>
      </c>
      <c r="T125" s="8" t="s">
        <v>33</v>
      </c>
      <c r="U125" s="8" t="s">
        <v>866</v>
      </c>
      <c r="V125" s="8" t="s">
        <v>867</v>
      </c>
      <c r="W125" s="8" t="s">
        <v>34</v>
      </c>
      <c r="X125" s="8" t="s">
        <v>35</v>
      </c>
      <c r="Y125" s="5" t="str">
        <f t="shared" si="5"/>
        <v>INSERT INTO empleados VALUES (NULL, 5, 3, 0, 8, 0, 11, 'CRUZADO CONDOR', 'CARLOS ANTONIO', 'miércoles-06-20', 'ccruzadoco@ucvvirtual.edu.pe', '75618466', '955704587', NULL, 'Jr.las bellotitas 943, Urb. las violetas', '7002678586', '9no', 'I');</v>
      </c>
    </row>
    <row r="126" spans="1:25" ht="15.75" customHeight="1">
      <c r="A126" s="6">
        <f t="shared" si="3"/>
        <v>125</v>
      </c>
      <c r="B126" s="7">
        <v>5</v>
      </c>
      <c r="C126" s="7" t="str">
        <f>VLOOKUP(B126,tablasMaestras!$A$120:$B$157,2,FALSE)</f>
        <v>Ing. Civil</v>
      </c>
      <c r="D126" s="7">
        <v>24</v>
      </c>
      <c r="E126" s="7" t="str">
        <f>VLOOKUP(D126,tablasMaestras!$A$44:$C$105,3,FALSE)</f>
        <v>UNIVERSIDAD TECNOLÓGICA DEL PERÚ</v>
      </c>
      <c r="F126" s="7">
        <v>0</v>
      </c>
      <c r="G126" s="7" t="str">
        <f>VLOOKUP(F126,tablasMaestras!$A$110:$B$115,2,FALSE)</f>
        <v>Sin Definir..</v>
      </c>
      <c r="H126" s="7">
        <v>0</v>
      </c>
      <c r="I126" s="7"/>
      <c r="J126" s="7">
        <v>0</v>
      </c>
      <c r="K126" s="7"/>
      <c r="L126" s="7">
        <v>0</v>
      </c>
      <c r="M126" s="7"/>
      <c r="N126" s="8" t="s">
        <v>868</v>
      </c>
      <c r="O126" s="8" t="s">
        <v>869</v>
      </c>
      <c r="P126" s="9">
        <v>37039</v>
      </c>
      <c r="Q126" s="8" t="s">
        <v>870</v>
      </c>
      <c r="R126" s="8" t="s">
        <v>871</v>
      </c>
      <c r="S126" s="8" t="s">
        <v>872</v>
      </c>
      <c r="T126" s="8" t="s">
        <v>33</v>
      </c>
      <c r="U126" s="8" t="s">
        <v>873</v>
      </c>
      <c r="V126" s="8" t="s">
        <v>874</v>
      </c>
      <c r="W126" s="8" t="s">
        <v>95</v>
      </c>
      <c r="X126" s="8" t="s">
        <v>35</v>
      </c>
      <c r="Y126" s="5" t="str">
        <f t="shared" si="5"/>
        <v>INSERT INTO empleados VALUES (NULL, 5, 24, 0, 0, 0, 0, 'CUBA MITA', 'FELICIANO JOSE', 'lunes-05-28', 'felicianojosecubamita@gmail.com', '76164543', '962333908', NULL, 'SECTOR 1 GRUPO 19 MZ I LOTE 7', 'U18201869', '8vo', 'I');</v>
      </c>
    </row>
    <row r="127" spans="1:25" ht="15.75" customHeight="1">
      <c r="A127" s="6">
        <f t="shared" si="3"/>
        <v>126</v>
      </c>
      <c r="B127" s="7">
        <v>0</v>
      </c>
      <c r="C127" s="7" t="e">
        <f>VLOOKUP(B127,tablasMaestras!$A$120:$B$157,2,FALSE)</f>
        <v>#N/A</v>
      </c>
      <c r="D127" s="7">
        <v>0</v>
      </c>
      <c r="E127" s="7" t="str">
        <f>VLOOKUP(D127,tablasMaestras!$A$44:$C$105,3,FALSE)</f>
        <v>Sin definir...</v>
      </c>
      <c r="F127" s="7">
        <v>0</v>
      </c>
      <c r="G127" s="7" t="str">
        <f>VLOOKUP(F127,tablasMaestras!$A$110:$B$115,2,FALSE)</f>
        <v>Sin Definir..</v>
      </c>
      <c r="H127" s="7">
        <v>0</v>
      </c>
      <c r="I127" s="8"/>
      <c r="J127" s="7">
        <v>0</v>
      </c>
      <c r="K127" s="8"/>
      <c r="L127" s="7">
        <v>11</v>
      </c>
      <c r="M127" s="8"/>
      <c r="N127" s="8" t="s">
        <v>875</v>
      </c>
      <c r="O127" s="8" t="s">
        <v>876</v>
      </c>
      <c r="P127" s="9" t="s">
        <v>33</v>
      </c>
      <c r="Q127" s="8" t="s">
        <v>33</v>
      </c>
      <c r="R127" s="8" t="s">
        <v>877</v>
      </c>
      <c r="S127" s="8" t="s">
        <v>33</v>
      </c>
      <c r="T127" s="8" t="s">
        <v>33</v>
      </c>
      <c r="U127" s="8" t="s">
        <v>33</v>
      </c>
      <c r="V127" s="8" t="s">
        <v>33</v>
      </c>
      <c r="W127" s="8" t="s">
        <v>33</v>
      </c>
      <c r="X127" s="8" t="s">
        <v>35</v>
      </c>
      <c r="Y127" s="5" t="str">
        <f t="shared" si="5"/>
        <v>INSERT INTO empleados VALUES (NULL, 0, 0, 0, 0, 0, 11, 'CUEVA RODRIGUEZ', 'ALEXANDER', NULL, NULL, '77200495', NULL, NULL, NULL, NULL, NULL, 'I');</v>
      </c>
    </row>
    <row r="128" spans="1:25" ht="15.75" customHeight="1">
      <c r="A128" s="6">
        <f t="shared" si="3"/>
        <v>127</v>
      </c>
      <c r="B128" s="7">
        <v>0</v>
      </c>
      <c r="C128" s="7" t="e">
        <f>VLOOKUP(B128,tablasMaestras!$A$120:$B$157,2,FALSE)</f>
        <v>#N/A</v>
      </c>
      <c r="D128" s="7">
        <v>4</v>
      </c>
      <c r="E128" s="7" t="str">
        <f>VLOOKUP(D128,tablasMaestras!$A$44:$C$105,3,FALSE)</f>
        <v>Universidad Peruana de Ciencias Aplicadas </v>
      </c>
      <c r="F128" s="7">
        <v>0</v>
      </c>
      <c r="G128" s="7" t="str">
        <f>VLOOKUP(F128,tablasMaestras!$A$110:$B$115,2,FALSE)</f>
        <v>Sin Definir..</v>
      </c>
      <c r="H128" s="7">
        <v>1</v>
      </c>
      <c r="I128" s="7"/>
      <c r="J128" s="7">
        <v>0</v>
      </c>
      <c r="K128" s="7"/>
      <c r="L128" s="7">
        <v>0</v>
      </c>
      <c r="M128" s="7"/>
      <c r="N128" s="8" t="s">
        <v>878</v>
      </c>
      <c r="O128" s="8" t="s">
        <v>879</v>
      </c>
      <c r="P128" s="9" t="s">
        <v>33</v>
      </c>
      <c r="Q128" s="8" t="s">
        <v>880</v>
      </c>
      <c r="R128" s="8" t="s">
        <v>33</v>
      </c>
      <c r="S128" s="8" t="s">
        <v>881</v>
      </c>
      <c r="T128" s="8" t="s">
        <v>318</v>
      </c>
      <c r="U128" s="8" t="s">
        <v>882</v>
      </c>
      <c r="V128" s="8" t="s">
        <v>883</v>
      </c>
      <c r="W128" s="8" t="s">
        <v>33</v>
      </c>
      <c r="X128" s="8" t="s">
        <v>35</v>
      </c>
      <c r="Y128" s="5" t="str">
        <f t="shared" si="5"/>
        <v>INSERT INTO empleados VALUES (NULL, 0, 4, 0, 1, 0, 0, 'CUSIPUMA RAMOS', 'ANGEL LEONARDO', NULL, 'paj.2607@gmail.com', NULL, '957291729', 'San Juan de Miraflores', 'SJM', '36733', NULL, 'I');</v>
      </c>
    </row>
    <row r="129" spans="1:25" ht="15.75" customHeight="1">
      <c r="A129" s="6">
        <f t="shared" si="3"/>
        <v>128</v>
      </c>
      <c r="B129" s="7">
        <v>0</v>
      </c>
      <c r="C129" s="7" t="e">
        <f>VLOOKUP(B129,tablasMaestras!$A$120:$B$157,2,FALSE)</f>
        <v>#N/A</v>
      </c>
      <c r="D129" s="7">
        <v>4</v>
      </c>
      <c r="E129" s="7" t="str">
        <f>VLOOKUP(D129,tablasMaestras!$A$44:$C$105,3,FALSE)</f>
        <v>Universidad Peruana de Ciencias Aplicadas </v>
      </c>
      <c r="F129" s="7">
        <v>0</v>
      </c>
      <c r="G129" s="7" t="str">
        <f>VLOOKUP(F129,tablasMaestras!$A$110:$B$115,2,FALSE)</f>
        <v>Sin Definir..</v>
      </c>
      <c r="H129" s="7">
        <v>0</v>
      </c>
      <c r="I129" s="7"/>
      <c r="J129" s="7">
        <v>0</v>
      </c>
      <c r="K129" s="7"/>
      <c r="L129" s="7">
        <v>0</v>
      </c>
      <c r="M129" s="7"/>
      <c r="N129" s="8" t="s">
        <v>884</v>
      </c>
      <c r="O129" s="8" t="s">
        <v>885</v>
      </c>
      <c r="P129" s="9" t="s">
        <v>33</v>
      </c>
      <c r="Q129" s="8" t="s">
        <v>886</v>
      </c>
      <c r="R129" s="8" t="s">
        <v>887</v>
      </c>
      <c r="S129" s="8" t="s">
        <v>888</v>
      </c>
      <c r="T129" s="8" t="s">
        <v>33</v>
      </c>
      <c r="U129" s="8" t="s">
        <v>33</v>
      </c>
      <c r="V129" s="8" t="s">
        <v>889</v>
      </c>
      <c r="W129" s="8" t="s">
        <v>33</v>
      </c>
      <c r="X129" s="8" t="s">
        <v>35</v>
      </c>
      <c r="Y129" s="5" t="str">
        <f t="shared" si="5"/>
        <v>INSERT INTO empleados VALUES (NULL, 0, 4, 0, 0, 0, 0, 'CUSTODIO ZANABRIA,', 'PETER ANTHONY', NULL, 'custodiopeter028@gmail.com', '70800495', '988680659', NULL, NULL, '202021236', NULL, 'I');</v>
      </c>
    </row>
    <row r="130" spans="1:25" ht="15.75" customHeight="1">
      <c r="A130" s="6">
        <f t="shared" ref="A130:A193" si="6">ROW()-1</f>
        <v>129</v>
      </c>
      <c r="B130" s="7">
        <v>8</v>
      </c>
      <c r="C130" s="7" t="str">
        <f>VLOOKUP(B130,tablasMaestras!$A$120:$B$157,2,FALSE)</f>
        <v>Ingeniería de Sistemas</v>
      </c>
      <c r="D130" s="7">
        <v>12</v>
      </c>
      <c r="E130" s="7" t="str">
        <f>VLOOKUP(D130,tablasMaestras!$A$44:$C$105,3,FALSE)</f>
        <v>Universidad Nacional de Ingenieria</v>
      </c>
      <c r="F130" s="7">
        <v>0</v>
      </c>
      <c r="G130" s="7" t="str">
        <f>VLOOKUP(F130,tablasMaestras!$A$110:$B$115,2,FALSE)</f>
        <v>Sin Definir..</v>
      </c>
      <c r="H130" s="7">
        <v>0</v>
      </c>
      <c r="I130" s="7"/>
      <c r="J130" s="7">
        <v>0</v>
      </c>
      <c r="K130" s="7"/>
      <c r="L130" s="7">
        <v>0</v>
      </c>
      <c r="M130" s="7"/>
      <c r="N130" s="8" t="s">
        <v>890</v>
      </c>
      <c r="O130" s="8" t="s">
        <v>891</v>
      </c>
      <c r="P130" s="9">
        <v>37880</v>
      </c>
      <c r="Q130" s="8" t="s">
        <v>892</v>
      </c>
      <c r="R130" s="8" t="s">
        <v>33</v>
      </c>
      <c r="S130" s="8" t="s">
        <v>893</v>
      </c>
      <c r="T130" s="8" t="s">
        <v>33</v>
      </c>
      <c r="U130" s="8" t="s">
        <v>894</v>
      </c>
      <c r="V130" s="8" t="s">
        <v>895</v>
      </c>
      <c r="W130" s="8" t="s">
        <v>896</v>
      </c>
      <c r="X130" s="8" t="s">
        <v>35</v>
      </c>
      <c r="Y130" s="5" t="str">
        <f t="shared" si="5"/>
        <v>INSERT INTO empleados VALUES (NULL, 8, 12, 0, 0, 0, 0, 'CUYOTUPA CASACHAGUA', 'ANDI ABRAHAM', 'martes-09-16', 'andiroyal1609@gmail.com', NULL, '919678673', NULL, 'Urb. Santa Elvira Mz. A lt. 18', '70850654', '45698', 'I');</v>
      </c>
    </row>
    <row r="131" spans="1:25" ht="15.75" customHeight="1">
      <c r="A131" s="6">
        <f t="shared" si="6"/>
        <v>130</v>
      </c>
      <c r="B131" s="7">
        <v>11</v>
      </c>
      <c r="C131" s="7" t="str">
        <f>VLOOKUP(B131,tablasMaestras!$A$120:$B$157,2,FALSE)</f>
        <v>Económia y Negocios Internacionales</v>
      </c>
      <c r="D131" s="7">
        <v>13</v>
      </c>
      <c r="E131" s="7" t="str">
        <f>VLOOKUP(D131,tablasMaestras!$A$44:$C$105,3,FALSE)</f>
        <v>Universidad Ricardo Palma</v>
      </c>
      <c r="F131" s="7">
        <v>0</v>
      </c>
      <c r="G131" s="7" t="str">
        <f>VLOOKUP(F131,tablasMaestras!$A$110:$B$115,2,FALSE)</f>
        <v>Sin Definir..</v>
      </c>
      <c r="H131" s="7">
        <v>17</v>
      </c>
      <c r="I131" s="7"/>
      <c r="J131" s="7">
        <v>0</v>
      </c>
      <c r="K131" s="7"/>
      <c r="L131" s="7">
        <v>0</v>
      </c>
      <c r="M131" s="7"/>
      <c r="N131" s="8" t="s">
        <v>897</v>
      </c>
      <c r="O131" s="8" t="s">
        <v>898</v>
      </c>
      <c r="P131" s="9" t="s">
        <v>33</v>
      </c>
      <c r="Q131" s="8" t="s">
        <v>33</v>
      </c>
      <c r="R131" s="8" t="s">
        <v>899</v>
      </c>
      <c r="S131" s="8" t="s">
        <v>900</v>
      </c>
      <c r="T131" s="8" t="s">
        <v>469</v>
      </c>
      <c r="U131" s="8" t="s">
        <v>901</v>
      </c>
      <c r="V131" s="8" t="s">
        <v>33</v>
      </c>
      <c r="W131" s="8" t="s">
        <v>33</v>
      </c>
      <c r="X131" s="8" t="s">
        <v>35</v>
      </c>
      <c r="Y131" s="5" t="str">
        <f t="shared" si="5"/>
        <v>INSERT INTO empleados VALUES (NULL, 11, 13, 0, 17, 0, 0, 'DANCOURT REYES', 'KEYLA MARISEL', NULL, NULL, '74297617', '951705187', 'Santiago de Surco', 'SANTIAGO DE SURCO, LIMA', NULL, NULL, 'I');</v>
      </c>
    </row>
    <row r="132" spans="1:25" ht="15.75" customHeight="1">
      <c r="A132" s="6">
        <f t="shared" si="6"/>
        <v>131</v>
      </c>
      <c r="B132" s="7">
        <v>0</v>
      </c>
      <c r="C132" s="7" t="e">
        <f>VLOOKUP(B132,tablasMaestras!$A$120:$B$157,2,FALSE)</f>
        <v>#N/A</v>
      </c>
      <c r="D132" s="7">
        <v>0</v>
      </c>
      <c r="E132" s="7" t="str">
        <f>VLOOKUP(D132,tablasMaestras!$A$44:$C$105,3,FALSE)</f>
        <v>Sin definir...</v>
      </c>
      <c r="F132" s="7">
        <v>5</v>
      </c>
      <c r="G132" s="7" t="str">
        <f>VLOOKUP(F132,tablasMaestras!$A$110:$B$115,2,FALSE)</f>
        <v>Tecnica</v>
      </c>
      <c r="H132" s="7">
        <v>0</v>
      </c>
      <c r="I132" s="8"/>
      <c r="J132" s="7">
        <v>0</v>
      </c>
      <c r="K132" s="8"/>
      <c r="L132" s="7">
        <v>11</v>
      </c>
      <c r="M132" s="8"/>
      <c r="N132" s="8" t="s">
        <v>902</v>
      </c>
      <c r="O132" s="8" t="s">
        <v>903</v>
      </c>
      <c r="P132" s="9" t="s">
        <v>33</v>
      </c>
      <c r="Q132" s="8" t="s">
        <v>33</v>
      </c>
      <c r="R132" s="8" t="s">
        <v>904</v>
      </c>
      <c r="S132" s="8" t="s">
        <v>33</v>
      </c>
      <c r="T132" s="8" t="s">
        <v>33</v>
      </c>
      <c r="U132" s="8" t="s">
        <v>33</v>
      </c>
      <c r="V132" s="8" t="s">
        <v>33</v>
      </c>
      <c r="W132" s="8" t="s">
        <v>33</v>
      </c>
      <c r="X132" s="8" t="s">
        <v>35</v>
      </c>
      <c r="Y132" s="5" t="str">
        <f t="shared" si="5"/>
        <v>INSERT INTO empleados VALUES (NULL, 0, 0, 5, 0, 0, 11, 'De La Peña Julca', 'Rosa', NULL, NULL, '73010071', NULL, NULL, NULL, NULL, NULL, 'I');</v>
      </c>
    </row>
    <row r="133" spans="1:25" ht="15.75" customHeight="1">
      <c r="A133" s="6">
        <f t="shared" si="6"/>
        <v>132</v>
      </c>
      <c r="B133" s="7">
        <v>20</v>
      </c>
      <c r="C133" s="7" t="str">
        <f>VLOOKUP(B133,tablasMaestras!$A$120:$B$157,2,FALSE)</f>
        <v>Diseño grafico</v>
      </c>
      <c r="D133" s="7">
        <v>24</v>
      </c>
      <c r="E133" s="7" t="str">
        <f>VLOOKUP(D133,tablasMaestras!$A$44:$C$105,3,FALSE)</f>
        <v>UNIVERSIDAD TECNOLÓGICA DEL PERÚ</v>
      </c>
      <c r="F133" s="7">
        <v>0</v>
      </c>
      <c r="G133" s="7" t="str">
        <f>VLOOKUP(F133,tablasMaestras!$A$110:$B$115,2,FALSE)</f>
        <v>Sin Definir..</v>
      </c>
      <c r="H133" s="7">
        <v>0</v>
      </c>
      <c r="I133" s="7"/>
      <c r="J133" s="7">
        <v>0</v>
      </c>
      <c r="K133" s="7"/>
      <c r="L133" s="7">
        <v>0</v>
      </c>
      <c r="M133" s="7"/>
      <c r="N133" s="8" t="s">
        <v>905</v>
      </c>
      <c r="O133" s="8" t="s">
        <v>906</v>
      </c>
      <c r="P133" s="9" t="s">
        <v>33</v>
      </c>
      <c r="Q133" s="8" t="s">
        <v>907</v>
      </c>
      <c r="R133" s="8" t="s">
        <v>908</v>
      </c>
      <c r="S133" s="8" t="s">
        <v>909</v>
      </c>
      <c r="T133" s="8" t="s">
        <v>102</v>
      </c>
      <c r="U133" s="8" t="s">
        <v>910</v>
      </c>
      <c r="V133" s="8" t="s">
        <v>911</v>
      </c>
      <c r="W133" s="8" t="s">
        <v>912</v>
      </c>
      <c r="X133" s="8" t="s">
        <v>35</v>
      </c>
      <c r="Y133" s="5" t="str">
        <f t="shared" si="5"/>
        <v>INSERT INTO empleados VALUES (NULL, 20, 24, 0, 0, 0, 0, 'Del Águila León', 'Matias Adrian', NULL, 'matiasadriandal@gmail.com', '71927468', '978251598', 'San Miguel', 'Av. Del Pacífico 175, San Miguel', 'U20200221', 'Cursando 10mo', 'I');</v>
      </c>
    </row>
    <row r="134" spans="1:25" ht="15.75" customHeight="1">
      <c r="A134" s="6">
        <f t="shared" si="6"/>
        <v>133</v>
      </c>
      <c r="B134" s="7">
        <v>28</v>
      </c>
      <c r="C134" s="7" t="str">
        <f>VLOOKUP(B134,tablasMaestras!$A$120:$B$157,2,FALSE)</f>
        <v>Arquitectura </v>
      </c>
      <c r="D134" s="7">
        <v>21</v>
      </c>
      <c r="E134" s="7" t="str">
        <f>VLOOKUP(D134,tablasMaestras!$A$44:$C$105,3,FALSE)</f>
        <v>Universidad Catolica de Santa Maria</v>
      </c>
      <c r="F134" s="7">
        <v>5</v>
      </c>
      <c r="G134" s="7" t="str">
        <f>VLOOKUP(F134,tablasMaestras!$A$110:$B$115,2,FALSE)</f>
        <v>Tecnica</v>
      </c>
      <c r="H134" s="7">
        <v>7</v>
      </c>
      <c r="I134" s="8"/>
      <c r="J134" s="7">
        <v>0</v>
      </c>
      <c r="K134" s="8"/>
      <c r="L134" s="7">
        <v>11</v>
      </c>
      <c r="M134" s="8"/>
      <c r="N134" s="8" t="s">
        <v>913</v>
      </c>
      <c r="O134" s="8" t="s">
        <v>914</v>
      </c>
      <c r="P134" s="9">
        <v>35298</v>
      </c>
      <c r="Q134" s="8" t="s">
        <v>915</v>
      </c>
      <c r="R134" s="8" t="s">
        <v>916</v>
      </c>
      <c r="S134" s="8" t="s">
        <v>917</v>
      </c>
      <c r="T134" s="8" t="s">
        <v>33</v>
      </c>
      <c r="U134" s="8" t="s">
        <v>918</v>
      </c>
      <c r="V134" s="8" t="s">
        <v>919</v>
      </c>
      <c r="W134" s="8" t="s">
        <v>920</v>
      </c>
      <c r="X134" s="8" t="s">
        <v>35</v>
      </c>
      <c r="Y134" s="5" t="str">
        <f t="shared" si="5"/>
        <v>INSERT INTO empleados VALUES (NULL, 28, 21, 5, 7, 0, 11, 'DEL CARPIO VILLENA', 'ROSARIO', 'miércoles-08-21', 'rosario.delcarpio1996@gmail.com', '72571258', '950267100', NULL, 'Calle lazo de los rios 107 Arequipa', '2019152032', 'Culminado', 'I');</v>
      </c>
    </row>
    <row r="135" spans="1:25" ht="15.75" customHeight="1">
      <c r="A135" s="6">
        <f t="shared" si="6"/>
        <v>134</v>
      </c>
      <c r="B135" s="7">
        <v>5</v>
      </c>
      <c r="C135" s="7" t="str">
        <f>VLOOKUP(B135,tablasMaestras!$A$120:$B$157,2,FALSE)</f>
        <v>Ing. Civil</v>
      </c>
      <c r="D135" s="7">
        <v>24</v>
      </c>
      <c r="E135" s="7" t="str">
        <f>VLOOKUP(D135,tablasMaestras!$A$44:$C$105,3,FALSE)</f>
        <v>UNIVERSIDAD TECNOLÓGICA DEL PERÚ</v>
      </c>
      <c r="F135" s="7">
        <v>0</v>
      </c>
      <c r="G135" s="7" t="str">
        <f>VLOOKUP(F135,tablasMaestras!$A$110:$B$115,2,FALSE)</f>
        <v>Sin Definir..</v>
      </c>
      <c r="H135" s="7">
        <v>0</v>
      </c>
      <c r="I135" s="7"/>
      <c r="J135" s="7">
        <v>0</v>
      </c>
      <c r="K135" s="7"/>
      <c r="L135" s="7">
        <v>0</v>
      </c>
      <c r="M135" s="7"/>
      <c r="N135" s="8" t="s">
        <v>921</v>
      </c>
      <c r="O135" s="8" t="s">
        <v>922</v>
      </c>
      <c r="P135" s="9">
        <v>35316</v>
      </c>
      <c r="Q135" s="8" t="s">
        <v>923</v>
      </c>
      <c r="R135" s="8" t="s">
        <v>924</v>
      </c>
      <c r="S135" s="8" t="s">
        <v>925</v>
      </c>
      <c r="T135" s="8" t="s">
        <v>477</v>
      </c>
      <c r="U135" s="8" t="s">
        <v>926</v>
      </c>
      <c r="V135" s="8" t="s">
        <v>33</v>
      </c>
      <c r="W135" s="8" t="s">
        <v>34</v>
      </c>
      <c r="X135" s="8" t="s">
        <v>35</v>
      </c>
      <c r="Y135" s="5" t="str">
        <f t="shared" si="5"/>
        <v>INSERT INTO empleados VALUES (NULL, 5, 24, 0, 0, 0, 0, 'DELGADO PAJUELO', 'JHON MANUEL', 'domingo-09-08', 'delgadopajueloj@gmail.com', '74648974', '934773869', 'Comas', 'jirón Baltazar valle lote 13 manzana o3 - Comas', NULL, '9no', 'I');</v>
      </c>
    </row>
    <row r="136" spans="1:25" ht="15.75" customHeight="1">
      <c r="A136" s="6">
        <f t="shared" si="6"/>
        <v>135</v>
      </c>
      <c r="B136" s="7">
        <v>15</v>
      </c>
      <c r="C136" s="7" t="str">
        <f>VLOOKUP(B136,tablasMaestras!$A$120:$B$157,2,FALSE)</f>
        <v>Ingeniería Ambiental</v>
      </c>
      <c r="D136" s="7">
        <v>3</v>
      </c>
      <c r="E136" s="7" t="str">
        <f>VLOOKUP(D136,tablasMaestras!$A$44:$C$105,3,FALSE)</f>
        <v>Universidad Cesar Vallejo</v>
      </c>
      <c r="F136" s="7">
        <v>0</v>
      </c>
      <c r="G136" s="7" t="str">
        <f>VLOOKUP(F136,tablasMaestras!$A$110:$B$115,2,FALSE)</f>
        <v>Sin Definir..</v>
      </c>
      <c r="H136" s="7">
        <v>0</v>
      </c>
      <c r="I136" s="7"/>
      <c r="J136" s="7">
        <v>0</v>
      </c>
      <c r="K136" s="7"/>
      <c r="L136" s="7">
        <v>0</v>
      </c>
      <c r="M136" s="7"/>
      <c r="N136" s="8" t="s">
        <v>927</v>
      </c>
      <c r="O136" s="8" t="s">
        <v>928</v>
      </c>
      <c r="P136" s="9">
        <v>38527</v>
      </c>
      <c r="Q136" s="8" t="s">
        <v>929</v>
      </c>
      <c r="R136" s="8" t="s">
        <v>930</v>
      </c>
      <c r="S136" s="8" t="s">
        <v>931</v>
      </c>
      <c r="T136" s="8" t="s">
        <v>932</v>
      </c>
      <c r="U136" s="8" t="s">
        <v>933</v>
      </c>
      <c r="V136" s="8" t="s">
        <v>33</v>
      </c>
      <c r="W136" s="8" t="s">
        <v>934</v>
      </c>
      <c r="X136" s="8" t="s">
        <v>35</v>
      </c>
      <c r="Y136" s="5" t="str">
        <f t="shared" si="5"/>
        <v>INSERT INTO empleados VALUES (NULL, 15, 3, 0, 0, 0, 0, 'DEZA CORTEZ,', 'MHIA', 'viernes-06-24', 'mhiadeza2005@gmail.com', '60810194', '933933435', 'Carabayllo', 'Carabayllo, Condominio Parques de Carabayllo', NULL, '6to', 'I');</v>
      </c>
    </row>
    <row r="137" spans="1:25" ht="15.75" customHeight="1">
      <c r="A137" s="6">
        <f t="shared" si="6"/>
        <v>136</v>
      </c>
      <c r="B137" s="7">
        <v>5</v>
      </c>
      <c r="C137" s="7" t="str">
        <f>VLOOKUP(B137,tablasMaestras!$A$120:$B$157,2,FALSE)</f>
        <v>Ing. Civil</v>
      </c>
      <c r="D137" s="7">
        <v>1</v>
      </c>
      <c r="E137" s="7" t="str">
        <f>VLOOKUP(D137,tablasMaestras!$A$44:$C$105,3,FALSE)</f>
        <v>Universidad privada del norte</v>
      </c>
      <c r="F137" s="7">
        <v>0</v>
      </c>
      <c r="G137" s="7" t="str">
        <f>VLOOKUP(F137,tablasMaestras!$A$110:$B$115,2,FALSE)</f>
        <v>Sin Definir..</v>
      </c>
      <c r="H137" s="7">
        <v>0</v>
      </c>
      <c r="I137" s="7"/>
      <c r="J137" s="7">
        <v>0</v>
      </c>
      <c r="K137" s="7"/>
      <c r="L137" s="7">
        <v>0</v>
      </c>
      <c r="M137" s="7"/>
      <c r="N137" s="8" t="s">
        <v>935</v>
      </c>
      <c r="O137" s="8" t="s">
        <v>936</v>
      </c>
      <c r="P137" s="9">
        <v>36676</v>
      </c>
      <c r="Q137" s="8" t="s">
        <v>937</v>
      </c>
      <c r="R137" s="8" t="s">
        <v>938</v>
      </c>
      <c r="S137" s="8" t="s">
        <v>939</v>
      </c>
      <c r="T137" s="8" t="s">
        <v>33</v>
      </c>
      <c r="U137" s="8" t="s">
        <v>940</v>
      </c>
      <c r="V137" s="8" t="s">
        <v>941</v>
      </c>
      <c r="W137" s="8" t="s">
        <v>34</v>
      </c>
      <c r="X137" s="8" t="s">
        <v>35</v>
      </c>
      <c r="Y137" s="5" t="str">
        <f t="shared" si="5"/>
        <v>INSERT INTO empleados VALUES (NULL, 5, 1, 0, 0, 0, 0, 'Dias Terronez ', 'Jose Luis', 'martes-05-30', 'joseluidt@outlook.es', '72020420', '937146217', NULL, 'Jr.Zorritos 1399 -Prta 2 -Block 38 #204', 'N00227685', '9no', 'I');</v>
      </c>
    </row>
    <row r="138" spans="1:25" ht="15.75" customHeight="1">
      <c r="A138" s="6">
        <f t="shared" si="6"/>
        <v>137</v>
      </c>
      <c r="B138" s="7">
        <v>0</v>
      </c>
      <c r="C138" s="7" t="e">
        <f>VLOOKUP(B138,tablasMaestras!$A$120:$B$157,2,FALSE)</f>
        <v>#N/A</v>
      </c>
      <c r="D138" s="7">
        <v>4</v>
      </c>
      <c r="E138" s="7" t="str">
        <f>VLOOKUP(D138,tablasMaestras!$A$44:$C$105,3,FALSE)</f>
        <v>Universidad Peruana de Ciencias Aplicadas </v>
      </c>
      <c r="F138" s="7">
        <v>0</v>
      </c>
      <c r="G138" s="7" t="str">
        <f>VLOOKUP(F138,tablasMaestras!$A$110:$B$115,2,FALSE)</f>
        <v>Sin Definir..</v>
      </c>
      <c r="H138" s="7">
        <v>4</v>
      </c>
      <c r="I138" s="7"/>
      <c r="J138" s="7">
        <v>0</v>
      </c>
      <c r="K138" s="7"/>
      <c r="L138" s="7">
        <v>0</v>
      </c>
      <c r="M138" s="7"/>
      <c r="N138" s="8" t="s">
        <v>942</v>
      </c>
      <c r="O138" s="8" t="s">
        <v>943</v>
      </c>
      <c r="P138" s="9">
        <v>37410</v>
      </c>
      <c r="Q138" s="8" t="s">
        <v>944</v>
      </c>
      <c r="R138" s="8" t="s">
        <v>945</v>
      </c>
      <c r="S138" s="8" t="s">
        <v>946</v>
      </c>
      <c r="T138" s="8" t="s">
        <v>208</v>
      </c>
      <c r="U138" s="8" t="s">
        <v>947</v>
      </c>
      <c r="V138" s="8" t="s">
        <v>948</v>
      </c>
      <c r="W138" s="8" t="s">
        <v>86</v>
      </c>
      <c r="X138" s="8" t="s">
        <v>35</v>
      </c>
      <c r="Y138" s="5" t="str">
        <f t="shared" si="5"/>
        <v>INSERT INTO empleados VALUES (NULL, 0, 4, 0, 4, 0, 0, 'DÍAZ CHACCA', 'ANGEL ALBERTO', 'lunes-06-03', 'adiazchacca@gmail.com', '72571766', '953134973', 'Callao', 'Av. Arequipa MZ E1 LT 24 - MI PERU', 'U20191B919', '10mo', 'I');</v>
      </c>
    </row>
    <row r="139" spans="1:25" ht="15.75" customHeight="1">
      <c r="A139" s="6">
        <f t="shared" si="6"/>
        <v>138</v>
      </c>
      <c r="B139" s="7">
        <v>15</v>
      </c>
      <c r="C139" s="7" t="str">
        <f>VLOOKUP(B139,tablasMaestras!$A$120:$B$157,2,FALSE)</f>
        <v>Ingeniería Ambiental</v>
      </c>
      <c r="D139" s="7">
        <v>34</v>
      </c>
      <c r="E139" s="7" t="str">
        <f>VLOOKUP(D139,tablasMaestras!$A$44:$C$105,3,FALSE)</f>
        <v>UNIVERSIDAD CIENTÍFICA DEL SUR</v>
      </c>
      <c r="F139" s="7">
        <v>0</v>
      </c>
      <c r="G139" s="7" t="str">
        <f>VLOOKUP(F139,tablasMaestras!$A$110:$B$115,2,FALSE)</f>
        <v>Sin Definir..</v>
      </c>
      <c r="H139" s="7">
        <v>0</v>
      </c>
      <c r="I139" s="7"/>
      <c r="J139" s="7">
        <v>0</v>
      </c>
      <c r="K139" s="7"/>
      <c r="L139" s="7">
        <v>0</v>
      </c>
      <c r="M139" s="7"/>
      <c r="N139" s="8" t="s">
        <v>949</v>
      </c>
      <c r="O139" s="8" t="s">
        <v>950</v>
      </c>
      <c r="P139" s="9">
        <v>37845</v>
      </c>
      <c r="Q139" s="8" t="s">
        <v>951</v>
      </c>
      <c r="R139" s="8" t="s">
        <v>952</v>
      </c>
      <c r="S139" s="8" t="s">
        <v>953</v>
      </c>
      <c r="T139" s="8" t="s">
        <v>700</v>
      </c>
      <c r="U139" s="8" t="s">
        <v>954</v>
      </c>
      <c r="V139" s="8" t="s">
        <v>955</v>
      </c>
      <c r="W139" s="8" t="s">
        <v>34</v>
      </c>
      <c r="X139" s="8" t="s">
        <v>35</v>
      </c>
      <c r="Y139" s="5" t="str">
        <f t="shared" si="5"/>
        <v>INSERT INTO empleados VALUES (NULL, 15, 34, 0, 0, 0, 0, 'Diaz Laca', 'Patricia', 'martes-08-12', 'diazlacapatricia@gmail.com', '71834002', '933911628', 'Chorrillos', 'Condominio Floresta Sur, Chorrillos', '100080584', '9no', 'I');</v>
      </c>
    </row>
    <row r="140" spans="1:25" ht="15.75" customHeight="1">
      <c r="A140" s="6">
        <f t="shared" si="6"/>
        <v>139</v>
      </c>
      <c r="B140" s="7">
        <v>25</v>
      </c>
      <c r="C140" s="7" t="str">
        <f>VLOOKUP(B140,tablasMaestras!$A$120:$B$157,2,FALSE)</f>
        <v>SOCIOLOGIA</v>
      </c>
      <c r="D140" s="7">
        <v>15</v>
      </c>
      <c r="E140" s="7" t="str">
        <f>VLOOKUP(D140,tablasMaestras!$A$44:$C$105,3,FALSE)</f>
        <v>Universidad Nacional de San Agustín de Arequipa</v>
      </c>
      <c r="F140" s="7">
        <v>0</v>
      </c>
      <c r="G140" s="7" t="str">
        <f>VLOOKUP(F140,tablasMaestras!$A$110:$B$115,2,FALSE)</f>
        <v>Sin Definir..</v>
      </c>
      <c r="H140" s="7">
        <v>0</v>
      </c>
      <c r="I140" s="7"/>
      <c r="J140" s="7">
        <v>0</v>
      </c>
      <c r="K140" s="7"/>
      <c r="L140" s="7">
        <v>0</v>
      </c>
      <c r="M140" s="7"/>
      <c r="N140" s="8" t="s">
        <v>956</v>
      </c>
      <c r="O140" s="8" t="s">
        <v>957</v>
      </c>
      <c r="P140" s="9">
        <v>37188</v>
      </c>
      <c r="Q140" s="8" t="s">
        <v>958</v>
      </c>
      <c r="R140" s="8" t="s">
        <v>959</v>
      </c>
      <c r="S140" s="8" t="s">
        <v>960</v>
      </c>
      <c r="T140" s="8" t="s">
        <v>33</v>
      </c>
      <c r="U140" s="8" t="s">
        <v>961</v>
      </c>
      <c r="V140" s="8" t="s">
        <v>962</v>
      </c>
      <c r="W140" s="8" t="s">
        <v>86</v>
      </c>
      <c r="X140" s="8" t="s">
        <v>35</v>
      </c>
      <c r="Y140" s="5" t="str">
        <f t="shared" si="5"/>
        <v>INSERT INTO empleados VALUES (NULL, 25, 15, 0, 0, 0, 0, 'DIAZ LAURA ', 'FIORELLA GIANELLA', 'miércoles-10-24', 'fdiazl@unsa.edu.pe', '60793912', '902024729', NULL, 'AREQUIPA', '20200957', '10mo', 'I');</v>
      </c>
    </row>
    <row r="141" spans="1:25" ht="15.75" customHeight="1">
      <c r="A141" s="6">
        <f t="shared" si="6"/>
        <v>140</v>
      </c>
      <c r="B141" s="7">
        <v>5</v>
      </c>
      <c r="C141" s="7" t="str">
        <f>VLOOKUP(B141,tablasMaestras!$A$120:$B$157,2,FALSE)</f>
        <v>Ing. Civil</v>
      </c>
      <c r="D141" s="7">
        <v>4</v>
      </c>
      <c r="E141" s="7" t="str">
        <f>VLOOKUP(D141,tablasMaestras!$A$44:$C$105,3,FALSE)</f>
        <v>Universidad Peruana de Ciencias Aplicadas </v>
      </c>
      <c r="F141" s="7">
        <v>0</v>
      </c>
      <c r="G141" s="7" t="str">
        <f>VLOOKUP(F141,tablasMaestras!$A$110:$B$115,2,FALSE)</f>
        <v>Sin Definir..</v>
      </c>
      <c r="H141" s="7">
        <v>0</v>
      </c>
      <c r="I141" s="7"/>
      <c r="J141" s="7">
        <v>0</v>
      </c>
      <c r="K141" s="7"/>
      <c r="L141" s="7">
        <v>0</v>
      </c>
      <c r="M141" s="7"/>
      <c r="N141" s="8" t="s">
        <v>963</v>
      </c>
      <c r="O141" s="8" t="s">
        <v>964</v>
      </c>
      <c r="P141" s="9">
        <v>36469</v>
      </c>
      <c r="Q141" s="8" t="s">
        <v>965</v>
      </c>
      <c r="R141" s="8" t="s">
        <v>966</v>
      </c>
      <c r="S141" s="8" t="s">
        <v>967</v>
      </c>
      <c r="T141" s="8" t="s">
        <v>932</v>
      </c>
      <c r="U141" s="8" t="s">
        <v>968</v>
      </c>
      <c r="V141" s="8" t="s">
        <v>33</v>
      </c>
      <c r="W141" s="8" t="s">
        <v>86</v>
      </c>
      <c r="X141" s="8" t="s">
        <v>35</v>
      </c>
      <c r="Y141" s="5" t="str">
        <f t="shared" si="5"/>
        <v>INSERT INTO empleados VALUES (NULL, 5, 4, 0, 0, 0, 0, 'DOMINGUEZ PARCO', 'HAROLD DAVID', 'viernes-11-05', 'hdominguezparco@gmail.com', '74031799', '953061425', 'Carabayllo', 'Jr. Peru 241 La flor Carabayllo', NULL, '10mo', 'I');</v>
      </c>
    </row>
    <row r="142" spans="1:25" ht="15.75" customHeight="1">
      <c r="A142" s="6">
        <f t="shared" si="6"/>
        <v>141</v>
      </c>
      <c r="B142" s="7">
        <v>12</v>
      </c>
      <c r="C142" s="7" t="str">
        <f>VLOOKUP(B142,tablasMaestras!$A$120:$B$157,2,FALSE)</f>
        <v>Ingenieria de Software</v>
      </c>
      <c r="D142" s="7">
        <v>24</v>
      </c>
      <c r="E142" s="7" t="str">
        <f>VLOOKUP(D142,tablasMaestras!$A$44:$C$105,3,FALSE)</f>
        <v>UNIVERSIDAD TECNOLÓGICA DEL PERÚ</v>
      </c>
      <c r="F142" s="7">
        <v>0</v>
      </c>
      <c r="G142" s="7" t="str">
        <f>VLOOKUP(F142,tablasMaestras!$A$110:$B$115,2,FALSE)</f>
        <v>Sin Definir..</v>
      </c>
      <c r="H142" s="7">
        <v>1</v>
      </c>
      <c r="I142" s="7"/>
      <c r="J142" s="7">
        <v>0</v>
      </c>
      <c r="K142" s="7"/>
      <c r="L142" s="7">
        <v>0</v>
      </c>
      <c r="M142" s="7"/>
      <c r="N142" s="8" t="s">
        <v>969</v>
      </c>
      <c r="O142" s="8" t="s">
        <v>970</v>
      </c>
      <c r="P142" s="9">
        <v>37305</v>
      </c>
      <c r="Q142" s="8" t="s">
        <v>971</v>
      </c>
      <c r="R142" s="8" t="s">
        <v>972</v>
      </c>
      <c r="S142" s="8" t="s">
        <v>973</v>
      </c>
      <c r="T142" s="8" t="s">
        <v>33</v>
      </c>
      <c r="U142" s="8" t="s">
        <v>974</v>
      </c>
      <c r="V142" s="8" t="s">
        <v>975</v>
      </c>
      <c r="W142" s="8" t="s">
        <v>34</v>
      </c>
      <c r="X142" s="8" t="s">
        <v>35</v>
      </c>
      <c r="Y142" s="5" t="str">
        <f t="shared" si="5"/>
        <v>INSERT INTO empleados VALUES (NULL, 12, 24, 0, 1, 0, 0, 'DOMINGUEZ PEREZ', 'DYLAN DAVID', 'lunes-02-18', 'dylandomperez1802@gmail.com', '72196163', '963854572', NULL, 'Av. Alfredo Mendiola 6377', 'U19202909', '9no', 'I');</v>
      </c>
    </row>
    <row r="143" spans="1:25" ht="15.75" customHeight="1">
      <c r="A143" s="6">
        <f t="shared" si="6"/>
        <v>142</v>
      </c>
      <c r="B143" s="7">
        <v>0</v>
      </c>
      <c r="C143" s="7" t="e">
        <f>VLOOKUP(B143,tablasMaestras!$A$120:$B$157,2,FALSE)</f>
        <v>#N/A</v>
      </c>
      <c r="D143" s="7">
        <v>12</v>
      </c>
      <c r="E143" s="7" t="str">
        <f>VLOOKUP(D143,tablasMaestras!$A$44:$C$105,3,FALSE)</f>
        <v>Universidad Nacional de Ingenieria</v>
      </c>
      <c r="F143" s="7">
        <v>0</v>
      </c>
      <c r="G143" s="7" t="str">
        <f>VLOOKUP(F143,tablasMaestras!$A$110:$B$115,2,FALSE)</f>
        <v>Sin Definir..</v>
      </c>
      <c r="H143" s="7">
        <v>0</v>
      </c>
      <c r="I143" s="7"/>
      <c r="J143" s="7">
        <v>0</v>
      </c>
      <c r="K143" s="7"/>
      <c r="L143" s="7">
        <v>0</v>
      </c>
      <c r="M143" s="7"/>
      <c r="N143" s="8" t="s">
        <v>976</v>
      </c>
      <c r="O143" s="8" t="s">
        <v>977</v>
      </c>
      <c r="P143" s="9">
        <v>37186</v>
      </c>
      <c r="Q143" s="8" t="s">
        <v>978</v>
      </c>
      <c r="R143" s="8" t="s">
        <v>33</v>
      </c>
      <c r="S143" s="8" t="s">
        <v>979</v>
      </c>
      <c r="T143" s="8" t="s">
        <v>120</v>
      </c>
      <c r="U143" s="8" t="s">
        <v>980</v>
      </c>
      <c r="V143" s="8" t="s">
        <v>981</v>
      </c>
      <c r="W143" s="8" t="s">
        <v>982</v>
      </c>
      <c r="X143" s="8" t="s">
        <v>35</v>
      </c>
      <c r="Y143" s="5" t="str">
        <f t="shared" si="5"/>
        <v>INSERT INTO empleados VALUES (NULL, 0, 12, 0, 0, 0, 0, 'DURAND ARIAS', 'SEBASTIAN ANTONIO', 'lunes-10-22', 'sebasdurand22@hotmail.com', NULL, '968797790', 'Ate', 'ATE, LIMA, LIMA', '20200225K', '8vo ciclo', 'I');</v>
      </c>
    </row>
    <row r="144" spans="1:25" ht="15.75" customHeight="1">
      <c r="A144" s="6">
        <f t="shared" si="6"/>
        <v>143</v>
      </c>
      <c r="B144" s="7">
        <v>5</v>
      </c>
      <c r="C144" s="7" t="str">
        <f>VLOOKUP(B144,tablasMaestras!$A$120:$B$157,2,FALSE)</f>
        <v>Ing. Civil</v>
      </c>
      <c r="D144" s="7">
        <v>13</v>
      </c>
      <c r="E144" s="7" t="str">
        <f>VLOOKUP(D144,tablasMaestras!$A$44:$C$105,3,FALSE)</f>
        <v>Universidad Ricardo Palma</v>
      </c>
      <c r="F144" s="7">
        <v>0</v>
      </c>
      <c r="G144" s="7" t="str">
        <f>VLOOKUP(F144,tablasMaestras!$A$110:$B$115,2,FALSE)</f>
        <v>Sin Definir..</v>
      </c>
      <c r="H144" s="7">
        <v>10</v>
      </c>
      <c r="I144" s="7"/>
      <c r="J144" s="7">
        <v>0</v>
      </c>
      <c r="K144" s="7"/>
      <c r="L144" s="7">
        <v>0</v>
      </c>
      <c r="M144" s="7"/>
      <c r="N144" s="8" t="s">
        <v>983</v>
      </c>
      <c r="O144" s="8" t="s">
        <v>984</v>
      </c>
      <c r="P144" s="9" t="s">
        <v>33</v>
      </c>
      <c r="Q144" s="8" t="s">
        <v>985</v>
      </c>
      <c r="R144" s="8" t="s">
        <v>33</v>
      </c>
      <c r="S144" s="8" t="s">
        <v>986</v>
      </c>
      <c r="T144" s="8" t="s">
        <v>33</v>
      </c>
      <c r="U144" s="8" t="s">
        <v>33</v>
      </c>
      <c r="V144" s="8" t="s">
        <v>33</v>
      </c>
      <c r="W144" s="8" t="s">
        <v>33</v>
      </c>
      <c r="X144" s="8" t="s">
        <v>35</v>
      </c>
      <c r="Y144" s="5" t="str">
        <f t="shared" si="5"/>
        <v>INSERT INTO empleados VALUES (NULL, 5, 13, 0, 10, 0, 0, 'EGUIA GONZALES', 'GIANLUIGUI', NULL, 'eggonza13s@gmail.com', NULL, '992146935', NULL, NULL, NULL, NULL, 'I');</v>
      </c>
    </row>
    <row r="145" spans="1:25" ht="15.75" customHeight="1">
      <c r="A145" s="6">
        <f t="shared" si="6"/>
        <v>144</v>
      </c>
      <c r="B145" s="7">
        <v>0</v>
      </c>
      <c r="C145" s="7" t="e">
        <f>VLOOKUP(B145,tablasMaestras!$A$120:$B$157,2,FALSE)</f>
        <v>#N/A</v>
      </c>
      <c r="D145" s="7">
        <v>3</v>
      </c>
      <c r="E145" s="7" t="str">
        <f>VLOOKUP(D145,tablasMaestras!$A$44:$C$105,3,FALSE)</f>
        <v>Universidad Cesar Vallejo</v>
      </c>
      <c r="F145" s="7">
        <v>0</v>
      </c>
      <c r="G145" s="7" t="str">
        <f>VLOOKUP(F145,tablasMaestras!$A$110:$B$115,2,FALSE)</f>
        <v>Sin Definir..</v>
      </c>
      <c r="H145" s="7">
        <v>0</v>
      </c>
      <c r="I145" s="7"/>
      <c r="J145" s="7">
        <v>0</v>
      </c>
      <c r="K145" s="7"/>
      <c r="L145" s="7">
        <v>0</v>
      </c>
      <c r="M145" s="7"/>
      <c r="N145" s="8" t="s">
        <v>987</v>
      </c>
      <c r="O145" s="8" t="s">
        <v>988</v>
      </c>
      <c r="P145" s="9" t="s">
        <v>33</v>
      </c>
      <c r="Q145" s="8" t="s">
        <v>989</v>
      </c>
      <c r="R145" s="8" t="s">
        <v>33</v>
      </c>
      <c r="S145" s="8" t="s">
        <v>990</v>
      </c>
      <c r="T145" s="8" t="s">
        <v>33</v>
      </c>
      <c r="U145" s="8" t="s">
        <v>33</v>
      </c>
      <c r="V145" s="8" t="s">
        <v>33</v>
      </c>
      <c r="W145" s="8" t="s">
        <v>33</v>
      </c>
      <c r="X145" s="8" t="s">
        <v>35</v>
      </c>
      <c r="Y145" s="5" t="str">
        <f t="shared" si="5"/>
        <v>INSERT INTO empleados VALUES (NULL, 0, 3, 0, 0, 0, 0, 'ESCALANTE SÁNCHEZ', 'JESSICA GIOVANNA', NULL, 'arquitectura.escalante928256@gmail.com', NULL, '937871286', NULL, NULL, NULL, NULL, 'I');</v>
      </c>
    </row>
    <row r="146" spans="1:25" ht="15.75" customHeight="1">
      <c r="A146" s="6">
        <f t="shared" si="6"/>
        <v>145</v>
      </c>
      <c r="B146" s="7">
        <v>8</v>
      </c>
      <c r="C146" s="7" t="str">
        <f>VLOOKUP(B146,tablasMaestras!$A$120:$B$157,2,FALSE)</f>
        <v>Ingeniería de Sistemas</v>
      </c>
      <c r="D146" s="7">
        <v>30</v>
      </c>
      <c r="E146" s="7" t="str">
        <f>VLOOKUP(D146,tablasMaestras!$A$44:$C$105,3,FALSE)</f>
        <v>UNIVERSIDAD SAN IGNACIO DE LOYOLA</v>
      </c>
      <c r="F146" s="7">
        <v>0</v>
      </c>
      <c r="G146" s="7" t="str">
        <f>VLOOKUP(F146,tablasMaestras!$A$110:$B$115,2,FALSE)</f>
        <v>Sin Definir..</v>
      </c>
      <c r="H146" s="7">
        <v>1</v>
      </c>
      <c r="I146" s="8"/>
      <c r="J146" s="7">
        <v>0</v>
      </c>
      <c r="K146" s="8"/>
      <c r="L146" s="7">
        <v>11</v>
      </c>
      <c r="M146" s="8"/>
      <c r="N146" s="8" t="s">
        <v>991</v>
      </c>
      <c r="O146" s="8" t="s">
        <v>992</v>
      </c>
      <c r="P146" s="9">
        <v>35927</v>
      </c>
      <c r="Q146" s="8" t="s">
        <v>993</v>
      </c>
      <c r="R146" s="8" t="s">
        <v>994</v>
      </c>
      <c r="S146" s="8" t="s">
        <v>995</v>
      </c>
      <c r="T146" s="8" t="s">
        <v>33</v>
      </c>
      <c r="U146" s="8" t="s">
        <v>996</v>
      </c>
      <c r="V146" s="8" t="s">
        <v>997</v>
      </c>
      <c r="W146" s="8" t="s">
        <v>86</v>
      </c>
      <c r="X146" s="8" t="s">
        <v>35</v>
      </c>
      <c r="Y146" s="5" t="str">
        <f t="shared" si="5"/>
        <v>INSERT INTO empleados VALUES (NULL, 8, 30, 0, 1, 0, 11, 'ESCOBAR CHAMPI', 'JAIR HASSLER', 'martes-05-12', 'jairhassler@gmail.com', '75216800', '933182369', NULL, 'Calle 15 de Mayo Comité 16 PP.JJ. San Juan de Dios MZ K2 Lt. 03', '11920852', '10mo', 'I');</v>
      </c>
    </row>
    <row r="147" spans="1:25" ht="15.75" customHeight="1">
      <c r="A147" s="6">
        <f t="shared" si="6"/>
        <v>146</v>
      </c>
      <c r="B147" s="7">
        <v>1</v>
      </c>
      <c r="C147" s="7" t="str">
        <f>VLOOKUP(B147,tablasMaestras!$A$120:$B$157,2,FALSE)</f>
        <v>Arquitectura y Urbanismo</v>
      </c>
      <c r="D147" s="7">
        <v>26</v>
      </c>
      <c r="E147" s="7" t="str">
        <f>VLOOKUP(D147,tablasMaestras!$A$44:$C$105,3,FALSE)</f>
        <v>Universidad Nacional Federico VIllareal (UNFV)</v>
      </c>
      <c r="F147" s="7">
        <v>0</v>
      </c>
      <c r="G147" s="7" t="str">
        <f>VLOOKUP(F147,tablasMaestras!$A$110:$B$115,2,FALSE)</f>
        <v>Sin Definir..</v>
      </c>
      <c r="H147" s="7">
        <v>0</v>
      </c>
      <c r="I147" s="7"/>
      <c r="J147" s="7">
        <v>0</v>
      </c>
      <c r="K147" s="7"/>
      <c r="L147" s="7">
        <v>0</v>
      </c>
      <c r="M147" s="7"/>
      <c r="N147" s="8" t="s">
        <v>998</v>
      </c>
      <c r="O147" s="8" t="s">
        <v>999</v>
      </c>
      <c r="P147" s="9" t="s">
        <v>33</v>
      </c>
      <c r="Q147" s="8" t="s">
        <v>33</v>
      </c>
      <c r="R147" s="8" t="s">
        <v>33</v>
      </c>
      <c r="S147" s="8" t="s">
        <v>1000</v>
      </c>
      <c r="T147" s="8" t="s">
        <v>477</v>
      </c>
      <c r="U147" s="8" t="s">
        <v>1001</v>
      </c>
      <c r="V147" s="8" t="s">
        <v>33</v>
      </c>
      <c r="W147" s="8" t="s">
        <v>33</v>
      </c>
      <c r="X147" s="8" t="s">
        <v>35</v>
      </c>
      <c r="Y147" s="5" t="str">
        <f t="shared" si="5"/>
        <v>INSERT INTO empleados VALUES (NULL, 1, 26, 0, 0, 0, 0, 'ESCRIBA CHAVEZ', 'ULISES WALTER', NULL, NULL, NULL, '901307232', 'Comas', 'CALLE LAS MAGNOLIAS 354 URB. LA ALBORADA - COMAS', NULL, NULL, 'I');</v>
      </c>
    </row>
    <row r="148" spans="1:25" ht="15.75" customHeight="1">
      <c r="A148" s="6">
        <f t="shared" si="6"/>
        <v>147</v>
      </c>
      <c r="B148" s="7">
        <v>0</v>
      </c>
      <c r="C148" s="7" t="e">
        <f>VLOOKUP(B148,tablasMaestras!$A$120:$B$157,2,FALSE)</f>
        <v>#N/A</v>
      </c>
      <c r="D148" s="7">
        <v>0</v>
      </c>
      <c r="E148" s="7" t="str">
        <f>VLOOKUP(D148,tablasMaestras!$A$44:$C$105,3,FALSE)</f>
        <v>Sin definir...</v>
      </c>
      <c r="F148" s="7">
        <v>0</v>
      </c>
      <c r="G148" s="7" t="str">
        <f>VLOOKUP(F148,tablasMaestras!$A$110:$B$115,2,FALSE)</f>
        <v>Sin Definir..</v>
      </c>
      <c r="H148" s="7">
        <v>0</v>
      </c>
      <c r="I148" s="7"/>
      <c r="J148" s="7">
        <v>0</v>
      </c>
      <c r="K148" s="7"/>
      <c r="L148" s="7">
        <v>0</v>
      </c>
      <c r="M148" s="7"/>
      <c r="N148" s="8" t="s">
        <v>1002</v>
      </c>
      <c r="O148" s="8" t="s">
        <v>1003</v>
      </c>
      <c r="P148" s="9" t="s">
        <v>33</v>
      </c>
      <c r="Q148" s="8" t="s">
        <v>33</v>
      </c>
      <c r="R148" s="8" t="s">
        <v>33</v>
      </c>
      <c r="S148" s="8" t="s">
        <v>1004</v>
      </c>
      <c r="T148" s="8" t="s">
        <v>33</v>
      </c>
      <c r="U148" s="8" t="s">
        <v>33</v>
      </c>
      <c r="V148" s="8" t="s">
        <v>33</v>
      </c>
      <c r="W148" s="8" t="s">
        <v>33</v>
      </c>
      <c r="X148" s="8" t="s">
        <v>35</v>
      </c>
      <c r="Y148" s="5" t="str">
        <f t="shared" si="5"/>
        <v>INSERT INTO empleados VALUES (NULL, 0, 0, 0, 0, 0, 0, 'ESPINOZA INOCENTE', 'MILENE', NULL, NULL, NULL, '984195171', NULL, NULL, NULL, NULL, 'I');</v>
      </c>
    </row>
    <row r="149" spans="1:25" ht="15.75" customHeight="1">
      <c r="A149" s="6">
        <f t="shared" si="6"/>
        <v>148</v>
      </c>
      <c r="B149" s="7">
        <v>15</v>
      </c>
      <c r="C149" s="7" t="str">
        <f>VLOOKUP(B149,tablasMaestras!$A$120:$B$157,2,FALSE)</f>
        <v>Ingeniería Ambiental</v>
      </c>
      <c r="D149" s="7">
        <v>3</v>
      </c>
      <c r="E149" s="7" t="str">
        <f>VLOOKUP(D149,tablasMaestras!$A$44:$C$105,3,FALSE)</f>
        <v>Universidad Cesar Vallejo</v>
      </c>
      <c r="F149" s="7">
        <v>0</v>
      </c>
      <c r="G149" s="7" t="str">
        <f>VLOOKUP(F149,tablasMaestras!$A$110:$B$115,2,FALSE)</f>
        <v>Sin Definir..</v>
      </c>
      <c r="H149" s="7">
        <v>0</v>
      </c>
      <c r="I149" s="7"/>
      <c r="J149" s="7">
        <v>0</v>
      </c>
      <c r="K149" s="7"/>
      <c r="L149" s="7">
        <v>0</v>
      </c>
      <c r="M149" s="7"/>
      <c r="N149" s="8" t="s">
        <v>1005</v>
      </c>
      <c r="O149" s="8" t="s">
        <v>1006</v>
      </c>
      <c r="P149" s="9" t="s">
        <v>33</v>
      </c>
      <c r="Q149" s="8" t="s">
        <v>1007</v>
      </c>
      <c r="R149" s="8" t="s">
        <v>1008</v>
      </c>
      <c r="S149" s="8" t="s">
        <v>1009</v>
      </c>
      <c r="T149" s="8" t="s">
        <v>33</v>
      </c>
      <c r="U149" s="8" t="s">
        <v>1010</v>
      </c>
      <c r="V149" s="8" t="s">
        <v>1011</v>
      </c>
      <c r="W149" s="8" t="s">
        <v>95</v>
      </c>
      <c r="X149" s="8" t="s">
        <v>35</v>
      </c>
      <c r="Y149" s="5" t="str">
        <f t="shared" si="5"/>
        <v>INSERT INTO empleados VALUES (NULL, 15, 3, 0, 0, 0, 0, 'ESPINOZA MAZGO', 'LAN CHRISTIAN', NULL, 'chriss.27.10.10@gmail.com', '70728007', '926518455', NULL, 'Coop. Sub Lotizacion Las Vegas Mz. K Lt. 4', '7002512964', '8vo', 'I');</v>
      </c>
    </row>
    <row r="150" spans="1:25" ht="15.75" customHeight="1">
      <c r="A150" s="6">
        <f t="shared" si="6"/>
        <v>149</v>
      </c>
      <c r="B150" s="7">
        <v>15</v>
      </c>
      <c r="C150" s="7" t="str">
        <f>VLOOKUP(B150,tablasMaestras!$A$120:$B$157,2,FALSE)</f>
        <v>Ingeniería Ambiental</v>
      </c>
      <c r="D150" s="7">
        <v>46</v>
      </c>
      <c r="E150" s="7" t="str">
        <f>VLOOKUP(D150,tablasMaestras!$A$44:$C$105,3,FALSE)</f>
        <v>UNIVERSIDAD NACIONAL JOSÉ FAUSTINO SÁNCHEZ CARRIÓN</v>
      </c>
      <c r="F150" s="7">
        <v>0</v>
      </c>
      <c r="G150" s="7" t="str">
        <f>VLOOKUP(F150,tablasMaestras!$A$110:$B$115,2,FALSE)</f>
        <v>Sin Definir..</v>
      </c>
      <c r="H150" s="7">
        <v>1</v>
      </c>
      <c r="I150" s="7"/>
      <c r="J150" s="7">
        <v>0</v>
      </c>
      <c r="K150" s="7"/>
      <c r="L150" s="7">
        <v>0</v>
      </c>
      <c r="M150" s="7"/>
      <c r="N150" s="8" t="s">
        <v>1012</v>
      </c>
      <c r="O150" s="8" t="s">
        <v>1013</v>
      </c>
      <c r="P150" s="9">
        <v>37985</v>
      </c>
      <c r="Q150" s="8" t="s">
        <v>1014</v>
      </c>
      <c r="R150" s="8" t="s">
        <v>1015</v>
      </c>
      <c r="S150" s="8" t="s">
        <v>1016</v>
      </c>
      <c r="T150" s="8" t="s">
        <v>33</v>
      </c>
      <c r="U150" s="8" t="s">
        <v>1017</v>
      </c>
      <c r="V150" s="8" t="s">
        <v>1018</v>
      </c>
      <c r="W150" s="8" t="s">
        <v>34</v>
      </c>
      <c r="X150" s="8" t="s">
        <v>35</v>
      </c>
      <c r="Y150" s="5" t="str">
        <f t="shared" si="5"/>
        <v>INSERT INTO empleados VALUES (NULL, 15, 46, 0, 1, 0, 0, 'ESPINOZA REYES', 'NAISSA JIMENA ', 'martes-12-30', '1637211008@unjfsc.edu.pe', '72655350', '991814661', NULL, 'Mz C Lt 3 Santa Catalina', '1636211008', '9no', 'I');</v>
      </c>
    </row>
    <row r="151" spans="1:25" ht="15.75" customHeight="1">
      <c r="A151" s="6">
        <f t="shared" si="6"/>
        <v>150</v>
      </c>
      <c r="B151" s="7">
        <v>0</v>
      </c>
      <c r="C151" s="7" t="e">
        <f>VLOOKUP(B151,tablasMaestras!$A$120:$B$157,2,FALSE)</f>
        <v>#N/A</v>
      </c>
      <c r="D151" s="7">
        <v>24</v>
      </c>
      <c r="E151" s="7" t="str">
        <f>VLOOKUP(D151,tablasMaestras!$A$44:$C$105,3,FALSE)</f>
        <v>UNIVERSIDAD TECNOLÓGICA DEL PERÚ</v>
      </c>
      <c r="F151" s="7">
        <v>0</v>
      </c>
      <c r="G151" s="7" t="str">
        <f>VLOOKUP(F151,tablasMaestras!$A$110:$B$115,2,FALSE)</f>
        <v>Sin Definir..</v>
      </c>
      <c r="H151" s="7">
        <v>0</v>
      </c>
      <c r="I151" s="7"/>
      <c r="J151" s="7">
        <v>0</v>
      </c>
      <c r="K151" s="7"/>
      <c r="L151" s="7">
        <v>0</v>
      </c>
      <c r="M151" s="7"/>
      <c r="N151" s="8" t="s">
        <v>1019</v>
      </c>
      <c r="O151" s="8" t="s">
        <v>1020</v>
      </c>
      <c r="P151" s="9" t="s">
        <v>33</v>
      </c>
      <c r="Q151" s="8" t="s">
        <v>1021</v>
      </c>
      <c r="R151" s="8" t="s">
        <v>1022</v>
      </c>
      <c r="S151" s="8" t="s">
        <v>1023</v>
      </c>
      <c r="T151" s="8" t="s">
        <v>33</v>
      </c>
      <c r="U151" s="8" t="s">
        <v>33</v>
      </c>
      <c r="V151" s="8" t="s">
        <v>1024</v>
      </c>
      <c r="W151" s="8" t="s">
        <v>33</v>
      </c>
      <c r="X151" s="8" t="s">
        <v>35</v>
      </c>
      <c r="Y151" s="5" t="str">
        <f t="shared" si="5"/>
        <v>INSERT INTO empleados VALUES (NULL, 0, 24, 0, 0, 0, 0, 'ESPINOZA RODRIGUEZ', 'RENATO GONZALO', NULL, 'gonzalo_renato_@hotmail.com', '75553028', '937734663', NULL, NULL, 'U20217161', NULL, 'I');</v>
      </c>
    </row>
    <row r="152" spans="1:25" ht="15.75" customHeight="1">
      <c r="A152" s="6">
        <f t="shared" si="6"/>
        <v>151</v>
      </c>
      <c r="B152" s="7">
        <v>15</v>
      </c>
      <c r="C152" s="7" t="str">
        <f>VLOOKUP(B152,tablasMaestras!$A$120:$B$157,2,FALSE)</f>
        <v>Ingeniería Ambiental</v>
      </c>
      <c r="D152" s="7">
        <v>47</v>
      </c>
      <c r="E152" s="7" t="str">
        <f>VLOOKUP(D152,tablasMaestras!$A$44:$C$105,3,FALSE)</f>
        <v>UNIVERSIDAD NACIONAL TECNOLÓGICA DE LIMA SUR</v>
      </c>
      <c r="F152" s="7">
        <v>0</v>
      </c>
      <c r="G152" s="7" t="str">
        <f>VLOOKUP(F152,tablasMaestras!$A$110:$B$115,2,FALSE)</f>
        <v>Sin Definir..</v>
      </c>
      <c r="H152" s="7">
        <v>16</v>
      </c>
      <c r="I152" s="8"/>
      <c r="J152" s="7">
        <v>0</v>
      </c>
      <c r="K152" s="8"/>
      <c r="L152" s="7">
        <v>11</v>
      </c>
      <c r="M152" s="8"/>
      <c r="N152" s="8" t="s">
        <v>1025</v>
      </c>
      <c r="O152" s="8" t="s">
        <v>1026</v>
      </c>
      <c r="P152" s="9" t="s">
        <v>33</v>
      </c>
      <c r="Q152" s="8" t="s">
        <v>1027</v>
      </c>
      <c r="R152" s="8" t="s">
        <v>1028</v>
      </c>
      <c r="S152" s="8" t="s">
        <v>1029</v>
      </c>
      <c r="T152" s="8" t="s">
        <v>335</v>
      </c>
      <c r="U152" s="8" t="s">
        <v>1030</v>
      </c>
      <c r="V152" s="8" t="s">
        <v>1031</v>
      </c>
      <c r="W152" s="8" t="s">
        <v>33</v>
      </c>
      <c r="X152" s="8" t="s">
        <v>35</v>
      </c>
      <c r="Y152" s="5" t="str">
        <f t="shared" si="5"/>
        <v>INSERT INTO empleados VALUES (NULL, 15, 47, 0, 16, 0, 11, 'Espinoza Sanchez', 'Branco Alonso', NULL, 'alonsoespinoza589@gmail.com', '75993691', '928535295', 'Rimac', 'San Juan de Amancaes, Rímac', '2125110222', NULL, 'I');</v>
      </c>
    </row>
    <row r="153" spans="1:25" ht="15.75" customHeight="1">
      <c r="A153" s="6">
        <f t="shared" si="6"/>
        <v>152</v>
      </c>
      <c r="B153" s="7">
        <v>0</v>
      </c>
      <c r="C153" s="7" t="e">
        <f>VLOOKUP(B153,tablasMaestras!$A$120:$B$157,2,FALSE)</f>
        <v>#N/A</v>
      </c>
      <c r="D153" s="7">
        <v>0</v>
      </c>
      <c r="E153" s="7" t="str">
        <f>VLOOKUP(D153,tablasMaestras!$A$44:$C$105,3,FALSE)</f>
        <v>Sin definir...</v>
      </c>
      <c r="F153" s="7">
        <v>0</v>
      </c>
      <c r="G153" s="7" t="str">
        <f>VLOOKUP(F153,tablasMaestras!$A$110:$B$115,2,FALSE)</f>
        <v>Sin Definir..</v>
      </c>
      <c r="H153" s="7">
        <v>0</v>
      </c>
      <c r="I153" s="8"/>
      <c r="J153" s="7">
        <v>0</v>
      </c>
      <c r="K153" s="8"/>
      <c r="L153" s="7">
        <v>11</v>
      </c>
      <c r="M153" s="8"/>
      <c r="N153" s="8" t="s">
        <v>1032</v>
      </c>
      <c r="O153" s="8" t="s">
        <v>1033</v>
      </c>
      <c r="P153" s="9" t="s">
        <v>33</v>
      </c>
      <c r="Q153" s="8" t="s">
        <v>33</v>
      </c>
      <c r="R153" s="8" t="s">
        <v>33</v>
      </c>
      <c r="S153" s="8" t="s">
        <v>1034</v>
      </c>
      <c r="T153" s="8" t="s">
        <v>33</v>
      </c>
      <c r="U153" s="8" t="s">
        <v>33</v>
      </c>
      <c r="V153" s="8" t="s">
        <v>33</v>
      </c>
      <c r="W153" s="8" t="s">
        <v>33</v>
      </c>
      <c r="X153" s="8" t="s">
        <v>35</v>
      </c>
      <c r="Y153" s="5" t="str">
        <f t="shared" si="5"/>
        <v>INSERT INTO empleados VALUES (NULL, 0, 0, 0, 0, 0, 11, 'ESPIRITU ARIAS', 'DEYRA', NULL, NULL, NULL, '921964301', NULL, NULL, NULL, NULL, 'I');</v>
      </c>
    </row>
    <row r="154" spans="1:25" ht="15.75" customHeight="1">
      <c r="A154" s="6">
        <f t="shared" si="6"/>
        <v>153</v>
      </c>
      <c r="B154" s="7">
        <v>28</v>
      </c>
      <c r="C154" s="7" t="str">
        <f>VLOOKUP(B154,tablasMaestras!$A$120:$B$157,2,FALSE)</f>
        <v>Arquitectura </v>
      </c>
      <c r="D154" s="7">
        <v>24</v>
      </c>
      <c r="E154" s="7" t="str">
        <f>VLOOKUP(D154,tablasMaestras!$A$44:$C$105,3,FALSE)</f>
        <v>UNIVERSIDAD TECNOLÓGICA DEL PERÚ</v>
      </c>
      <c r="F154" s="7">
        <v>5</v>
      </c>
      <c r="G154" s="7" t="str">
        <f>VLOOKUP(F154,tablasMaestras!$A$110:$B$115,2,FALSE)</f>
        <v>Tecnica</v>
      </c>
      <c r="H154" s="7">
        <v>0</v>
      </c>
      <c r="I154" s="8"/>
      <c r="J154" s="7">
        <v>0</v>
      </c>
      <c r="K154" s="8"/>
      <c r="L154" s="7">
        <v>11</v>
      </c>
      <c r="M154" s="8"/>
      <c r="N154" s="8" t="s">
        <v>1035</v>
      </c>
      <c r="O154" s="8" t="s">
        <v>1036</v>
      </c>
      <c r="P154" s="9" t="s">
        <v>33</v>
      </c>
      <c r="Q154" s="8" t="s">
        <v>1037</v>
      </c>
      <c r="R154" s="8" t="s">
        <v>1038</v>
      </c>
      <c r="S154" s="8" t="s">
        <v>1039</v>
      </c>
      <c r="T154" s="8" t="s">
        <v>33</v>
      </c>
      <c r="U154" s="8" t="s">
        <v>1040</v>
      </c>
      <c r="V154" s="8" t="s">
        <v>1041</v>
      </c>
      <c r="W154" s="8" t="s">
        <v>33</v>
      </c>
      <c r="X154" s="8" t="s">
        <v>35</v>
      </c>
      <c r="Y154" s="5" t="str">
        <f t="shared" si="5"/>
        <v>INSERT INTO empleados VALUES (NULL, 28, 24, 5, 0, 0, 11, 'Estefany Jazmin', 'Ricardo Durand', NULL, 'stefanyjazmin110302@gmail.com', '72652413', '982554735', NULL, 'LOS OLIVOS, DIAMANTES 8, MZ C LOTE 11', 'U21316967', NULL, 'I');</v>
      </c>
    </row>
    <row r="155" spans="1:25" ht="15.75" customHeight="1">
      <c r="A155" s="6">
        <f t="shared" si="6"/>
        <v>154</v>
      </c>
      <c r="B155" s="7">
        <v>28</v>
      </c>
      <c r="C155" s="7" t="str">
        <f>VLOOKUP(B155,tablasMaestras!$A$120:$B$157,2,FALSE)</f>
        <v>Arquitectura </v>
      </c>
      <c r="D155" s="7">
        <v>12</v>
      </c>
      <c r="E155" s="7" t="str">
        <f>VLOOKUP(D155,tablasMaestras!$A$44:$C$105,3,FALSE)</f>
        <v>Universidad Nacional de Ingenieria</v>
      </c>
      <c r="F155" s="7">
        <v>0</v>
      </c>
      <c r="G155" s="7" t="str">
        <f>VLOOKUP(F155,tablasMaestras!$A$110:$B$115,2,FALSE)</f>
        <v>Sin Definir..</v>
      </c>
      <c r="H155" s="7">
        <v>7</v>
      </c>
      <c r="I155" s="7"/>
      <c r="J155" s="7">
        <v>0</v>
      </c>
      <c r="K155" s="7"/>
      <c r="L155" s="7">
        <v>0</v>
      </c>
      <c r="M155" s="7"/>
      <c r="N155" s="8" t="s">
        <v>1042</v>
      </c>
      <c r="O155" s="8" t="s">
        <v>1043</v>
      </c>
      <c r="P155" s="9">
        <v>36567</v>
      </c>
      <c r="Q155" s="8" t="s">
        <v>1044</v>
      </c>
      <c r="R155" s="8" t="s">
        <v>1045</v>
      </c>
      <c r="S155" s="8" t="s">
        <v>1046</v>
      </c>
      <c r="T155" s="8" t="s">
        <v>33</v>
      </c>
      <c r="U155" s="8" t="s">
        <v>1047</v>
      </c>
      <c r="V155" s="8" t="s">
        <v>1048</v>
      </c>
      <c r="W155" s="8" t="s">
        <v>95</v>
      </c>
      <c r="X155" s="8" t="s">
        <v>35</v>
      </c>
      <c r="Y155" s="5" t="str">
        <f t="shared" si="5"/>
        <v>INSERT INTO empleados VALUES (NULL, 28, 12, 0, 7, 0, 0, 'ESTRADA ROJAS', 'DEYBER PIERO', 'viernes-02-11', 'leslie.palomino.t@uni.pe', '73321308', '997877972', NULL, 'Jr. San Ramon Mz C Lote 4', '20210045e', '8vo', 'I');</v>
      </c>
    </row>
    <row r="156" spans="1:25" ht="15.75" customHeight="1">
      <c r="A156" s="6">
        <f t="shared" si="6"/>
        <v>155</v>
      </c>
      <c r="B156" s="7">
        <v>10</v>
      </c>
      <c r="C156" s="7" t="str">
        <f>VLOOKUP(B156,tablasMaestras!$A$120:$B$157,2,FALSE)</f>
        <v>Administracion de Empresas</v>
      </c>
      <c r="D156" s="7">
        <v>3</v>
      </c>
      <c r="E156" s="7" t="str">
        <f>VLOOKUP(D156,tablasMaestras!$A$44:$C$105,3,FALSE)</f>
        <v>Universidad Cesar Vallejo</v>
      </c>
      <c r="F156" s="7">
        <v>1</v>
      </c>
      <c r="G156" s="7" t="str">
        <f>VLOOKUP(F156,tablasMaestras!$A$110:$B$115,2,FALSE)</f>
        <v>Administracion</v>
      </c>
      <c r="H156" s="7">
        <v>4</v>
      </c>
      <c r="I156" s="8"/>
      <c r="J156" s="7">
        <v>0</v>
      </c>
      <c r="K156" s="8"/>
      <c r="L156" s="7">
        <v>11</v>
      </c>
      <c r="M156" s="8"/>
      <c r="N156" s="8" t="s">
        <v>1049</v>
      </c>
      <c r="O156" s="8" t="s">
        <v>1050</v>
      </c>
      <c r="P156" s="9" t="s">
        <v>33</v>
      </c>
      <c r="Q156" s="8" t="s">
        <v>1051</v>
      </c>
      <c r="R156" s="8" t="s">
        <v>1052</v>
      </c>
      <c r="S156" s="8" t="s">
        <v>1053</v>
      </c>
      <c r="T156" s="8" t="s">
        <v>784</v>
      </c>
      <c r="U156" s="8" t="s">
        <v>1054</v>
      </c>
      <c r="V156" s="8" t="s">
        <v>1055</v>
      </c>
      <c r="W156" s="8" t="s">
        <v>33</v>
      </c>
      <c r="X156" s="8" t="s">
        <v>35</v>
      </c>
      <c r="Y156" s="5" t="str">
        <f t="shared" si="5"/>
        <v>INSERT INTO empleados VALUES (NULL, 10, 3, 1, 4, 0, 11, 'Evangelista Mendoza', 'Jhandi', NULL, 'jhandimendoza26@gmail.com', '72462141', '953549164', 'Puente Piedra', 'Rosa Luz / Puente Piedra / Lima', '7002560815', NULL, 'I');</v>
      </c>
    </row>
    <row r="157" spans="1:25" ht="15.75" customHeight="1">
      <c r="A157" s="6">
        <f t="shared" si="6"/>
        <v>156</v>
      </c>
      <c r="B157" s="7">
        <v>31</v>
      </c>
      <c r="C157" s="7" t="str">
        <f>VLOOKUP(B157,tablasMaestras!$A$120:$B$157,2,FALSE)</f>
        <v>Administración</v>
      </c>
      <c r="D157" s="7">
        <v>3</v>
      </c>
      <c r="E157" s="7" t="str">
        <f>VLOOKUP(D157,tablasMaestras!$A$44:$C$105,3,FALSE)</f>
        <v>Universidad Cesar Vallejo</v>
      </c>
      <c r="F157" s="7">
        <v>1</v>
      </c>
      <c r="G157" s="7" t="str">
        <f>VLOOKUP(F157,tablasMaestras!$A$110:$B$115,2,FALSE)</f>
        <v>Administracion</v>
      </c>
      <c r="H157" s="7">
        <v>4</v>
      </c>
      <c r="I157" s="8"/>
      <c r="J157" s="7">
        <v>0</v>
      </c>
      <c r="K157" s="8"/>
      <c r="L157" s="7">
        <v>11</v>
      </c>
      <c r="M157" s="8"/>
      <c r="N157" s="8" t="s">
        <v>1056</v>
      </c>
      <c r="O157" s="8" t="s">
        <v>1057</v>
      </c>
      <c r="P157" s="9" t="s">
        <v>33</v>
      </c>
      <c r="Q157" s="8" t="s">
        <v>1058</v>
      </c>
      <c r="R157" s="8" t="s">
        <v>1059</v>
      </c>
      <c r="S157" s="8" t="s">
        <v>1060</v>
      </c>
      <c r="T157" s="8" t="s">
        <v>33</v>
      </c>
      <c r="U157" s="8" t="s">
        <v>33</v>
      </c>
      <c r="V157" s="8" t="s">
        <v>1061</v>
      </c>
      <c r="W157" s="8" t="s">
        <v>33</v>
      </c>
      <c r="X157" s="8" t="s">
        <v>35</v>
      </c>
      <c r="Y157" s="5" t="str">
        <f t="shared" si="5"/>
        <v>INSERT INTO empleados VALUES (NULL, 31, 3, 1, 4, 0, 11, 'Falcon Torirbio', 'Ana Luisa', NULL, 'analuisafalcon10@gmail.com', '61461618', '938344213', NULL, NULL, '7002556832', NULL, 'I');</v>
      </c>
    </row>
    <row r="158" spans="1:25" ht="15.75" customHeight="1">
      <c r="A158" s="6">
        <f t="shared" si="6"/>
        <v>157</v>
      </c>
      <c r="B158" s="7">
        <v>28</v>
      </c>
      <c r="C158" s="7" t="str">
        <f>VLOOKUP(B158,tablasMaestras!$A$120:$B$157,2,FALSE)</f>
        <v>Arquitectura </v>
      </c>
      <c r="D158" s="7">
        <v>4</v>
      </c>
      <c r="E158" s="7" t="str">
        <f>VLOOKUP(D158,tablasMaestras!$A$44:$C$105,3,FALSE)</f>
        <v>Universidad Peruana de Ciencias Aplicadas </v>
      </c>
      <c r="F158" s="7">
        <v>0</v>
      </c>
      <c r="G158" s="7" t="str">
        <f>VLOOKUP(F158,tablasMaestras!$A$110:$B$115,2,FALSE)</f>
        <v>Sin Definir..</v>
      </c>
      <c r="H158" s="7">
        <v>0</v>
      </c>
      <c r="I158" s="7"/>
      <c r="J158" s="7">
        <v>0</v>
      </c>
      <c r="K158" s="7"/>
      <c r="L158" s="7">
        <v>0</v>
      </c>
      <c r="M158" s="7"/>
      <c r="N158" s="8" t="s">
        <v>1062</v>
      </c>
      <c r="O158" s="8" t="s">
        <v>1063</v>
      </c>
      <c r="P158" s="9">
        <v>37310</v>
      </c>
      <c r="Q158" s="8" t="s">
        <v>1064</v>
      </c>
      <c r="R158" s="8" t="s">
        <v>1065</v>
      </c>
      <c r="S158" s="8" t="s">
        <v>1066</v>
      </c>
      <c r="T158" s="8" t="s">
        <v>33</v>
      </c>
      <c r="U158" s="8" t="s">
        <v>1067</v>
      </c>
      <c r="V158" s="8" t="s">
        <v>33</v>
      </c>
      <c r="W158" s="8" t="s">
        <v>34</v>
      </c>
      <c r="X158" s="8" t="s">
        <v>35</v>
      </c>
      <c r="Y158" s="5" t="str">
        <f t="shared" si="5"/>
        <v>INSERT INTO empleados VALUES (NULL, 28, 4, 0, 0, 0, 0, 'FANO JANAMPA', 'DANIELA SOLANGE', 'sábado-02-23', 'danielafano0202@gmail.com', '76946443', '934945144', NULL, 'Av. Los Patriotas 229', NULL, '9no', 'I');</v>
      </c>
    </row>
    <row r="159" spans="1:25" ht="15.75" customHeight="1">
      <c r="A159" s="6">
        <f t="shared" si="6"/>
        <v>158</v>
      </c>
      <c r="B159" s="7">
        <v>28</v>
      </c>
      <c r="C159" s="7" t="str">
        <f>VLOOKUP(B159,tablasMaestras!$A$120:$B$157,2,FALSE)</f>
        <v>Arquitectura </v>
      </c>
      <c r="D159" s="7">
        <v>32</v>
      </c>
      <c r="E159" s="7" t="str">
        <f>VLOOKUP(D159,tablasMaestras!$A$44:$C$105,3,FALSE)</f>
        <v>PONTIFICA UNIVERSIDAD CATOLICA DEL PERU (PUCP)</v>
      </c>
      <c r="F159" s="7">
        <v>0</v>
      </c>
      <c r="G159" s="7" t="str">
        <f>VLOOKUP(F159,tablasMaestras!$A$110:$B$115,2,FALSE)</f>
        <v>Sin Definir..</v>
      </c>
      <c r="H159" s="7">
        <v>7</v>
      </c>
      <c r="I159" s="7"/>
      <c r="J159" s="7">
        <v>0</v>
      </c>
      <c r="K159" s="7"/>
      <c r="L159" s="7">
        <v>0</v>
      </c>
      <c r="M159" s="7"/>
      <c r="N159" s="8" t="s">
        <v>1068</v>
      </c>
      <c r="O159" s="8" t="s">
        <v>1069</v>
      </c>
      <c r="P159" s="9">
        <v>35487</v>
      </c>
      <c r="Q159" s="8" t="s">
        <v>1070</v>
      </c>
      <c r="R159" s="8" t="s">
        <v>1071</v>
      </c>
      <c r="S159" s="8" t="s">
        <v>1072</v>
      </c>
      <c r="T159" s="8" t="s">
        <v>33</v>
      </c>
      <c r="U159" s="8" t="s">
        <v>1073</v>
      </c>
      <c r="V159" s="8" t="s">
        <v>1074</v>
      </c>
      <c r="W159" s="8" t="s">
        <v>123</v>
      </c>
      <c r="X159" s="8" t="s">
        <v>35</v>
      </c>
      <c r="Y159" s="5" t="str">
        <f t="shared" si="5"/>
        <v>INSERT INTO empleados VALUES (NULL, 28, 32, 0, 7, 0, 0, 'FARIAS GONZALES', 'BERENA THAIS', 'miércoles-02-26', 'arq.farias26@gmail.com', '75488808', '903379150', NULL, 'Pasaje Santa Rosa 609', '7002594633', 'IX', 'I');</v>
      </c>
    </row>
    <row r="160" spans="1:25" ht="15.75" customHeight="1">
      <c r="A160" s="6">
        <f t="shared" si="6"/>
        <v>159</v>
      </c>
      <c r="B160" s="7">
        <v>5</v>
      </c>
      <c r="C160" s="7" t="str">
        <f>VLOOKUP(B160,tablasMaestras!$A$120:$B$157,2,FALSE)</f>
        <v>Ing. Civil</v>
      </c>
      <c r="D160" s="7">
        <v>3</v>
      </c>
      <c r="E160" s="7" t="str">
        <f>VLOOKUP(D160,tablasMaestras!$A$44:$C$105,3,FALSE)</f>
        <v>Universidad Cesar Vallejo</v>
      </c>
      <c r="F160" s="7">
        <v>0</v>
      </c>
      <c r="G160" s="7" t="str">
        <f>VLOOKUP(F160,tablasMaestras!$A$110:$B$115,2,FALSE)</f>
        <v>Sin Definir..</v>
      </c>
      <c r="H160" s="7">
        <v>0</v>
      </c>
      <c r="I160" s="7"/>
      <c r="J160" s="7">
        <v>0</v>
      </c>
      <c r="K160" s="7"/>
      <c r="L160" s="7">
        <v>0</v>
      </c>
      <c r="M160" s="7"/>
      <c r="N160" s="8" t="s">
        <v>1075</v>
      </c>
      <c r="O160" s="8" t="s">
        <v>1076</v>
      </c>
      <c r="P160" s="9">
        <v>37879</v>
      </c>
      <c r="Q160" s="8" t="s">
        <v>1077</v>
      </c>
      <c r="R160" s="8" t="s">
        <v>1078</v>
      </c>
      <c r="S160" s="8" t="s">
        <v>1079</v>
      </c>
      <c r="T160" s="8" t="s">
        <v>33</v>
      </c>
      <c r="U160" s="8" t="s">
        <v>1080</v>
      </c>
      <c r="V160" s="8" t="s">
        <v>1081</v>
      </c>
      <c r="W160" s="8" t="s">
        <v>34</v>
      </c>
      <c r="X160" s="8" t="s">
        <v>35</v>
      </c>
      <c r="Y160" s="5" t="str">
        <f t="shared" si="5"/>
        <v>INSERT INTO empleados VALUES (NULL, 5, 3, 0, 0, 0, 0, 'FELIX OSTOS', 'ANABEL VIVIAN', 'lunes-09-15', 'ana1516abc@gmail.com', '71502440', '929589387', NULL, 'Urb.Rosario del Norte Mz.F Lt24', '7002661563', '9no', 'I');</v>
      </c>
    </row>
    <row r="161" spans="1:25" ht="15.75" customHeight="1">
      <c r="A161" s="6">
        <f t="shared" si="6"/>
        <v>160</v>
      </c>
      <c r="B161" s="7">
        <v>2</v>
      </c>
      <c r="C161" s="7" t="str">
        <f>VLOOKUP(B161,tablasMaestras!$A$120:$B$157,2,FALSE)</f>
        <v>Derecho</v>
      </c>
      <c r="D161" s="7">
        <v>37</v>
      </c>
      <c r="E161" s="7" t="str">
        <f>VLOOKUP(D161,tablasMaestras!$A$44:$C$105,3,FALSE)</f>
        <v>UNIVERSIDAD PRIVADA SAN JUAN BAUTISTA</v>
      </c>
      <c r="F161" s="7">
        <v>0</v>
      </c>
      <c r="G161" s="7" t="str">
        <f>VLOOKUP(F161,tablasMaestras!$A$110:$B$115,2,FALSE)</f>
        <v>Sin Definir..</v>
      </c>
      <c r="H161" s="7">
        <v>0</v>
      </c>
      <c r="I161" s="7"/>
      <c r="J161" s="7">
        <v>0</v>
      </c>
      <c r="K161" s="7"/>
      <c r="L161" s="7">
        <v>0</v>
      </c>
      <c r="M161" s="7"/>
      <c r="N161" s="8" t="s">
        <v>1082</v>
      </c>
      <c r="O161" s="8" t="s">
        <v>1083</v>
      </c>
      <c r="P161" s="9">
        <v>30494</v>
      </c>
      <c r="Q161" s="8" t="s">
        <v>1084</v>
      </c>
      <c r="R161" s="8" t="s">
        <v>1085</v>
      </c>
      <c r="S161" s="8" t="s">
        <v>1086</v>
      </c>
      <c r="T161" s="8" t="s">
        <v>700</v>
      </c>
      <c r="U161" s="8" t="s">
        <v>700</v>
      </c>
      <c r="V161" s="8" t="s">
        <v>33</v>
      </c>
      <c r="W161" s="8" t="s">
        <v>33</v>
      </c>
      <c r="X161" s="8" t="s">
        <v>35</v>
      </c>
      <c r="Y161" s="5" t="str">
        <f t="shared" si="5"/>
        <v>INSERT INTO empleados VALUES (NULL, 2, 37, 0, 0, 0, 0, 'FERNANDEZ RODRIGUEZ', 'JANET KARINA', 'lunes-06-27', 'karina.fernandezr@outlook.com', '42252034', '975843933', 'Chorrillos', 'Chorrillos', NULL, NULL, 'I');</v>
      </c>
    </row>
    <row r="162" spans="1:25" ht="15.75" customHeight="1">
      <c r="A162" s="6">
        <f t="shared" si="6"/>
        <v>161</v>
      </c>
      <c r="B162" s="7">
        <v>28</v>
      </c>
      <c r="C162" s="7" t="str">
        <f>VLOOKUP(B162,tablasMaestras!$A$120:$B$157,2,FALSE)</f>
        <v>Arquitectura </v>
      </c>
      <c r="D162" s="7">
        <v>14</v>
      </c>
      <c r="E162" s="7" t="str">
        <f>VLOOKUP(D162,tablasMaestras!$A$44:$C$105,3,FALSE)</f>
        <v>Universidad Catolica Santo Toribio de Mogrovejo</v>
      </c>
      <c r="F162" s="7">
        <v>0</v>
      </c>
      <c r="G162" s="7" t="str">
        <f>VLOOKUP(F162,tablasMaestras!$A$110:$B$115,2,FALSE)</f>
        <v>Sin Definir..</v>
      </c>
      <c r="H162" s="7">
        <v>7</v>
      </c>
      <c r="I162" s="7"/>
      <c r="J162" s="7">
        <v>0</v>
      </c>
      <c r="K162" s="7"/>
      <c r="L162" s="7">
        <v>0</v>
      </c>
      <c r="M162" s="7"/>
      <c r="N162" s="8" t="s">
        <v>1087</v>
      </c>
      <c r="O162" s="8" t="s">
        <v>1088</v>
      </c>
      <c r="P162" s="9">
        <v>37982</v>
      </c>
      <c r="Q162" s="8" t="s">
        <v>1089</v>
      </c>
      <c r="R162" s="8" t="s">
        <v>1090</v>
      </c>
      <c r="S162" s="8" t="s">
        <v>1091</v>
      </c>
      <c r="T162" s="8" t="s">
        <v>33</v>
      </c>
      <c r="U162" s="8" t="s">
        <v>33</v>
      </c>
      <c r="V162" s="8" t="s">
        <v>33</v>
      </c>
      <c r="W162" s="8" t="s">
        <v>95</v>
      </c>
      <c r="X162" s="8" t="s">
        <v>35</v>
      </c>
      <c r="Y162" s="5" t="str">
        <f t="shared" si="5"/>
        <v>INSERT INTO empleados VALUES (NULL, 28, 14, 0, 7, 0, 0, 'FERNANDEZ SANTILLAN ', 'MELODY NAYHELY', 'sábado-12-27', 'melodynayhely2003@gmail.com', '75546485', '980183314', NULL, NULL, NULL, '8vo', 'I');</v>
      </c>
    </row>
    <row r="163" spans="1:25" ht="15.75" customHeight="1">
      <c r="A163" s="6">
        <f t="shared" si="6"/>
        <v>162</v>
      </c>
      <c r="B163" s="7">
        <v>0</v>
      </c>
      <c r="C163" s="7" t="e">
        <f>VLOOKUP(B163,tablasMaestras!$A$120:$B$157,2,FALSE)</f>
        <v>#N/A</v>
      </c>
      <c r="D163" s="7">
        <v>0</v>
      </c>
      <c r="E163" s="7" t="str">
        <f>VLOOKUP(D163,tablasMaestras!$A$44:$C$105,3,FALSE)</f>
        <v>Sin definir...</v>
      </c>
      <c r="F163" s="7">
        <v>0</v>
      </c>
      <c r="G163" s="7" t="str">
        <f>VLOOKUP(F163,tablasMaestras!$A$110:$B$115,2,FALSE)</f>
        <v>Sin Definir..</v>
      </c>
      <c r="H163" s="7">
        <v>0</v>
      </c>
      <c r="I163" s="7"/>
      <c r="J163" s="7">
        <v>0</v>
      </c>
      <c r="K163" s="7"/>
      <c r="L163" s="7">
        <v>0</v>
      </c>
      <c r="M163" s="7"/>
      <c r="N163" s="8" t="s">
        <v>1092</v>
      </c>
      <c r="O163" s="8" t="s">
        <v>1093</v>
      </c>
      <c r="P163" s="9" t="s">
        <v>33</v>
      </c>
      <c r="Q163" s="8" t="s">
        <v>33</v>
      </c>
      <c r="R163" s="8" t="s">
        <v>33</v>
      </c>
      <c r="S163" s="8" t="s">
        <v>1094</v>
      </c>
      <c r="T163" s="8" t="s">
        <v>33</v>
      </c>
      <c r="U163" s="8" t="s">
        <v>33</v>
      </c>
      <c r="V163" s="8" t="s">
        <v>33</v>
      </c>
      <c r="W163" s="8" t="s">
        <v>33</v>
      </c>
      <c r="X163" s="8" t="s">
        <v>35</v>
      </c>
      <c r="Y163" s="5" t="str">
        <f t="shared" si="5"/>
        <v>INSERT INTO empleados VALUES (NULL, 0, 0, 0, 0, 0, 0, 'FERRER RIOS', 'KARLA ALESSANDRA', NULL, NULL, NULL, '935406073', NULL, NULL, NULL, NULL, 'I');</v>
      </c>
    </row>
    <row r="164" spans="1:25" ht="15.75" customHeight="1">
      <c r="A164" s="6">
        <f t="shared" si="6"/>
        <v>163</v>
      </c>
      <c r="B164" s="7">
        <v>28</v>
      </c>
      <c r="C164" s="7" t="str">
        <f>VLOOKUP(B164,tablasMaestras!$A$120:$B$157,2,FALSE)</f>
        <v>Arquitectura </v>
      </c>
      <c r="D164" s="7">
        <v>1</v>
      </c>
      <c r="E164" s="7" t="str">
        <f>VLOOKUP(D164,tablasMaestras!$A$44:$C$105,3,FALSE)</f>
        <v>Universidad privada del norte</v>
      </c>
      <c r="F164" s="7">
        <v>5</v>
      </c>
      <c r="G164" s="7" t="str">
        <f>VLOOKUP(F164,tablasMaestras!$A$110:$B$115,2,FALSE)</f>
        <v>Tecnica</v>
      </c>
      <c r="H164" s="7">
        <v>7</v>
      </c>
      <c r="I164" s="8"/>
      <c r="J164" s="7">
        <v>0</v>
      </c>
      <c r="K164" s="8"/>
      <c r="L164" s="7">
        <v>11</v>
      </c>
      <c r="M164" s="8"/>
      <c r="N164" s="8" t="s">
        <v>1095</v>
      </c>
      <c r="O164" s="8" t="s">
        <v>1096</v>
      </c>
      <c r="P164" s="9" t="s">
        <v>33</v>
      </c>
      <c r="Q164" s="8" t="s">
        <v>1097</v>
      </c>
      <c r="R164" s="8" t="s">
        <v>1098</v>
      </c>
      <c r="S164" s="8" t="s">
        <v>1099</v>
      </c>
      <c r="T164" s="8" t="s">
        <v>33</v>
      </c>
      <c r="U164" s="8" t="s">
        <v>1100</v>
      </c>
      <c r="V164" s="8" t="s">
        <v>1101</v>
      </c>
      <c r="W164" s="8" t="s">
        <v>33</v>
      </c>
      <c r="X164" s="8" t="s">
        <v>35</v>
      </c>
      <c r="Y164" s="5" t="str">
        <f t="shared" ref="Y164:Y227" si="7">CONCATENATE("INSERT INTO empleados VALUES (NULL, ",B164,", ",D164,", ",F164,", ",H164,", ",J164,", ",L164,", '",N164,"', '",O164,"', ",IF(P164="Sin definir","NULL","'"&amp;TEXT(P164,"aaaa-mm-dd")&amp;"'"),", ",IF(Q164="Sin definir","NULL","'"&amp;Q164&amp;"'"),", ",IF(R164="Sin definir","NULL","'"&amp;R164&amp;"'"),", ",IF(S164="Sin definir","NULL","'"&amp;S164&amp;"'"),", ",IF(T164="Sin definir","NULL","'"&amp;T164&amp;"'"),", ",IF(U164="Sin definir","NULL","'"&amp;U164&amp;"'"),", ",IF(V164="Sin definir","NULL","'"&amp;V164&amp;"'"),", ",IF(W164="Sin definir","NULL","'"&amp;W164&amp;"'"),", '",X164,"');")</f>
        <v>INSERT INTO empleados VALUES (NULL, 28, 1, 5, 7, 0, 11, 'FLORES ESPINOZA', 'JUAN MANUEL', NULL, 'jmfe309515@hotmail.com', '74085216', '953108513', NULL, 'PSJ MAR DE GRAU 290, URB RAMON CASTILLA , LA PERLA, CALAO', 'N00330429', NULL, 'I');</v>
      </c>
    </row>
    <row r="165" spans="1:25" ht="15.75" customHeight="1">
      <c r="A165" s="6">
        <f t="shared" si="6"/>
        <v>164</v>
      </c>
      <c r="B165" s="7">
        <v>19</v>
      </c>
      <c r="C165" s="7" t="str">
        <f>VLOOKUP(B165,tablasMaestras!$A$120:$B$157,2,FALSE)</f>
        <v>Ingenieria Geogràfica</v>
      </c>
      <c r="D165" s="7">
        <v>13</v>
      </c>
      <c r="E165" s="7" t="str">
        <f>VLOOKUP(D165,tablasMaestras!$A$44:$C$105,3,FALSE)</f>
        <v>Universidad Ricardo Palma</v>
      </c>
      <c r="F165" s="7">
        <v>0</v>
      </c>
      <c r="G165" s="7" t="str">
        <f>VLOOKUP(F165,tablasMaestras!$A$110:$B$115,2,FALSE)</f>
        <v>Sin Definir..</v>
      </c>
      <c r="H165" s="7">
        <v>1</v>
      </c>
      <c r="I165" s="8"/>
      <c r="J165" s="7">
        <v>0</v>
      </c>
      <c r="K165" s="8"/>
      <c r="L165" s="7">
        <v>11</v>
      </c>
      <c r="M165" s="8"/>
      <c r="N165" s="8" t="s">
        <v>1095</v>
      </c>
      <c r="O165" s="8" t="s">
        <v>1102</v>
      </c>
      <c r="P165" s="9">
        <v>37043</v>
      </c>
      <c r="Q165" s="8" t="s">
        <v>1103</v>
      </c>
      <c r="R165" s="8" t="s">
        <v>1104</v>
      </c>
      <c r="S165" s="8" t="s">
        <v>1105</v>
      </c>
      <c r="T165" s="8" t="s">
        <v>33</v>
      </c>
      <c r="U165" s="8" t="s">
        <v>1106</v>
      </c>
      <c r="V165" s="8" t="s">
        <v>1107</v>
      </c>
      <c r="W165" s="8" t="s">
        <v>338</v>
      </c>
      <c r="X165" s="8" t="s">
        <v>35</v>
      </c>
      <c r="Y165" s="5" t="str">
        <f t="shared" si="7"/>
        <v>INSERT INTO empleados VALUES (NULL, 19, 13, 0, 1, 0, 11, 'FLORES ESPINOZA', 'JEANS', 'viernes-06-01', 'jeansfloresespinoza@gmail.com', '73187628', '960046939', NULL, 'Av. Micaela Bastidas Mz L2 LT 11A', '21160096', '9', 'I');</v>
      </c>
    </row>
    <row r="166" spans="1:25" ht="15.75" customHeight="1">
      <c r="A166" s="6">
        <f t="shared" si="6"/>
        <v>165</v>
      </c>
      <c r="B166" s="7">
        <v>0</v>
      </c>
      <c r="C166" s="7" t="e">
        <f>VLOOKUP(B166,tablasMaestras!$A$120:$B$157,2,FALSE)</f>
        <v>#N/A</v>
      </c>
      <c r="D166" s="7">
        <v>0</v>
      </c>
      <c r="E166" s="7" t="str">
        <f>VLOOKUP(D166,tablasMaestras!$A$44:$C$105,3,FALSE)</f>
        <v>Sin definir...</v>
      </c>
      <c r="F166" s="7">
        <v>0</v>
      </c>
      <c r="G166" s="7" t="str">
        <f>VLOOKUP(F166,tablasMaestras!$A$110:$B$115,2,FALSE)</f>
        <v>Sin Definir..</v>
      </c>
      <c r="H166" s="7">
        <v>0</v>
      </c>
      <c r="I166" s="7"/>
      <c r="J166" s="7">
        <v>0</v>
      </c>
      <c r="K166" s="7"/>
      <c r="L166" s="7">
        <v>0</v>
      </c>
      <c r="M166" s="7"/>
      <c r="N166" s="8" t="s">
        <v>1108</v>
      </c>
      <c r="O166" s="8" t="s">
        <v>1109</v>
      </c>
      <c r="P166" s="9" t="s">
        <v>33</v>
      </c>
      <c r="Q166" s="8" t="s">
        <v>33</v>
      </c>
      <c r="R166" s="8" t="s">
        <v>33</v>
      </c>
      <c r="S166" s="8" t="s">
        <v>1110</v>
      </c>
      <c r="T166" s="8" t="s">
        <v>33</v>
      </c>
      <c r="U166" s="8" t="s">
        <v>33</v>
      </c>
      <c r="V166" s="8" t="s">
        <v>33</v>
      </c>
      <c r="W166" s="8" t="s">
        <v>33</v>
      </c>
      <c r="X166" s="8" t="s">
        <v>35</v>
      </c>
      <c r="Y166" s="5" t="str">
        <f t="shared" si="7"/>
        <v>INSERT INTO empleados VALUES (NULL, 0, 0, 0, 0, 0, 0, 'FLORES TUNANTE', 'DAYANNE', NULL, NULL, NULL, '970555607', NULL, NULL, NULL, NULL, 'I');</v>
      </c>
    </row>
    <row r="167" spans="1:25" ht="15.75" customHeight="1">
      <c r="A167" s="6">
        <f t="shared" si="6"/>
        <v>166</v>
      </c>
      <c r="B167" s="7">
        <v>28</v>
      </c>
      <c r="C167" s="7" t="str">
        <f>VLOOKUP(B167,tablasMaestras!$A$120:$B$157,2,FALSE)</f>
        <v>Arquitectura </v>
      </c>
      <c r="D167" s="7">
        <v>3</v>
      </c>
      <c r="E167" s="7" t="str">
        <f>VLOOKUP(D167,tablasMaestras!$A$44:$C$105,3,FALSE)</f>
        <v>Universidad Cesar Vallejo</v>
      </c>
      <c r="F167" s="7">
        <v>5</v>
      </c>
      <c r="G167" s="7" t="str">
        <f>VLOOKUP(F167,tablasMaestras!$A$110:$B$115,2,FALSE)</f>
        <v>Tecnica</v>
      </c>
      <c r="H167" s="7">
        <v>7</v>
      </c>
      <c r="I167" s="8"/>
      <c r="J167" s="7">
        <v>0</v>
      </c>
      <c r="K167" s="8"/>
      <c r="L167" s="7">
        <v>11</v>
      </c>
      <c r="M167" s="8"/>
      <c r="N167" s="8" t="s">
        <v>1111</v>
      </c>
      <c r="O167" s="8" t="s">
        <v>1112</v>
      </c>
      <c r="P167" s="9" t="s">
        <v>33</v>
      </c>
      <c r="Q167" s="8" t="s">
        <v>1113</v>
      </c>
      <c r="R167" s="8" t="s">
        <v>1114</v>
      </c>
      <c r="S167" s="8" t="s">
        <v>1115</v>
      </c>
      <c r="T167" s="8" t="s">
        <v>1116</v>
      </c>
      <c r="U167" s="8" t="s">
        <v>1117</v>
      </c>
      <c r="V167" s="8" t="s">
        <v>1118</v>
      </c>
      <c r="W167" s="8" t="s">
        <v>33</v>
      </c>
      <c r="X167" s="8" t="s">
        <v>35</v>
      </c>
      <c r="Y167" s="5" t="str">
        <f t="shared" si="7"/>
        <v>INSERT INTO empleados VALUES (NULL, 28, 3, 5, 7, 0, 11, 'Flores Valdivia', 'Carlos Alberto', NULL, 'floresvaldiviacarlosalberto@gmail.com', '72587962', '930685443', 'Magdalena del Mar', 'Calle 28 de julio 535, Av Sucre - Magdalena', '7001000378', NULL, 'I');</v>
      </c>
    </row>
    <row r="168" spans="1:25" ht="15.75" customHeight="1">
      <c r="A168" s="6">
        <f t="shared" si="6"/>
        <v>167</v>
      </c>
      <c r="B168" s="7">
        <v>5</v>
      </c>
      <c r="C168" s="7" t="str">
        <f>VLOOKUP(B168,tablasMaestras!$A$120:$B$157,2,FALSE)</f>
        <v>Ing. Civil</v>
      </c>
      <c r="D168" s="7">
        <v>3</v>
      </c>
      <c r="E168" s="7" t="str">
        <f>VLOOKUP(D168,tablasMaestras!$A$44:$C$105,3,FALSE)</f>
        <v>Universidad Cesar Vallejo</v>
      </c>
      <c r="F168" s="7">
        <v>0</v>
      </c>
      <c r="G168" s="7" t="str">
        <f>VLOOKUP(F168,tablasMaestras!$A$110:$B$115,2,FALSE)</f>
        <v>Sin Definir..</v>
      </c>
      <c r="H168" s="7">
        <v>0</v>
      </c>
      <c r="I168" s="7"/>
      <c r="J168" s="7">
        <v>0</v>
      </c>
      <c r="K168" s="7"/>
      <c r="L168" s="7">
        <v>0</v>
      </c>
      <c r="M168" s="7"/>
      <c r="N168" s="8" t="s">
        <v>1119</v>
      </c>
      <c r="O168" s="8" t="s">
        <v>1120</v>
      </c>
      <c r="P168" s="9">
        <v>36622</v>
      </c>
      <c r="Q168" s="8" t="s">
        <v>1121</v>
      </c>
      <c r="R168" s="8" t="s">
        <v>1122</v>
      </c>
      <c r="S168" s="8" t="s">
        <v>1123</v>
      </c>
      <c r="T168" s="8" t="s">
        <v>932</v>
      </c>
      <c r="U168" s="8" t="s">
        <v>1124</v>
      </c>
      <c r="V168" s="8" t="s">
        <v>1125</v>
      </c>
      <c r="W168" s="8" t="s">
        <v>34</v>
      </c>
      <c r="X168" s="8" t="s">
        <v>35</v>
      </c>
      <c r="Y168" s="5" t="str">
        <f t="shared" si="7"/>
        <v>INSERT INTO empleados VALUES (NULL, 5, 3, 0, 0, 0, 0, 'FLORES VILLANUEVA', 'FRANCISCO IVÁN', 'jueves-04-06', 'ivan.floresv23@gmail.com', '75384298', '940930120', 'Carabayllo', 'Carabayllo - Lima', '7001249243', '9no', 'I');</v>
      </c>
    </row>
    <row r="169" spans="1:25" ht="15.75" customHeight="1">
      <c r="A169" s="6">
        <f t="shared" si="6"/>
        <v>168</v>
      </c>
      <c r="B169" s="7">
        <v>0</v>
      </c>
      <c r="C169" s="7" t="e">
        <f>VLOOKUP(B169,tablasMaestras!$A$120:$B$157,2,FALSE)</f>
        <v>#N/A</v>
      </c>
      <c r="D169" s="7">
        <v>0</v>
      </c>
      <c r="E169" s="7" t="str">
        <f>VLOOKUP(D169,tablasMaestras!$A$44:$C$105,3,FALSE)</f>
        <v>Sin definir...</v>
      </c>
      <c r="F169" s="7">
        <v>0</v>
      </c>
      <c r="G169" s="7" t="str">
        <f>VLOOKUP(F169,tablasMaestras!$A$110:$B$115,2,FALSE)</f>
        <v>Sin Definir..</v>
      </c>
      <c r="H169" s="7">
        <v>0</v>
      </c>
      <c r="I169" s="7"/>
      <c r="J169" s="7">
        <v>0</v>
      </c>
      <c r="K169" s="7"/>
      <c r="L169" s="7">
        <v>0</v>
      </c>
      <c r="M169" s="7"/>
      <c r="N169" s="8" t="s">
        <v>1126</v>
      </c>
      <c r="O169" s="8" t="s">
        <v>1127</v>
      </c>
      <c r="P169" s="9" t="s">
        <v>33</v>
      </c>
      <c r="Q169" s="8" t="s">
        <v>33</v>
      </c>
      <c r="R169" s="8" t="s">
        <v>33</v>
      </c>
      <c r="S169" s="8" t="s">
        <v>1128</v>
      </c>
      <c r="T169" s="8" t="s">
        <v>33</v>
      </c>
      <c r="U169" s="8" t="s">
        <v>33</v>
      </c>
      <c r="V169" s="8" t="s">
        <v>33</v>
      </c>
      <c r="W169" s="8" t="s">
        <v>33</v>
      </c>
      <c r="X169" s="8" t="s">
        <v>35</v>
      </c>
      <c r="Y169" s="5" t="str">
        <f t="shared" si="7"/>
        <v>INSERT INTO empleados VALUES (NULL, 0, 0, 0, 0, 0, 0, 'FLOREZ GUISBERT', 'GUSTAVO ADOLFO', NULL, NULL, NULL, '947697562', NULL, NULL, NULL, NULL, 'I');</v>
      </c>
    </row>
    <row r="170" spans="1:25" ht="15.75" customHeight="1">
      <c r="A170" s="6">
        <f t="shared" si="6"/>
        <v>169</v>
      </c>
      <c r="B170" s="7">
        <v>31</v>
      </c>
      <c r="C170" s="7" t="str">
        <f>VLOOKUP(B170,tablasMaestras!$A$120:$B$157,2,FALSE)</f>
        <v>Administración</v>
      </c>
      <c r="D170" s="7">
        <v>20</v>
      </c>
      <c r="E170" s="7" t="str">
        <f>VLOOKUP(D170,tablasMaestras!$A$44:$C$105,3,FALSE)</f>
        <v>Universidad Nacional de Moquegua</v>
      </c>
      <c r="F170" s="7">
        <v>0</v>
      </c>
      <c r="G170" s="7" t="str">
        <f>VLOOKUP(F170,tablasMaestras!$A$110:$B$115,2,FALSE)</f>
        <v>Sin Definir..</v>
      </c>
      <c r="H170" s="7">
        <v>14</v>
      </c>
      <c r="I170" s="8"/>
      <c r="J170" s="7">
        <v>0</v>
      </c>
      <c r="K170" s="8"/>
      <c r="L170" s="7">
        <v>11</v>
      </c>
      <c r="M170" s="8"/>
      <c r="N170" s="8" t="s">
        <v>1129</v>
      </c>
      <c r="O170" s="8" t="s">
        <v>1130</v>
      </c>
      <c r="P170" s="9">
        <v>34431</v>
      </c>
      <c r="Q170" s="8" t="s">
        <v>1131</v>
      </c>
      <c r="R170" s="8" t="s">
        <v>1132</v>
      </c>
      <c r="S170" s="8" t="s">
        <v>1133</v>
      </c>
      <c r="T170" s="8" t="s">
        <v>33</v>
      </c>
      <c r="U170" s="8" t="s">
        <v>1134</v>
      </c>
      <c r="V170" s="8" t="s">
        <v>1135</v>
      </c>
      <c r="W170" s="8" t="s">
        <v>188</v>
      </c>
      <c r="X170" s="8" t="s">
        <v>35</v>
      </c>
      <c r="Y170" s="5" t="str">
        <f t="shared" si="7"/>
        <v>INSERT INTO empleados VALUES (NULL, 31, 20, 0, 14, 0, 11, 'FLOREZ NAVARRO', 'ISABEL LUCÍA', 'jueves-04-07', 'isabellucia164@gmail.com', '72014188', '957990700', NULL, 'P.J. 18 de Mayo', '2020214030', '10', 'I');</v>
      </c>
    </row>
    <row r="171" spans="1:25" ht="15.75" customHeight="1">
      <c r="A171" s="6">
        <f t="shared" si="6"/>
        <v>170</v>
      </c>
      <c r="B171" s="7">
        <v>5</v>
      </c>
      <c r="C171" s="7" t="str">
        <f>VLOOKUP(B171,tablasMaestras!$A$120:$B$157,2,FALSE)</f>
        <v>Ing. Civil</v>
      </c>
      <c r="D171" s="7">
        <v>4</v>
      </c>
      <c r="E171" s="7" t="str">
        <f>VLOOKUP(D171,tablasMaestras!$A$44:$C$105,3,FALSE)</f>
        <v>Universidad Peruana de Ciencias Aplicadas </v>
      </c>
      <c r="F171" s="7">
        <v>0</v>
      </c>
      <c r="G171" s="7" t="str">
        <f>VLOOKUP(F171,tablasMaestras!$A$110:$B$115,2,FALSE)</f>
        <v>Sin Definir..</v>
      </c>
      <c r="H171" s="7">
        <v>0</v>
      </c>
      <c r="I171" s="7"/>
      <c r="J171" s="7">
        <v>0</v>
      </c>
      <c r="K171" s="7"/>
      <c r="L171" s="7">
        <v>0</v>
      </c>
      <c r="M171" s="7"/>
      <c r="N171" s="8" t="s">
        <v>1136</v>
      </c>
      <c r="O171" s="8" t="s">
        <v>1137</v>
      </c>
      <c r="P171" s="9">
        <v>36066</v>
      </c>
      <c r="Q171" s="8" t="s">
        <v>1138</v>
      </c>
      <c r="R171" s="8" t="s">
        <v>1139</v>
      </c>
      <c r="S171" s="8" t="s">
        <v>1140</v>
      </c>
      <c r="T171" s="8" t="s">
        <v>469</v>
      </c>
      <c r="U171" s="8" t="s">
        <v>1141</v>
      </c>
      <c r="V171" s="8" t="s">
        <v>1142</v>
      </c>
      <c r="W171" s="8" t="s">
        <v>456</v>
      </c>
      <c r="X171" s="8" t="s">
        <v>35</v>
      </c>
      <c r="Y171" s="5" t="str">
        <f t="shared" si="7"/>
        <v>INSERT INTO empleados VALUES (NULL, 5, 4, 0, 0, 0, 0, 'FONSECA GIRALDEZ', 'HUGO', 'lunes-09-28', 'hugo.fonseca1998@gmail.com', '71924904', '930296781', 'Santiago de Surco', 'Av Central 870, Santiago de Surco', 'U201612429', 'Noveno', 'I');</v>
      </c>
    </row>
    <row r="172" spans="1:25" ht="15.75" customHeight="1">
      <c r="A172" s="6">
        <f t="shared" si="6"/>
        <v>171</v>
      </c>
      <c r="B172" s="7">
        <v>22</v>
      </c>
      <c r="C172" s="7" t="str">
        <f>VLOOKUP(B172,tablasMaestras!$A$120:$B$157,2,FALSE)</f>
        <v>Ingeniería Comercial</v>
      </c>
      <c r="D172" s="7">
        <v>21</v>
      </c>
      <c r="E172" s="7" t="str">
        <f>VLOOKUP(D172,tablasMaestras!$A$44:$C$105,3,FALSE)</f>
        <v>Universidad Catolica de Santa Maria</v>
      </c>
      <c r="F172" s="7">
        <v>0</v>
      </c>
      <c r="G172" s="7" t="str">
        <f>VLOOKUP(F172,tablasMaestras!$A$110:$B$115,2,FALSE)</f>
        <v>Sin Definir..</v>
      </c>
      <c r="H172" s="7">
        <v>4</v>
      </c>
      <c r="I172" s="7"/>
      <c r="J172" s="7">
        <v>0</v>
      </c>
      <c r="K172" s="7"/>
      <c r="L172" s="7">
        <v>0</v>
      </c>
      <c r="M172" s="7"/>
      <c r="N172" s="8" t="s">
        <v>1143</v>
      </c>
      <c r="O172" s="8" t="s">
        <v>1144</v>
      </c>
      <c r="P172" s="9" t="s">
        <v>33</v>
      </c>
      <c r="Q172" s="8" t="s">
        <v>33</v>
      </c>
      <c r="R172" s="8" t="s">
        <v>1145</v>
      </c>
      <c r="S172" s="8" t="s">
        <v>1146</v>
      </c>
      <c r="T172" s="8" t="s">
        <v>33</v>
      </c>
      <c r="U172" s="8" t="s">
        <v>1147</v>
      </c>
      <c r="V172" s="8" t="s">
        <v>1148</v>
      </c>
      <c r="W172" s="8" t="s">
        <v>86</v>
      </c>
      <c r="X172" s="8" t="s">
        <v>35</v>
      </c>
      <c r="Y172" s="5" t="str">
        <f t="shared" si="7"/>
        <v>INSERT INTO empleados VALUES (NULL, 22, 21, 0, 4, 0, 0, 'FUENTES RODRIGUEZ', 'CAMILA  VALENTINA', NULL, NULL, '71949217', '922304195', NULL, 'Coop Daniel Alcides Carrion J -12', '2020801292', '10mo', 'I');</v>
      </c>
    </row>
    <row r="173" spans="1:25" ht="15.75" customHeight="1">
      <c r="A173" s="6">
        <f t="shared" si="6"/>
        <v>172</v>
      </c>
      <c r="B173" s="7">
        <v>23</v>
      </c>
      <c r="C173" s="7" t="str">
        <f>VLOOKUP(B173,tablasMaestras!$A$120:$B$157,2,FALSE)</f>
        <v>Ingeniería Biotecnológica</v>
      </c>
      <c r="D173" s="7">
        <v>8</v>
      </c>
      <c r="E173" s="7" t="str">
        <f>VLOOKUP(D173,tablasMaestras!$A$44:$C$105,3,FALSE)</f>
        <v>UNIVERSIDAD NACIONAL DE CAJAMARCA</v>
      </c>
      <c r="F173" s="7">
        <v>0</v>
      </c>
      <c r="G173" s="7" t="str">
        <f>VLOOKUP(F173,tablasMaestras!$A$110:$B$115,2,FALSE)</f>
        <v>Sin Definir..</v>
      </c>
      <c r="H173" s="7">
        <v>0</v>
      </c>
      <c r="I173" s="7"/>
      <c r="J173" s="7">
        <v>0</v>
      </c>
      <c r="K173" s="7"/>
      <c r="L173" s="7">
        <v>0</v>
      </c>
      <c r="M173" s="7"/>
      <c r="N173" s="8" t="s">
        <v>1149</v>
      </c>
      <c r="O173" s="8" t="s">
        <v>1150</v>
      </c>
      <c r="P173" s="9">
        <v>36526</v>
      </c>
      <c r="Q173" s="8" t="s">
        <v>1151</v>
      </c>
      <c r="R173" s="8" t="s">
        <v>1152</v>
      </c>
      <c r="S173" s="8" t="s">
        <v>1153</v>
      </c>
      <c r="T173" s="8" t="s">
        <v>33</v>
      </c>
      <c r="U173" s="8" t="s">
        <v>1154</v>
      </c>
      <c r="V173" s="8" t="s">
        <v>1155</v>
      </c>
      <c r="W173" s="8" t="s">
        <v>835</v>
      </c>
      <c r="X173" s="8" t="s">
        <v>35</v>
      </c>
      <c r="Y173" s="5" t="str">
        <f t="shared" si="7"/>
        <v>INSERT INTO empleados VALUES (NULL, 23, 8, 0, 0, 0, 0, 'GALLARDO JULCAMORO', 'ALENT YERZEL', 'sábado-01-01', 'agallardoj17_1@unc.edu.pe', '72401067', '994899541', NULL, 'JR. DIEGO FERRE N° 310', '2017470017', 'EGRESADO', 'I');</v>
      </c>
    </row>
    <row r="174" spans="1:25" ht="15.75" customHeight="1">
      <c r="A174" s="6">
        <f t="shared" si="6"/>
        <v>173</v>
      </c>
      <c r="B174" s="7">
        <v>0</v>
      </c>
      <c r="C174" s="7" t="e">
        <f>VLOOKUP(B174,tablasMaestras!$A$120:$B$157,2,FALSE)</f>
        <v>#N/A</v>
      </c>
      <c r="D174" s="7">
        <v>0</v>
      </c>
      <c r="E174" s="7" t="str">
        <f>VLOOKUP(D174,tablasMaestras!$A$44:$C$105,3,FALSE)</f>
        <v>Sin definir...</v>
      </c>
      <c r="F174" s="7">
        <v>0</v>
      </c>
      <c r="G174" s="7" t="str">
        <f>VLOOKUP(F174,tablasMaestras!$A$110:$B$115,2,FALSE)</f>
        <v>Sin Definir..</v>
      </c>
      <c r="H174" s="7">
        <v>0</v>
      </c>
      <c r="I174" s="7"/>
      <c r="J174" s="7">
        <v>0</v>
      </c>
      <c r="K174" s="7"/>
      <c r="L174" s="7">
        <v>0</v>
      </c>
      <c r="M174" s="7"/>
      <c r="N174" s="8" t="s">
        <v>1156</v>
      </c>
      <c r="O174" s="8" t="s">
        <v>1157</v>
      </c>
      <c r="P174" s="9" t="s">
        <v>33</v>
      </c>
      <c r="Q174" s="8" t="s">
        <v>33</v>
      </c>
      <c r="R174" s="8" t="s">
        <v>33</v>
      </c>
      <c r="S174" s="8" t="s">
        <v>1158</v>
      </c>
      <c r="T174" s="8" t="s">
        <v>33</v>
      </c>
      <c r="U174" s="8" t="s">
        <v>33</v>
      </c>
      <c r="V174" s="8" t="s">
        <v>33</v>
      </c>
      <c r="W174" s="8" t="s">
        <v>33</v>
      </c>
      <c r="X174" s="8" t="s">
        <v>35</v>
      </c>
      <c r="Y174" s="5" t="str">
        <f t="shared" si="7"/>
        <v>INSERT INTO empleados VALUES (NULL, 0, 0, 0, 0, 0, 0, 'GALLEGOS YANA', 'ROMINA ALEXANDRA', NULL, NULL, NULL, '950012323', NULL, NULL, NULL, NULL, 'I');</v>
      </c>
    </row>
    <row r="175" spans="1:25" ht="15.75" customHeight="1">
      <c r="A175" s="6">
        <f t="shared" si="6"/>
        <v>174</v>
      </c>
      <c r="B175" s="7">
        <v>15</v>
      </c>
      <c r="C175" s="7" t="str">
        <f>VLOOKUP(B175,tablasMaestras!$A$120:$B$157,2,FALSE)</f>
        <v>Ingeniería Ambiental</v>
      </c>
      <c r="D175" s="7">
        <v>21</v>
      </c>
      <c r="E175" s="7" t="str">
        <f>VLOOKUP(D175,tablasMaestras!$A$44:$C$105,3,FALSE)</f>
        <v>Universidad Catolica de Santa Maria</v>
      </c>
      <c r="F175" s="7">
        <v>0</v>
      </c>
      <c r="G175" s="7" t="str">
        <f>VLOOKUP(F175,tablasMaestras!$A$110:$B$115,2,FALSE)</f>
        <v>Sin Definir..</v>
      </c>
      <c r="H175" s="7">
        <v>1</v>
      </c>
      <c r="I175" s="8"/>
      <c r="J175" s="7">
        <v>0</v>
      </c>
      <c r="K175" s="8"/>
      <c r="L175" s="7">
        <v>11</v>
      </c>
      <c r="M175" s="8"/>
      <c r="N175" s="8" t="s">
        <v>1159</v>
      </c>
      <c r="O175" s="8" t="s">
        <v>1160</v>
      </c>
      <c r="P175" s="9" t="s">
        <v>33</v>
      </c>
      <c r="Q175" s="8" t="s">
        <v>1161</v>
      </c>
      <c r="R175" s="8" t="s">
        <v>1162</v>
      </c>
      <c r="S175" s="8" t="s">
        <v>1163</v>
      </c>
      <c r="T175" s="8" t="s">
        <v>33</v>
      </c>
      <c r="U175" s="8" t="s">
        <v>1164</v>
      </c>
      <c r="V175" s="8" t="s">
        <v>1165</v>
      </c>
      <c r="W175" s="8" t="s">
        <v>33</v>
      </c>
      <c r="X175" s="8" t="s">
        <v>35</v>
      </c>
      <c r="Y175" s="5" t="str">
        <f t="shared" si="7"/>
        <v>INSERT INTO empleados VALUES (NULL, 15, 21, 0, 1, 0, 11, 'Gamarra Gallegos', 'Briggitte', NULL, 'briggith.gamarra@gmail.com', '77146543', '982579723', NULL, 'Coop. Los Eucaliptos Manzana H Lote 23, Alto Selva Alegre, AREQUIPA', '2018600452', NULL, 'I');</v>
      </c>
    </row>
    <row r="176" spans="1:25" ht="15.75" customHeight="1">
      <c r="A176" s="6">
        <f t="shared" si="6"/>
        <v>175</v>
      </c>
      <c r="B176" s="7">
        <v>5</v>
      </c>
      <c r="C176" s="7" t="str">
        <f>VLOOKUP(B176,tablasMaestras!$A$120:$B$157,2,FALSE)</f>
        <v>Ing. Civil</v>
      </c>
      <c r="D176" s="7">
        <v>3</v>
      </c>
      <c r="E176" s="7" t="str">
        <f>VLOOKUP(D176,tablasMaestras!$A$44:$C$105,3,FALSE)</f>
        <v>Universidad Cesar Vallejo</v>
      </c>
      <c r="F176" s="7">
        <v>0</v>
      </c>
      <c r="G176" s="7" t="str">
        <f>VLOOKUP(F176,tablasMaestras!$A$110:$B$115,2,FALSE)</f>
        <v>Sin Definir..</v>
      </c>
      <c r="H176" s="7">
        <v>0</v>
      </c>
      <c r="I176" s="7"/>
      <c r="J176" s="7">
        <v>0</v>
      </c>
      <c r="K176" s="7"/>
      <c r="L176" s="7">
        <v>0</v>
      </c>
      <c r="M176" s="7"/>
      <c r="N176" s="8" t="s">
        <v>1166</v>
      </c>
      <c r="O176" s="8" t="s">
        <v>1167</v>
      </c>
      <c r="P176" s="9">
        <v>35755</v>
      </c>
      <c r="Q176" s="8" t="s">
        <v>1168</v>
      </c>
      <c r="R176" s="8" t="s">
        <v>1169</v>
      </c>
      <c r="S176" s="8" t="s">
        <v>1170</v>
      </c>
      <c r="T176" s="8" t="s">
        <v>102</v>
      </c>
      <c r="U176" s="8" t="s">
        <v>103</v>
      </c>
      <c r="V176" s="8" t="s">
        <v>1171</v>
      </c>
      <c r="W176" s="8" t="s">
        <v>86</v>
      </c>
      <c r="X176" s="8" t="s">
        <v>35</v>
      </c>
      <c r="Y176" s="5" t="str">
        <f t="shared" si="7"/>
        <v>INSERT INTO empleados VALUES (NULL, 5, 3, 0, 0, 0, 0, 'GAMBINI TRUJILLO', 'EXANDRA', 'viernes-11-21', 'gtexandra@gmail.com', '74149730', '903108108', 'San Miguel', 'San Miguel, Lima', '7002725727', '10mo', 'I');</v>
      </c>
    </row>
    <row r="177" spans="1:25" ht="15.75" customHeight="1">
      <c r="A177" s="6">
        <f t="shared" si="6"/>
        <v>176</v>
      </c>
      <c r="B177" s="7">
        <v>0</v>
      </c>
      <c r="C177" s="7" t="e">
        <f>VLOOKUP(B177,tablasMaestras!$A$120:$B$157,2,FALSE)</f>
        <v>#N/A</v>
      </c>
      <c r="D177" s="7">
        <v>0</v>
      </c>
      <c r="E177" s="7" t="str">
        <f>VLOOKUP(D177,tablasMaestras!$A$44:$C$105,3,FALSE)</f>
        <v>Sin definir...</v>
      </c>
      <c r="F177" s="7">
        <v>0</v>
      </c>
      <c r="G177" s="7" t="str">
        <f>VLOOKUP(F177,tablasMaestras!$A$110:$B$115,2,FALSE)</f>
        <v>Sin Definir..</v>
      </c>
      <c r="H177" s="7">
        <v>0</v>
      </c>
      <c r="I177" s="8"/>
      <c r="J177" s="7">
        <v>0</v>
      </c>
      <c r="K177" s="8"/>
      <c r="L177" s="7">
        <v>11</v>
      </c>
      <c r="M177" s="8"/>
      <c r="N177" s="8" t="s">
        <v>1172</v>
      </c>
      <c r="O177" s="8" t="s">
        <v>1173</v>
      </c>
      <c r="P177" s="9" t="s">
        <v>33</v>
      </c>
      <c r="Q177" s="8" t="s">
        <v>33</v>
      </c>
      <c r="R177" s="8" t="s">
        <v>33</v>
      </c>
      <c r="S177" s="8" t="s">
        <v>1174</v>
      </c>
      <c r="T177" s="8" t="s">
        <v>33</v>
      </c>
      <c r="U177" s="8" t="s">
        <v>33</v>
      </c>
      <c r="V177" s="8" t="s">
        <v>33</v>
      </c>
      <c r="W177" s="8" t="s">
        <v>33</v>
      </c>
      <c r="X177" s="8" t="s">
        <v>35</v>
      </c>
      <c r="Y177" s="5" t="str">
        <f t="shared" si="7"/>
        <v>INSERT INTO empleados VALUES (NULL, 0, 0, 0, 0, 0, 11, 'GARAY VALVERDE', 'JEAN PIER SORIANO', NULL, NULL, NULL, '980515156', NULL, NULL, NULL, NULL, 'I');</v>
      </c>
    </row>
    <row r="178" spans="1:25" ht="15.75" customHeight="1">
      <c r="A178" s="6">
        <f t="shared" si="6"/>
        <v>177</v>
      </c>
      <c r="B178" s="7">
        <v>8</v>
      </c>
      <c r="C178" s="7" t="str">
        <f>VLOOKUP(B178,tablasMaestras!$A$120:$B$157,2,FALSE)</f>
        <v>Ingeniería de Sistemas</v>
      </c>
      <c r="D178" s="7">
        <v>4</v>
      </c>
      <c r="E178" s="7" t="str">
        <f>VLOOKUP(D178,tablasMaestras!$A$44:$C$105,3,FALSE)</f>
        <v>Universidad Peruana de Ciencias Aplicadas </v>
      </c>
      <c r="F178" s="7">
        <v>0</v>
      </c>
      <c r="G178" s="7" t="str">
        <f>VLOOKUP(F178,tablasMaestras!$A$110:$B$115,2,FALSE)</f>
        <v>Sin Definir..</v>
      </c>
      <c r="H178" s="7">
        <v>1</v>
      </c>
      <c r="I178" s="8"/>
      <c r="J178" s="7">
        <v>0</v>
      </c>
      <c r="K178" s="8"/>
      <c r="L178" s="7">
        <v>11</v>
      </c>
      <c r="M178" s="8"/>
      <c r="N178" s="8" t="s">
        <v>1175</v>
      </c>
      <c r="O178" s="8" t="s">
        <v>1176</v>
      </c>
      <c r="P178" s="9">
        <v>37563</v>
      </c>
      <c r="Q178" s="8" t="s">
        <v>1177</v>
      </c>
      <c r="R178" s="8" t="s">
        <v>1178</v>
      </c>
      <c r="S178" s="8" t="s">
        <v>1179</v>
      </c>
      <c r="T178" s="8" t="s">
        <v>1180</v>
      </c>
      <c r="U178" s="8" t="s">
        <v>1181</v>
      </c>
      <c r="V178" s="8" t="s">
        <v>1182</v>
      </c>
      <c r="W178" s="8" t="s">
        <v>113</v>
      </c>
      <c r="X178" s="8" t="s">
        <v>35</v>
      </c>
      <c r="Y178" s="5" t="str">
        <f t="shared" si="7"/>
        <v>INSERT INTO empleados VALUES (NULL, 8, 4, 0, 1, 0, 11, 'GARCÍA CARTAGENA', 'JAROLD GABRIEL ', 'domingo-11-03', 'jarold.pamer@gmail.com', '73220938', '979779453', 'San Martin de Porres', 'Urb. Virgen del Rosario, SMP Mz F lote 8', 'U202021484', '10° ciclo', 'I');</v>
      </c>
    </row>
    <row r="179" spans="1:25" ht="15.75" customHeight="1">
      <c r="A179" s="6">
        <f t="shared" si="6"/>
        <v>178</v>
      </c>
      <c r="B179" s="7">
        <v>28</v>
      </c>
      <c r="C179" s="7" t="str">
        <f>VLOOKUP(B179,tablasMaestras!$A$120:$B$157,2,FALSE)</f>
        <v>Arquitectura </v>
      </c>
      <c r="D179" s="7">
        <v>13</v>
      </c>
      <c r="E179" s="7" t="str">
        <f>VLOOKUP(D179,tablasMaestras!$A$44:$C$105,3,FALSE)</f>
        <v>Universidad Ricardo Palma</v>
      </c>
      <c r="F179" s="7">
        <v>0</v>
      </c>
      <c r="G179" s="7" t="str">
        <f>VLOOKUP(F179,tablasMaestras!$A$110:$B$115,2,FALSE)</f>
        <v>Sin Definir..</v>
      </c>
      <c r="H179" s="7">
        <v>0</v>
      </c>
      <c r="I179" s="7"/>
      <c r="J179" s="7">
        <v>0</v>
      </c>
      <c r="K179" s="7"/>
      <c r="L179" s="7">
        <v>0</v>
      </c>
      <c r="M179" s="7"/>
      <c r="N179" s="8" t="s">
        <v>1183</v>
      </c>
      <c r="O179" s="8" t="s">
        <v>1184</v>
      </c>
      <c r="P179" s="9">
        <v>36405</v>
      </c>
      <c r="Q179" s="8" t="s">
        <v>1185</v>
      </c>
      <c r="R179" s="8" t="s">
        <v>1186</v>
      </c>
      <c r="S179" s="8" t="s">
        <v>1187</v>
      </c>
      <c r="T179" s="8" t="s">
        <v>33</v>
      </c>
      <c r="U179" s="8" t="s">
        <v>1188</v>
      </c>
      <c r="V179" s="8" t="s">
        <v>1189</v>
      </c>
      <c r="W179" s="8" t="s">
        <v>34</v>
      </c>
      <c r="X179" s="8" t="s">
        <v>35</v>
      </c>
      <c r="Y179" s="5" t="str">
        <f t="shared" si="7"/>
        <v>INSERT INTO empleados VALUES (NULL, 28, 13, 0, 0, 0, 0, 'Garcia Cirilo', 'Luhana Jeanette', 'jueves-09-02', 'luhanagarciacirilo@gmail.com', '73329793', '943480283', NULL, 'Av. Alameda San Lorenzo 351', '201811819', '9no', 'I');</v>
      </c>
    </row>
    <row r="180" spans="1:25" ht="15.75" customHeight="1">
      <c r="A180" s="6">
        <f t="shared" si="6"/>
        <v>179</v>
      </c>
      <c r="B180" s="7">
        <v>0</v>
      </c>
      <c r="C180" s="7" t="e">
        <f>VLOOKUP(B180,tablasMaestras!$A$120:$B$157,2,FALSE)</f>
        <v>#N/A</v>
      </c>
      <c r="D180" s="7">
        <v>0</v>
      </c>
      <c r="E180" s="7" t="str">
        <f>VLOOKUP(D180,tablasMaestras!$A$44:$C$105,3,FALSE)</f>
        <v>Sin definir...</v>
      </c>
      <c r="F180" s="7">
        <v>0</v>
      </c>
      <c r="G180" s="7" t="str">
        <f>VLOOKUP(F180,tablasMaestras!$A$110:$B$115,2,FALSE)</f>
        <v>Sin Definir..</v>
      </c>
      <c r="H180" s="7">
        <v>0</v>
      </c>
      <c r="I180" s="7"/>
      <c r="J180" s="7">
        <v>0</v>
      </c>
      <c r="K180" s="7"/>
      <c r="L180" s="7">
        <v>0</v>
      </c>
      <c r="M180" s="7"/>
      <c r="N180" s="8" t="s">
        <v>1190</v>
      </c>
      <c r="O180" s="8" t="s">
        <v>851</v>
      </c>
      <c r="P180" s="9" t="s">
        <v>33</v>
      </c>
      <c r="Q180" s="8" t="s">
        <v>33</v>
      </c>
      <c r="R180" s="8" t="s">
        <v>33</v>
      </c>
      <c r="S180" s="8" t="s">
        <v>1191</v>
      </c>
      <c r="T180" s="8" t="s">
        <v>33</v>
      </c>
      <c r="U180" s="8" t="s">
        <v>33</v>
      </c>
      <c r="V180" s="8" t="s">
        <v>33</v>
      </c>
      <c r="W180" s="8" t="s">
        <v>33</v>
      </c>
      <c r="X180" s="8" t="s">
        <v>35</v>
      </c>
      <c r="Y180" s="5" t="str">
        <f t="shared" si="7"/>
        <v>INSERT INTO empleados VALUES (NULL, 0, 0, 0, 0, 0, 0, 'GARCÍA LAYME', 'DAVID', NULL, NULL, NULL, '929190120', NULL, NULL, NULL, NULL, 'I');</v>
      </c>
    </row>
    <row r="181" spans="1:25" ht="15.75" customHeight="1">
      <c r="A181" s="6">
        <f t="shared" si="6"/>
        <v>180</v>
      </c>
      <c r="B181" s="7">
        <v>0</v>
      </c>
      <c r="C181" s="7" t="e">
        <f>VLOOKUP(B181,tablasMaestras!$A$120:$B$157,2,FALSE)</f>
        <v>#N/A</v>
      </c>
      <c r="D181" s="7">
        <v>0</v>
      </c>
      <c r="E181" s="7" t="str">
        <f>VLOOKUP(D181,tablasMaestras!$A$44:$C$105,3,FALSE)</f>
        <v>Sin definir...</v>
      </c>
      <c r="F181" s="7">
        <v>0</v>
      </c>
      <c r="G181" s="7" t="str">
        <f>VLOOKUP(F181,tablasMaestras!$A$110:$B$115,2,FALSE)</f>
        <v>Sin Definir..</v>
      </c>
      <c r="H181" s="7">
        <v>0</v>
      </c>
      <c r="I181" s="7"/>
      <c r="J181" s="7">
        <v>0</v>
      </c>
      <c r="K181" s="7"/>
      <c r="L181" s="7">
        <v>0</v>
      </c>
      <c r="M181" s="7"/>
      <c r="N181" s="8" t="s">
        <v>1192</v>
      </c>
      <c r="O181" s="8" t="s">
        <v>1193</v>
      </c>
      <c r="P181" s="9" t="s">
        <v>33</v>
      </c>
      <c r="Q181" s="8" t="s">
        <v>33</v>
      </c>
      <c r="R181" s="8" t="s">
        <v>33</v>
      </c>
      <c r="S181" s="8" t="s">
        <v>1194</v>
      </c>
      <c r="T181" s="8" t="s">
        <v>33</v>
      </c>
      <c r="U181" s="8" t="s">
        <v>33</v>
      </c>
      <c r="V181" s="8" t="s">
        <v>33</v>
      </c>
      <c r="W181" s="8" t="s">
        <v>33</v>
      </c>
      <c r="X181" s="8" t="s">
        <v>35</v>
      </c>
      <c r="Y181" s="5" t="str">
        <f t="shared" si="7"/>
        <v>INSERT INTO empleados VALUES (NULL, 0, 0, 0, 0, 0, 0, 'GARCIA PUERTA', 'ANDRES ALEXIS', NULL, NULL, NULL, '955065497', NULL, NULL, NULL, NULL, 'I');</v>
      </c>
    </row>
    <row r="182" spans="1:25" ht="15.75" customHeight="1">
      <c r="A182" s="6">
        <f t="shared" si="6"/>
        <v>181</v>
      </c>
      <c r="B182" s="7">
        <v>10</v>
      </c>
      <c r="C182" s="7" t="str">
        <f>VLOOKUP(B182,tablasMaestras!$A$120:$B$157,2,FALSE)</f>
        <v>Administracion de Empresas</v>
      </c>
      <c r="D182" s="7">
        <v>34</v>
      </c>
      <c r="E182" s="7" t="str">
        <f>VLOOKUP(D182,tablasMaestras!$A$44:$C$105,3,FALSE)</f>
        <v>UNIVERSIDAD CIENTÍFICA DEL SUR</v>
      </c>
      <c r="F182" s="7">
        <v>0</v>
      </c>
      <c r="G182" s="7" t="str">
        <f>VLOOKUP(F182,tablasMaestras!$A$110:$B$115,2,FALSE)</f>
        <v>Sin Definir..</v>
      </c>
      <c r="H182" s="7">
        <v>0</v>
      </c>
      <c r="I182" s="7"/>
      <c r="J182" s="7">
        <v>0</v>
      </c>
      <c r="K182" s="7"/>
      <c r="L182" s="7">
        <v>0</v>
      </c>
      <c r="M182" s="7"/>
      <c r="N182" s="8" t="s">
        <v>1195</v>
      </c>
      <c r="O182" s="8" t="s">
        <v>1196</v>
      </c>
      <c r="P182" s="9">
        <v>37291</v>
      </c>
      <c r="Q182" s="8" t="s">
        <v>1197</v>
      </c>
      <c r="R182" s="8" t="s">
        <v>1198</v>
      </c>
      <c r="S182" s="8" t="s">
        <v>1199</v>
      </c>
      <c r="T182" s="8" t="s">
        <v>700</v>
      </c>
      <c r="U182" s="8" t="s">
        <v>1200</v>
      </c>
      <c r="V182" s="8" t="s">
        <v>1201</v>
      </c>
      <c r="W182" s="8" t="s">
        <v>34</v>
      </c>
      <c r="X182" s="8" t="s">
        <v>35</v>
      </c>
      <c r="Y182" s="5" t="str">
        <f t="shared" si="7"/>
        <v>INSERT INTO empleados VALUES (NULL, 10, 34, 0, 0, 0, 0, 'Garcia Puerta', 'Andres Alexis', 'lunes-02-04', 'andreruizvivas@gmail.com', '74634904', '987292835', 'Chorrillos', 'Av. Gaurdia Civil Sur 470, Chorrillos', '100076453', '9no', 'I');</v>
      </c>
    </row>
    <row r="183" spans="1:25" ht="15.75" customHeight="1">
      <c r="A183" s="6">
        <f t="shared" si="6"/>
        <v>182</v>
      </c>
      <c r="B183" s="7">
        <v>12</v>
      </c>
      <c r="C183" s="7" t="str">
        <f>VLOOKUP(B183,tablasMaestras!$A$120:$B$157,2,FALSE)</f>
        <v>Ingenieria de Software</v>
      </c>
      <c r="D183" s="7">
        <v>2</v>
      </c>
      <c r="E183" s="7" t="str">
        <f>VLOOKUP(D183,tablasMaestras!$A$44:$C$105,3,FALSE)</f>
        <v>SENATI</v>
      </c>
      <c r="F183" s="7">
        <v>0</v>
      </c>
      <c r="G183" s="7" t="str">
        <f>VLOOKUP(F183,tablasMaestras!$A$110:$B$115,2,FALSE)</f>
        <v>Sin Definir..</v>
      </c>
      <c r="H183" s="7">
        <v>0</v>
      </c>
      <c r="I183" s="7"/>
      <c r="J183" s="7">
        <v>0</v>
      </c>
      <c r="K183" s="7"/>
      <c r="L183" s="7">
        <v>0</v>
      </c>
      <c r="M183" s="7"/>
      <c r="N183" s="8" t="s">
        <v>1202</v>
      </c>
      <c r="O183" s="8" t="s">
        <v>1203</v>
      </c>
      <c r="P183" s="9">
        <v>37482</v>
      </c>
      <c r="Q183" s="8" t="s">
        <v>1204</v>
      </c>
      <c r="R183" s="8" t="s">
        <v>1205</v>
      </c>
      <c r="S183" s="8" t="s">
        <v>1206</v>
      </c>
      <c r="T183" s="8" t="s">
        <v>33</v>
      </c>
      <c r="U183" s="8" t="s">
        <v>1207</v>
      </c>
      <c r="V183" s="8" t="s">
        <v>33</v>
      </c>
      <c r="W183" s="8" t="s">
        <v>934</v>
      </c>
      <c r="X183" s="8" t="s">
        <v>35</v>
      </c>
      <c r="Y183" s="5" t="str">
        <f t="shared" si="7"/>
        <v>INSERT INTO empleados VALUES (NULL, 12, 2, 0, 0, 0, 0, 'GARCIA TITO', 'JORGE LUIS', 'miércoles-08-14', 'jorgegt1919@gmail.com', '72030898', '994270861', NULL, 'MZ Lt 3 Virgen del Carmen', NULL, '6to', 'I');</v>
      </c>
    </row>
    <row r="184" spans="1:25" ht="15.75" customHeight="1">
      <c r="A184" s="6">
        <f t="shared" si="6"/>
        <v>183</v>
      </c>
      <c r="B184" s="7">
        <v>0</v>
      </c>
      <c r="C184" s="7" t="e">
        <f>VLOOKUP(B184,tablasMaestras!$A$120:$B$157,2,FALSE)</f>
        <v>#N/A</v>
      </c>
      <c r="D184" s="7">
        <v>0</v>
      </c>
      <c r="E184" s="7" t="str">
        <f>VLOOKUP(D184,tablasMaestras!$A$44:$C$105,3,FALSE)</f>
        <v>Sin definir...</v>
      </c>
      <c r="F184" s="7">
        <v>0</v>
      </c>
      <c r="G184" s="7" t="str">
        <f>VLOOKUP(F184,tablasMaestras!$A$110:$B$115,2,FALSE)</f>
        <v>Sin Definir..</v>
      </c>
      <c r="H184" s="7">
        <v>0</v>
      </c>
      <c r="I184" s="7"/>
      <c r="J184" s="7">
        <v>0</v>
      </c>
      <c r="K184" s="7"/>
      <c r="L184" s="7">
        <v>0</v>
      </c>
      <c r="M184" s="7"/>
      <c r="N184" s="8" t="s">
        <v>1208</v>
      </c>
      <c r="O184" s="8" t="s">
        <v>1209</v>
      </c>
      <c r="P184" s="9" t="s">
        <v>33</v>
      </c>
      <c r="Q184" s="8" t="s">
        <v>33</v>
      </c>
      <c r="R184" s="8" t="s">
        <v>33</v>
      </c>
      <c r="S184" s="8" t="s">
        <v>1210</v>
      </c>
      <c r="T184" s="8" t="s">
        <v>33</v>
      </c>
      <c r="U184" s="8" t="s">
        <v>33</v>
      </c>
      <c r="V184" s="8" t="s">
        <v>33</v>
      </c>
      <c r="W184" s="8" t="s">
        <v>33</v>
      </c>
      <c r="X184" s="8" t="s">
        <v>35</v>
      </c>
      <c r="Y184" s="5" t="str">
        <f t="shared" si="7"/>
        <v>INSERT INTO empleados VALUES (NULL, 0, 0, 0, 0, 0, 0, 'GELDRES OCOÑA', 'JOHAN BRYAN', NULL, NULL, NULL, '992781132', NULL, NULL, NULL, NULL, 'I');</v>
      </c>
    </row>
    <row r="185" spans="1:25" ht="15.75" customHeight="1">
      <c r="A185" s="6">
        <f t="shared" si="6"/>
        <v>184</v>
      </c>
      <c r="B185" s="7">
        <v>21</v>
      </c>
      <c r="C185" s="7" t="str">
        <f>VLOOKUP(B185,tablasMaestras!$A$120:$B$157,2,FALSE)</f>
        <v>Ing. en Seguridad Laboral y Ambiental</v>
      </c>
      <c r="D185" s="7">
        <v>24</v>
      </c>
      <c r="E185" s="7" t="str">
        <f>VLOOKUP(D185,tablasMaestras!$A$44:$C$105,3,FALSE)</f>
        <v>UNIVERSIDAD TECNOLÓGICA DEL PERÚ</v>
      </c>
      <c r="F185" s="7">
        <v>0</v>
      </c>
      <c r="G185" s="7" t="str">
        <f>VLOOKUP(F185,tablasMaestras!$A$110:$B$115,2,FALSE)</f>
        <v>Sin Definir..</v>
      </c>
      <c r="H185" s="7">
        <v>0</v>
      </c>
      <c r="I185" s="7"/>
      <c r="J185" s="7">
        <v>0</v>
      </c>
      <c r="K185" s="7"/>
      <c r="L185" s="7">
        <v>0</v>
      </c>
      <c r="M185" s="7"/>
      <c r="N185" s="8" t="s">
        <v>1211</v>
      </c>
      <c r="O185" s="8" t="s">
        <v>1212</v>
      </c>
      <c r="P185" s="9">
        <v>37039</v>
      </c>
      <c r="Q185" s="8" t="s">
        <v>1213</v>
      </c>
      <c r="R185" s="8" t="s">
        <v>1214</v>
      </c>
      <c r="S185" s="8" t="s">
        <v>1215</v>
      </c>
      <c r="T185" s="8" t="s">
        <v>43</v>
      </c>
      <c r="U185" s="8" t="s">
        <v>1216</v>
      </c>
      <c r="V185" s="8" t="s">
        <v>1217</v>
      </c>
      <c r="W185" s="8" t="s">
        <v>145</v>
      </c>
      <c r="X185" s="8" t="s">
        <v>35</v>
      </c>
      <c r="Y185" s="5" t="str">
        <f t="shared" si="7"/>
        <v>INSERT INTO empleados VALUES (NULL, 21, 24, 0, 0, 0, 0, 'Giron Rene', 'Flor de Azucena', 'lunes-05-28', 'florazucenagiron28@gmail.com', '74868054', '991496072', 'San Juan de Lurigancho', 'Av. Canto Grande 2609, SJL', 'U18200463', '7mo', 'I');</v>
      </c>
    </row>
    <row r="186" spans="1:25" ht="15.75" customHeight="1">
      <c r="A186" s="6">
        <f t="shared" si="6"/>
        <v>185</v>
      </c>
      <c r="B186" s="7">
        <v>6</v>
      </c>
      <c r="C186" s="7" t="str">
        <f>VLOOKUP(B186,tablasMaestras!$A$120:$B$157,2,FALSE)</f>
        <v>Administración y Marketing</v>
      </c>
      <c r="D186" s="7">
        <v>3</v>
      </c>
      <c r="E186" s="7" t="str">
        <f>VLOOKUP(D186,tablasMaestras!$A$44:$C$105,3,FALSE)</f>
        <v>Universidad Cesar Vallejo</v>
      </c>
      <c r="F186" s="7">
        <v>0</v>
      </c>
      <c r="G186" s="7" t="str">
        <f>VLOOKUP(F186,tablasMaestras!$A$110:$B$115,2,FALSE)</f>
        <v>Sin Definir..</v>
      </c>
      <c r="H186" s="7">
        <v>0</v>
      </c>
      <c r="I186" s="7"/>
      <c r="J186" s="7">
        <v>0</v>
      </c>
      <c r="K186" s="7"/>
      <c r="L186" s="7">
        <v>0</v>
      </c>
      <c r="M186" s="7"/>
      <c r="N186" s="8" t="s">
        <v>1218</v>
      </c>
      <c r="O186" s="8" t="s">
        <v>1219</v>
      </c>
      <c r="P186" s="9">
        <v>38267</v>
      </c>
      <c r="Q186" s="8" t="s">
        <v>1220</v>
      </c>
      <c r="R186" s="8" t="s">
        <v>1221</v>
      </c>
      <c r="S186" s="8" t="s">
        <v>1222</v>
      </c>
      <c r="T186" s="8" t="s">
        <v>208</v>
      </c>
      <c r="U186" s="8" t="s">
        <v>1223</v>
      </c>
      <c r="V186" s="8" t="s">
        <v>33</v>
      </c>
      <c r="W186" s="8" t="s">
        <v>95</v>
      </c>
      <c r="X186" s="8" t="s">
        <v>35</v>
      </c>
      <c r="Y186" s="5" t="str">
        <f t="shared" si="7"/>
        <v>INSERT INTO empleados VALUES (NULL, 6, 3, 0, 0, 0, 0, 'GOMES RAFAEL', 'ARIANA ALEXANDRA', 'jueves-10-07', 'gomes.alexa06@gmail.com', '76640111', '923885366', 'Callao', 'Ventanilla', NULL, '8vo', 'I');</v>
      </c>
    </row>
    <row r="187" spans="1:25" ht="15.75" customHeight="1">
      <c r="A187" s="6">
        <f t="shared" si="6"/>
        <v>186</v>
      </c>
      <c r="B187" s="7">
        <v>5</v>
      </c>
      <c r="C187" s="7" t="str">
        <f>VLOOKUP(B187,tablasMaestras!$A$120:$B$157,2,FALSE)</f>
        <v>Ing. Civil</v>
      </c>
      <c r="D187" s="7">
        <v>4</v>
      </c>
      <c r="E187" s="7" t="str">
        <f>VLOOKUP(D187,tablasMaestras!$A$44:$C$105,3,FALSE)</f>
        <v>Universidad Peruana de Ciencias Aplicadas </v>
      </c>
      <c r="F187" s="7">
        <v>0</v>
      </c>
      <c r="G187" s="7" t="str">
        <f>VLOOKUP(F187,tablasMaestras!$A$110:$B$115,2,FALSE)</f>
        <v>Sin Definir..</v>
      </c>
      <c r="H187" s="7">
        <v>1</v>
      </c>
      <c r="I187" s="7"/>
      <c r="J187" s="7">
        <v>0</v>
      </c>
      <c r="K187" s="7"/>
      <c r="L187" s="7">
        <v>0</v>
      </c>
      <c r="M187" s="7"/>
      <c r="N187" s="8" t="s">
        <v>1224</v>
      </c>
      <c r="O187" s="8" t="s">
        <v>1225</v>
      </c>
      <c r="P187" s="9">
        <v>34139</v>
      </c>
      <c r="Q187" s="8" t="s">
        <v>1226</v>
      </c>
      <c r="R187" s="8" t="s">
        <v>1227</v>
      </c>
      <c r="S187" s="8" t="s">
        <v>1228</v>
      </c>
      <c r="T187" s="8" t="s">
        <v>700</v>
      </c>
      <c r="U187" s="8" t="s">
        <v>1229</v>
      </c>
      <c r="V187" s="8" t="s">
        <v>1230</v>
      </c>
      <c r="W187" s="8" t="s">
        <v>1231</v>
      </c>
      <c r="X187" s="8" t="s">
        <v>35</v>
      </c>
      <c r="Y187" s="5" t="str">
        <f t="shared" si="7"/>
        <v>INSERT INTO empleados VALUES (NULL, 5, 4, 0, 1, 0, 0, 'GOMEZ AQUINO', 'DANIEL ENRIQUE', 'sábado-06-19', 'daegoa@gmail.com', '74021218', '985368522', 'Chorrillos', 'chorrillos', 'u20181c609', '7', 'I');</v>
      </c>
    </row>
    <row r="188" spans="1:25" ht="15.75" customHeight="1">
      <c r="A188" s="6">
        <f t="shared" si="6"/>
        <v>187</v>
      </c>
      <c r="B188" s="7">
        <v>5</v>
      </c>
      <c r="C188" s="7" t="str">
        <f>VLOOKUP(B188,tablasMaestras!$A$120:$B$157,2,FALSE)</f>
        <v>Ing. Civil</v>
      </c>
      <c r="D188" s="7">
        <v>24</v>
      </c>
      <c r="E188" s="7" t="str">
        <f>VLOOKUP(D188,tablasMaestras!$A$44:$C$105,3,FALSE)</f>
        <v>UNIVERSIDAD TECNOLÓGICA DEL PERÚ</v>
      </c>
      <c r="F188" s="7">
        <v>0</v>
      </c>
      <c r="G188" s="7" t="str">
        <f>VLOOKUP(F188,tablasMaestras!$A$110:$B$115,2,FALSE)</f>
        <v>Sin Definir..</v>
      </c>
      <c r="H188" s="7">
        <v>1</v>
      </c>
      <c r="I188" s="7"/>
      <c r="J188" s="7">
        <v>0</v>
      </c>
      <c r="K188" s="7"/>
      <c r="L188" s="7">
        <v>0</v>
      </c>
      <c r="M188" s="7"/>
      <c r="N188" s="8" t="s">
        <v>1232</v>
      </c>
      <c r="O188" s="8" t="s">
        <v>1233</v>
      </c>
      <c r="P188" s="9">
        <v>34553</v>
      </c>
      <c r="Q188" s="8" t="s">
        <v>1234</v>
      </c>
      <c r="R188" s="8" t="s">
        <v>1235</v>
      </c>
      <c r="S188" s="8" t="s">
        <v>1236</v>
      </c>
      <c r="T188" s="8" t="s">
        <v>33</v>
      </c>
      <c r="U188" s="8" t="s">
        <v>1237</v>
      </c>
      <c r="V188" s="8" t="s">
        <v>1238</v>
      </c>
      <c r="W188" s="8" t="s">
        <v>982</v>
      </c>
      <c r="X188" s="8" t="s">
        <v>35</v>
      </c>
      <c r="Y188" s="5" t="str">
        <f t="shared" si="7"/>
        <v>INSERT INTO empleados VALUES (NULL, 5, 24, 0, 1, 0, 0, 'GOMEZ LAZARO', 'JOSE LUIS', 'domingo-08-07', 'jose_gomezlazaro@hotmail.com', '48420848', '967313020', NULL, 'jirón cesar Vallejo 305', 'U20171A153', '8vo ciclo', 'I');</v>
      </c>
    </row>
    <row r="189" spans="1:25" ht="15.75" customHeight="1">
      <c r="A189" s="6">
        <f t="shared" si="6"/>
        <v>188</v>
      </c>
      <c r="B189" s="7">
        <v>15</v>
      </c>
      <c r="C189" s="7" t="str">
        <f>VLOOKUP(B189,tablasMaestras!$A$120:$B$157,2,FALSE)</f>
        <v>Ingeniería Ambiental</v>
      </c>
      <c r="D189" s="7">
        <v>2</v>
      </c>
      <c r="E189" s="7" t="str">
        <f>VLOOKUP(D189,tablasMaestras!$A$44:$C$105,3,FALSE)</f>
        <v>SENATI</v>
      </c>
      <c r="F189" s="7">
        <v>0</v>
      </c>
      <c r="G189" s="7" t="str">
        <f>VLOOKUP(F189,tablasMaestras!$A$110:$B$115,2,FALSE)</f>
        <v>Sin Definir..</v>
      </c>
      <c r="H189" s="7">
        <v>0</v>
      </c>
      <c r="I189" s="7"/>
      <c r="J189" s="7">
        <v>0</v>
      </c>
      <c r="K189" s="7"/>
      <c r="L189" s="7">
        <v>0</v>
      </c>
      <c r="M189" s="7"/>
      <c r="N189" s="8" t="s">
        <v>1239</v>
      </c>
      <c r="O189" s="8" t="s">
        <v>1240</v>
      </c>
      <c r="P189" s="9">
        <v>36876</v>
      </c>
      <c r="Q189" s="8" t="s">
        <v>1241</v>
      </c>
      <c r="R189" s="8" t="s">
        <v>1242</v>
      </c>
      <c r="S189" s="8" t="s">
        <v>1243</v>
      </c>
      <c r="T189" s="8" t="s">
        <v>526</v>
      </c>
      <c r="U189" s="8" t="s">
        <v>1244</v>
      </c>
      <c r="V189" s="8" t="s">
        <v>33</v>
      </c>
      <c r="W189" s="8" t="s">
        <v>707</v>
      </c>
      <c r="X189" s="8" t="s">
        <v>35</v>
      </c>
      <c r="Y189" s="5" t="str">
        <f t="shared" si="7"/>
        <v>INSERT INTO empleados VALUES (NULL, 15, 2, 0, 0, 0, 0, 'GOMEZ SANCHEZ', 'HERNAN ALBERTO', 'sábado-12-16', 'hernanzitohp@gmail.com', '74908755', '900738986', 'Lurigancho-Chosica', 'Lurigancho - Chosica', NULL, '5to', 'I');</v>
      </c>
    </row>
    <row r="190" spans="1:25" ht="15.75" customHeight="1">
      <c r="A190" s="6">
        <f t="shared" si="6"/>
        <v>189</v>
      </c>
      <c r="B190" s="7">
        <v>5</v>
      </c>
      <c r="C190" s="7" t="str">
        <f>VLOOKUP(B190,tablasMaestras!$A$120:$B$157,2,FALSE)</f>
        <v>Ing. Civil</v>
      </c>
      <c r="D190" s="7">
        <v>13</v>
      </c>
      <c r="E190" s="7" t="str">
        <f>VLOOKUP(D190,tablasMaestras!$A$44:$C$105,3,FALSE)</f>
        <v>Universidad Ricardo Palma</v>
      </c>
      <c r="F190" s="7">
        <v>0</v>
      </c>
      <c r="G190" s="7" t="str">
        <f>VLOOKUP(F190,tablasMaestras!$A$110:$B$115,2,FALSE)</f>
        <v>Sin Definir..</v>
      </c>
      <c r="H190" s="7">
        <v>1</v>
      </c>
      <c r="I190" s="7"/>
      <c r="J190" s="7">
        <v>0</v>
      </c>
      <c r="K190" s="7"/>
      <c r="L190" s="7">
        <v>0</v>
      </c>
      <c r="M190" s="7"/>
      <c r="N190" s="8" t="s">
        <v>1245</v>
      </c>
      <c r="O190" s="8" t="s">
        <v>1246</v>
      </c>
      <c r="P190" s="9">
        <v>34096</v>
      </c>
      <c r="Q190" s="8" t="s">
        <v>1247</v>
      </c>
      <c r="R190" s="8" t="s">
        <v>1248</v>
      </c>
      <c r="S190" s="8" t="s">
        <v>1249</v>
      </c>
      <c r="T190" s="8" t="s">
        <v>33</v>
      </c>
      <c r="U190" s="8" t="s">
        <v>1250</v>
      </c>
      <c r="V190" s="8" t="s">
        <v>1251</v>
      </c>
      <c r="W190" s="8" t="s">
        <v>95</v>
      </c>
      <c r="X190" s="8" t="s">
        <v>35</v>
      </c>
      <c r="Y190" s="5" t="str">
        <f t="shared" si="7"/>
        <v>INSERT INTO empleados VALUES (NULL, 5, 13, 0, 1, 0, 0, 'GONZALES DOMENACK', 'JOSSE MARK BELISARIO', 'viernes-05-07', 'jmarkgd@gmail.com', '72469344', '966923356', NULL, 'Jr. Monte Abeto Mz B Lt 14', '1021', '8vo', 'I');</v>
      </c>
    </row>
    <row r="191" spans="1:25" ht="15.75" customHeight="1">
      <c r="A191" s="6">
        <f t="shared" si="6"/>
        <v>190</v>
      </c>
      <c r="B191" s="7">
        <v>5</v>
      </c>
      <c r="C191" s="7" t="str">
        <f>VLOOKUP(B191,tablasMaestras!$A$120:$B$157,2,FALSE)</f>
        <v>Ing. Civil</v>
      </c>
      <c r="D191" s="7">
        <v>3</v>
      </c>
      <c r="E191" s="7" t="str">
        <f>VLOOKUP(D191,tablasMaestras!$A$44:$C$105,3,FALSE)</f>
        <v>Universidad Cesar Vallejo</v>
      </c>
      <c r="F191" s="7">
        <v>0</v>
      </c>
      <c r="G191" s="7" t="str">
        <f>VLOOKUP(F191,tablasMaestras!$A$110:$B$115,2,FALSE)</f>
        <v>Sin Definir..</v>
      </c>
      <c r="H191" s="7">
        <v>0</v>
      </c>
      <c r="I191" s="7"/>
      <c r="J191" s="7">
        <v>0</v>
      </c>
      <c r="K191" s="7"/>
      <c r="L191" s="7">
        <v>0</v>
      </c>
      <c r="M191" s="7"/>
      <c r="N191" s="8" t="s">
        <v>1252</v>
      </c>
      <c r="O191" s="8" t="s">
        <v>1253</v>
      </c>
      <c r="P191" s="9">
        <v>35547</v>
      </c>
      <c r="Q191" s="8" t="s">
        <v>33</v>
      </c>
      <c r="R191" s="8" t="s">
        <v>1254</v>
      </c>
      <c r="S191" s="8" t="s">
        <v>1255</v>
      </c>
      <c r="T191" s="8" t="s">
        <v>318</v>
      </c>
      <c r="U191" s="8" t="s">
        <v>1256</v>
      </c>
      <c r="V191" s="8" t="s">
        <v>33</v>
      </c>
      <c r="W191" s="8" t="s">
        <v>62</v>
      </c>
      <c r="X191" s="8" t="s">
        <v>35</v>
      </c>
      <c r="Y191" s="5" t="str">
        <f t="shared" si="7"/>
        <v>INSERT INTO empleados VALUES (NULL, 5, 3, 0, 0, 0, 0, 'GONZÁLES HUAMANÍ', 'MARX ALEXANDER', 'domingo-04-27', NULL, '73619701', '961894585', 'San Juan de Miraflores', 'San Juan de Miraflores, Lima', NULL, 'Egresado', 'I');</v>
      </c>
    </row>
    <row r="192" spans="1:25" ht="15.75" customHeight="1">
      <c r="A192" s="6">
        <f t="shared" si="6"/>
        <v>191</v>
      </c>
      <c r="B192" s="7">
        <v>0</v>
      </c>
      <c r="C192" s="7" t="e">
        <f>VLOOKUP(B192,tablasMaestras!$A$120:$B$157,2,FALSE)</f>
        <v>#N/A</v>
      </c>
      <c r="D192" s="7">
        <v>19</v>
      </c>
      <c r="E192" s="7" t="str">
        <f>VLOOKUP(D192,tablasMaestras!$A$44:$C$105,3,FALSE)</f>
        <v>Universidad Autónoma del Perú</v>
      </c>
      <c r="F192" s="7">
        <v>0</v>
      </c>
      <c r="G192" s="7" t="str">
        <f>VLOOKUP(F192,tablasMaestras!$A$110:$B$115,2,FALSE)</f>
        <v>Sin Definir..</v>
      </c>
      <c r="H192" s="7">
        <v>0</v>
      </c>
      <c r="I192" s="7"/>
      <c r="J192" s="7">
        <v>0</v>
      </c>
      <c r="K192" s="7"/>
      <c r="L192" s="7">
        <v>0</v>
      </c>
      <c r="M192" s="7"/>
      <c r="N192" s="8" t="s">
        <v>1257</v>
      </c>
      <c r="O192" s="8" t="s">
        <v>1258</v>
      </c>
      <c r="P192" s="9" t="s">
        <v>33</v>
      </c>
      <c r="Q192" s="8" t="s">
        <v>1259</v>
      </c>
      <c r="R192" s="8" t="s">
        <v>1260</v>
      </c>
      <c r="S192" s="8" t="s">
        <v>1261</v>
      </c>
      <c r="T192" s="8" t="s">
        <v>33</v>
      </c>
      <c r="U192" s="8" t="s">
        <v>33</v>
      </c>
      <c r="V192" s="8" t="s">
        <v>1262</v>
      </c>
      <c r="W192" s="8" t="s">
        <v>33</v>
      </c>
      <c r="X192" s="8" t="s">
        <v>35</v>
      </c>
      <c r="Y192" s="5" t="str">
        <f t="shared" si="7"/>
        <v>INSERT INTO empleados VALUES (NULL, 0, 19, 0, 0, 0, 0, 'GONZALES PURIHUAMAN', 'CALISTRO', NULL, 'cgonzales8@autonoma.edu.pe', '74806394', '940153137', NULL, NULL, '2202891916', NULL, 'I');</v>
      </c>
    </row>
    <row r="193" spans="1:25" ht="15.75" customHeight="1">
      <c r="A193" s="6">
        <f t="shared" si="6"/>
        <v>192</v>
      </c>
      <c r="B193" s="7">
        <v>15</v>
      </c>
      <c r="C193" s="7" t="str">
        <f>VLOOKUP(B193,tablasMaestras!$A$120:$B$157,2,FALSE)</f>
        <v>Ingeniería Ambiental</v>
      </c>
      <c r="D193" s="7">
        <v>0</v>
      </c>
      <c r="E193" s="7" t="str">
        <f>VLOOKUP(D193,tablasMaestras!$A$44:$C$105,3,FALSE)</f>
        <v>Sin definir...</v>
      </c>
      <c r="F193" s="7">
        <v>0</v>
      </c>
      <c r="G193" s="7" t="str">
        <f>VLOOKUP(F193,tablasMaestras!$A$110:$B$115,2,FALSE)</f>
        <v>Sin Definir..</v>
      </c>
      <c r="H193" s="7">
        <v>0</v>
      </c>
      <c r="I193" s="7"/>
      <c r="J193" s="7">
        <v>0</v>
      </c>
      <c r="K193" s="7"/>
      <c r="L193" s="7">
        <v>0</v>
      </c>
      <c r="M193" s="7"/>
      <c r="N193" s="8" t="s">
        <v>1263</v>
      </c>
      <c r="O193" s="8" t="s">
        <v>1264</v>
      </c>
      <c r="P193" s="9">
        <v>36908</v>
      </c>
      <c r="Q193" s="8" t="s">
        <v>1265</v>
      </c>
      <c r="R193" s="8" t="s">
        <v>1266</v>
      </c>
      <c r="S193" s="8" t="s">
        <v>1267</v>
      </c>
      <c r="T193" s="8" t="s">
        <v>33</v>
      </c>
      <c r="U193" s="8" t="s">
        <v>735</v>
      </c>
      <c r="V193" s="8" t="s">
        <v>1268</v>
      </c>
      <c r="W193" s="8" t="s">
        <v>1269</v>
      </c>
      <c r="X193" s="8" t="s">
        <v>35</v>
      </c>
      <c r="Y193" s="5" t="str">
        <f t="shared" si="7"/>
        <v>INSERT INTO empleados VALUES (NULL, 15, 0, 0, 0, 0, 0, 'GONZALEZ ROJAS', 'DANIELA NICOLE', 'miércoles-01-17', '72458464@ucsm.edu.pe', '72458464', '987845645', NULL, 'YANAHUARA, AREQUIPA', '2018700992', '10mo ciclo', 'I');</v>
      </c>
    </row>
    <row r="194" spans="1:25" ht="15.75" customHeight="1">
      <c r="A194" s="6">
        <f t="shared" ref="A194:A257" si="8">ROW()-1</f>
        <v>193</v>
      </c>
      <c r="B194" s="7">
        <v>5</v>
      </c>
      <c r="C194" s="7" t="str">
        <f>VLOOKUP(B194,tablasMaestras!$A$120:$B$157,2,FALSE)</f>
        <v>Ing. Civil</v>
      </c>
      <c r="D194" s="7">
        <v>3</v>
      </c>
      <c r="E194" s="7" t="str">
        <f>VLOOKUP(D194,tablasMaestras!$A$44:$C$105,3,FALSE)</f>
        <v>Universidad Cesar Vallejo</v>
      </c>
      <c r="F194" s="7">
        <v>5</v>
      </c>
      <c r="G194" s="7" t="str">
        <f>VLOOKUP(F194,tablasMaestras!$A$110:$B$115,2,FALSE)</f>
        <v>Tecnica</v>
      </c>
      <c r="H194" s="7">
        <v>10</v>
      </c>
      <c r="I194" s="8"/>
      <c r="J194" s="7">
        <v>0</v>
      </c>
      <c r="K194" s="8"/>
      <c r="L194" s="7">
        <v>11</v>
      </c>
      <c r="M194" s="8"/>
      <c r="N194" s="8" t="s">
        <v>1270</v>
      </c>
      <c r="O194" s="8" t="s">
        <v>1271</v>
      </c>
      <c r="P194" s="9" t="s">
        <v>33</v>
      </c>
      <c r="Q194" s="8" t="s">
        <v>1272</v>
      </c>
      <c r="R194" s="8" t="s">
        <v>1273</v>
      </c>
      <c r="S194" s="8" t="s">
        <v>1274</v>
      </c>
      <c r="T194" s="8" t="s">
        <v>33</v>
      </c>
      <c r="U194" s="8" t="s">
        <v>1275</v>
      </c>
      <c r="V194" s="8" t="s">
        <v>1276</v>
      </c>
      <c r="W194" s="8" t="s">
        <v>33</v>
      </c>
      <c r="X194" s="8" t="s">
        <v>35</v>
      </c>
      <c r="Y194" s="5" t="str">
        <f t="shared" si="7"/>
        <v>INSERT INTO empleados VALUES (NULL, 5, 3, 5, 10, 0, 11, 'GRADOS SAMANAMUD', 'ANYELA MEYLI', NULL, 'anyelags08@gmail.com', '76284805', '974350177', NULL, 'JR. PIURA 361 - URB. LA LIBERTAD', '7002557739', NULL, 'I');</v>
      </c>
    </row>
    <row r="195" spans="1:25" ht="15.75" customHeight="1">
      <c r="A195" s="6">
        <f t="shared" si="8"/>
        <v>194</v>
      </c>
      <c r="B195" s="7">
        <v>5</v>
      </c>
      <c r="C195" s="7" t="str">
        <f>VLOOKUP(B195,tablasMaestras!$A$120:$B$157,2,FALSE)</f>
        <v>Ing. Civil</v>
      </c>
      <c r="D195" s="7">
        <v>37</v>
      </c>
      <c r="E195" s="7" t="str">
        <f>VLOOKUP(D195,tablasMaestras!$A$44:$C$105,3,FALSE)</f>
        <v>UNIVERSIDAD PRIVADA SAN JUAN BAUTISTA</v>
      </c>
      <c r="F195" s="7">
        <v>0</v>
      </c>
      <c r="G195" s="7" t="str">
        <f>VLOOKUP(F195,tablasMaestras!$A$110:$B$115,2,FALSE)</f>
        <v>Sin Definir..</v>
      </c>
      <c r="H195" s="7">
        <v>0</v>
      </c>
      <c r="I195" s="7"/>
      <c r="J195" s="7">
        <v>0</v>
      </c>
      <c r="K195" s="7"/>
      <c r="L195" s="7">
        <v>0</v>
      </c>
      <c r="M195" s="7"/>
      <c r="N195" s="8" t="s">
        <v>1277</v>
      </c>
      <c r="O195" s="8" t="s">
        <v>1278</v>
      </c>
      <c r="P195" s="9">
        <v>37535</v>
      </c>
      <c r="Q195" s="8" t="s">
        <v>1279</v>
      </c>
      <c r="R195" s="8" t="s">
        <v>1280</v>
      </c>
      <c r="S195" s="8" t="s">
        <v>1281</v>
      </c>
      <c r="T195" s="8" t="s">
        <v>33</v>
      </c>
      <c r="U195" s="8" t="s">
        <v>1282</v>
      </c>
      <c r="V195" s="8" t="s">
        <v>1283</v>
      </c>
      <c r="W195" s="8" t="s">
        <v>86</v>
      </c>
      <c r="X195" s="8" t="s">
        <v>35</v>
      </c>
      <c r="Y195" s="5" t="str">
        <f t="shared" si="7"/>
        <v>INSERT INTO empleados VALUES (NULL, 5, 37, 0, 0, 0, 0, 'GUERRA JARA', 'JHOJAN ALEXANDER', 'domingo-10-06', 'jhojangj10@gmail.com', '73421276', '912961451', NULL, 'C.P. HERBAY ALTO SAN JUDAS S/N', '192340208U', '10mo', 'I');</v>
      </c>
    </row>
    <row r="196" spans="1:25" ht="15.75" customHeight="1">
      <c r="A196" s="6">
        <f t="shared" si="8"/>
        <v>195</v>
      </c>
      <c r="B196" s="7">
        <v>9</v>
      </c>
      <c r="C196" s="7" t="str">
        <f>VLOOKUP(B196,tablasMaestras!$A$120:$B$157,2,FALSE)</f>
        <v>Administracion y Negocios Internacionales</v>
      </c>
      <c r="D196" s="7">
        <v>24</v>
      </c>
      <c r="E196" s="7" t="str">
        <f>VLOOKUP(D196,tablasMaestras!$A$44:$C$105,3,FALSE)</f>
        <v>UNIVERSIDAD TECNOLÓGICA DEL PERÚ</v>
      </c>
      <c r="F196" s="7">
        <v>0</v>
      </c>
      <c r="G196" s="7" t="str">
        <f>VLOOKUP(F196,tablasMaestras!$A$110:$B$115,2,FALSE)</f>
        <v>Sin Definir..</v>
      </c>
      <c r="H196" s="7">
        <v>0</v>
      </c>
      <c r="I196" s="7"/>
      <c r="J196" s="7">
        <v>0</v>
      </c>
      <c r="K196" s="7"/>
      <c r="L196" s="7">
        <v>0</v>
      </c>
      <c r="M196" s="7"/>
      <c r="N196" s="8" t="s">
        <v>1284</v>
      </c>
      <c r="O196" s="8" t="s">
        <v>1285</v>
      </c>
      <c r="P196" s="9">
        <v>38486</v>
      </c>
      <c r="Q196" s="8" t="s">
        <v>1286</v>
      </c>
      <c r="R196" s="8" t="s">
        <v>1287</v>
      </c>
      <c r="S196" s="8" t="s">
        <v>1288</v>
      </c>
      <c r="T196" s="8" t="s">
        <v>33</v>
      </c>
      <c r="U196" s="8" t="s">
        <v>1289</v>
      </c>
      <c r="V196" s="8" t="s">
        <v>1290</v>
      </c>
      <c r="W196" s="8" t="s">
        <v>1291</v>
      </c>
      <c r="X196" s="8" t="s">
        <v>35</v>
      </c>
      <c r="Y196" s="5" t="str">
        <f t="shared" si="7"/>
        <v>INSERT INTO empleados VALUES (NULL, 9, 24, 0, 0, 0, 0, 'Guevara Mejía', 'Mayra Alicia', 'sábado-05-14', 'mg460122@gmail.com', '72152721', '921340026', NULL, 'Derrama Magisterial MZ D1 Lote 28 - Chiclayo', 'U22239043', 'VII CICLO', 'I');</v>
      </c>
    </row>
    <row r="197" spans="1:25" ht="15.75" customHeight="1">
      <c r="A197" s="6">
        <f t="shared" si="8"/>
        <v>196</v>
      </c>
      <c r="B197" s="7">
        <v>29</v>
      </c>
      <c r="C197" s="7" t="str">
        <f>VLOOKUP(B197,tablasMaestras!$A$120:$B$157,2,FALSE)</f>
        <v>Ingeniera industrial y de sistemas </v>
      </c>
      <c r="D197" s="7">
        <v>10</v>
      </c>
      <c r="E197" s="7" t="str">
        <f>VLOOKUP(D197,tablasMaestras!$A$44:$C$105,3,FALSE)</f>
        <v>Universidad de Piura</v>
      </c>
      <c r="F197" s="7">
        <v>0</v>
      </c>
      <c r="G197" s="7" t="str">
        <f>VLOOKUP(F197,tablasMaestras!$A$110:$B$115,2,FALSE)</f>
        <v>Sin Definir..</v>
      </c>
      <c r="H197" s="7">
        <v>1</v>
      </c>
      <c r="I197" s="7"/>
      <c r="J197" s="7">
        <v>0</v>
      </c>
      <c r="K197" s="7"/>
      <c r="L197" s="7">
        <v>0</v>
      </c>
      <c r="M197" s="7"/>
      <c r="N197" s="8" t="s">
        <v>1292</v>
      </c>
      <c r="O197" s="8" t="s">
        <v>1293</v>
      </c>
      <c r="P197" s="9">
        <v>37528</v>
      </c>
      <c r="Q197" s="8" t="s">
        <v>1294</v>
      </c>
      <c r="R197" s="8" t="s">
        <v>1295</v>
      </c>
      <c r="S197" s="8" t="s">
        <v>1296</v>
      </c>
      <c r="T197" s="8" t="s">
        <v>33</v>
      </c>
      <c r="U197" s="8" t="s">
        <v>1297</v>
      </c>
      <c r="V197" s="8" t="s">
        <v>33</v>
      </c>
      <c r="W197" s="8" t="s">
        <v>123</v>
      </c>
      <c r="X197" s="8" t="s">
        <v>35</v>
      </c>
      <c r="Y197" s="5" t="str">
        <f t="shared" si="7"/>
        <v>INSERT INTO empleados VALUES (NULL, 29, 10, 0, 1, 0, 0, 'GUEVARA MIJAHUANCA', 'MELISSA MARGOTH', 'domingo-09-29', 'guevara.melissa.m@gmail.com', '75444922', '945155518', NULL, 'Mz.I-Lote 2-Los almendros- Castilla', NULL, 'IX', 'I');</v>
      </c>
    </row>
    <row r="198" spans="1:25" ht="15.75" customHeight="1">
      <c r="A198" s="6">
        <f t="shared" si="8"/>
        <v>197</v>
      </c>
      <c r="B198" s="7">
        <v>5</v>
      </c>
      <c r="C198" s="7" t="str">
        <f>VLOOKUP(B198,tablasMaestras!$A$120:$B$157,2,FALSE)</f>
        <v>Ing. Civil</v>
      </c>
      <c r="D198" s="7">
        <v>35</v>
      </c>
      <c r="E198" s="7" t="str">
        <f>VLOOKUP(D198,tablasMaestras!$A$44:$C$105,3,FALSE)</f>
        <v>UNIVERSIDAD NACIONAL PEDRO RUIZ GALLO</v>
      </c>
      <c r="F198" s="7">
        <v>0</v>
      </c>
      <c r="G198" s="7" t="str">
        <f>VLOOKUP(F198,tablasMaestras!$A$110:$B$115,2,FALSE)</f>
        <v>Sin Definir..</v>
      </c>
      <c r="H198" s="7">
        <v>0</v>
      </c>
      <c r="I198" s="7"/>
      <c r="J198" s="7">
        <v>0</v>
      </c>
      <c r="K198" s="7"/>
      <c r="L198" s="7">
        <v>0</v>
      </c>
      <c r="M198" s="7"/>
      <c r="N198" s="8" t="s">
        <v>1298</v>
      </c>
      <c r="O198" s="8" t="s">
        <v>1299</v>
      </c>
      <c r="P198" s="9">
        <v>37425</v>
      </c>
      <c r="Q198" s="8" t="s">
        <v>1300</v>
      </c>
      <c r="R198" s="8" t="s">
        <v>1301</v>
      </c>
      <c r="S198" s="8" t="s">
        <v>1302</v>
      </c>
      <c r="T198" s="8" t="s">
        <v>33</v>
      </c>
      <c r="U198" s="8" t="s">
        <v>1303</v>
      </c>
      <c r="V198" s="8" t="s">
        <v>33</v>
      </c>
      <c r="W198" s="8" t="s">
        <v>34</v>
      </c>
      <c r="X198" s="8" t="s">
        <v>35</v>
      </c>
      <c r="Y198" s="5" t="str">
        <f t="shared" si="7"/>
        <v>INSERT INTO empleados VALUES (NULL, 5, 35, 0, 0, 0, 0, 'GUTIÉRREZ CHUQUIMUNI', 'XIOMARA', 'martes-06-18', 'gxiomara208@gmail.com', '74279220', '910025950', NULL, 'Av. Ejército - P.J. 9 de Octubre-Chiclayo', NULL, '9no', 'I');</v>
      </c>
    </row>
    <row r="199" spans="1:25" ht="15.75" customHeight="1">
      <c r="A199" s="6">
        <f t="shared" si="8"/>
        <v>198</v>
      </c>
      <c r="B199" s="7">
        <v>5</v>
      </c>
      <c r="C199" s="7" t="str">
        <f>VLOOKUP(B199,tablasMaestras!$A$120:$B$157,2,FALSE)</f>
        <v>Ing. Civil</v>
      </c>
      <c r="D199" s="7">
        <v>24</v>
      </c>
      <c r="E199" s="7" t="str">
        <f>VLOOKUP(D199,tablasMaestras!$A$44:$C$105,3,FALSE)</f>
        <v>UNIVERSIDAD TECNOLÓGICA DEL PERÚ</v>
      </c>
      <c r="F199" s="7">
        <v>0</v>
      </c>
      <c r="G199" s="7" t="str">
        <f>VLOOKUP(F199,tablasMaestras!$A$110:$B$115,2,FALSE)</f>
        <v>Sin Definir..</v>
      </c>
      <c r="H199" s="7">
        <v>0</v>
      </c>
      <c r="I199" s="7"/>
      <c r="J199" s="7">
        <v>0</v>
      </c>
      <c r="K199" s="7"/>
      <c r="L199" s="7">
        <v>0</v>
      </c>
      <c r="M199" s="7"/>
      <c r="N199" s="8" t="s">
        <v>1304</v>
      </c>
      <c r="O199" s="8" t="s">
        <v>1305</v>
      </c>
      <c r="P199" s="9">
        <v>35536</v>
      </c>
      <c r="Q199" s="8" t="s">
        <v>1306</v>
      </c>
      <c r="R199" s="8" t="s">
        <v>1307</v>
      </c>
      <c r="S199" s="8" t="s">
        <v>1308</v>
      </c>
      <c r="T199" s="8" t="s">
        <v>120</v>
      </c>
      <c r="U199" s="8" t="s">
        <v>1309</v>
      </c>
      <c r="V199" s="8" t="s">
        <v>1310</v>
      </c>
      <c r="W199" s="8" t="s">
        <v>86</v>
      </c>
      <c r="X199" s="8" t="s">
        <v>35</v>
      </c>
      <c r="Y199" s="5" t="str">
        <f t="shared" si="7"/>
        <v>INSERT INTO empleados VALUES (NULL, 5, 24, 0, 0, 0, 0, 'Gutierrez Huanca', 'Renzo Paoli', 'miércoles-04-16', 'U18200492@utp.edu.pe', '72478726', '950176844', 'Ate', 'Asoc. Civil Pariachi Etapa 3 - Ate', 'u18200492', '10mo', 'I');</v>
      </c>
    </row>
    <row r="200" spans="1:25" ht="15.75" customHeight="1">
      <c r="A200" s="6">
        <f t="shared" si="8"/>
        <v>199</v>
      </c>
      <c r="B200" s="7">
        <v>24</v>
      </c>
      <c r="C200" s="7" t="str">
        <f>VLOOKUP(B200,tablasMaestras!$A$120:$B$157,2,FALSE)</f>
        <v>Ingeniería Agrícola</v>
      </c>
      <c r="D200" s="7">
        <v>8</v>
      </c>
      <c r="E200" s="7" t="str">
        <f>VLOOKUP(D200,tablasMaestras!$A$44:$C$105,3,FALSE)</f>
        <v>UNIVERSIDAD NACIONAL DE CAJAMARCA</v>
      </c>
      <c r="F200" s="7">
        <v>0</v>
      </c>
      <c r="G200" s="7" t="str">
        <f>VLOOKUP(F200,tablasMaestras!$A$110:$B$115,2,FALSE)</f>
        <v>Sin Definir..</v>
      </c>
      <c r="H200" s="7">
        <v>0</v>
      </c>
      <c r="I200" s="7"/>
      <c r="J200" s="7">
        <v>0</v>
      </c>
      <c r="K200" s="7"/>
      <c r="L200" s="7">
        <v>0</v>
      </c>
      <c r="M200" s="7"/>
      <c r="N200" s="8" t="s">
        <v>1311</v>
      </c>
      <c r="O200" s="8" t="s">
        <v>876</v>
      </c>
      <c r="P200" s="9">
        <v>36853</v>
      </c>
      <c r="Q200" s="8" t="s">
        <v>1312</v>
      </c>
      <c r="R200" s="8" t="s">
        <v>1313</v>
      </c>
      <c r="S200" s="8" t="s">
        <v>33</v>
      </c>
      <c r="T200" s="8" t="s">
        <v>33</v>
      </c>
      <c r="U200" s="8" t="s">
        <v>1314</v>
      </c>
      <c r="V200" s="8" t="s">
        <v>1315</v>
      </c>
      <c r="W200" s="8" t="s">
        <v>34</v>
      </c>
      <c r="X200" s="8" t="s">
        <v>35</v>
      </c>
      <c r="Y200" s="5" t="str">
        <f t="shared" si="7"/>
        <v>INSERT INTO empleados VALUES (NULL, 24, 8, 0, 0, 0, 0, 'GUTIÉRREZ HUINGO', 'ALEXANDER', 'jueves-11-23', 'agutierrezh19_1@unc.edu.pe', '74492588', NULL, NULL, 'Cajamarca', '2019040018', '9no', 'I');</v>
      </c>
    </row>
    <row r="201" spans="1:25" ht="15.75" customHeight="1">
      <c r="A201" s="6">
        <f t="shared" si="8"/>
        <v>200</v>
      </c>
      <c r="B201" s="7">
        <v>5</v>
      </c>
      <c r="C201" s="7" t="str">
        <f>VLOOKUP(B201,tablasMaestras!$A$120:$B$157,2,FALSE)</f>
        <v>Ing. Civil</v>
      </c>
      <c r="D201" s="7">
        <v>18</v>
      </c>
      <c r="E201" s="7" t="str">
        <f>VLOOKUP(D201,tablasMaestras!$A$44:$C$105,3,FALSE)</f>
        <v>Universidad Privada Antenor Orrego</v>
      </c>
      <c r="F201" s="7">
        <v>5</v>
      </c>
      <c r="G201" s="7" t="str">
        <f>VLOOKUP(F201,tablasMaestras!$A$110:$B$115,2,FALSE)</f>
        <v>Tecnica</v>
      </c>
      <c r="H201" s="7">
        <v>0</v>
      </c>
      <c r="I201" s="7"/>
      <c r="J201" s="7">
        <v>0</v>
      </c>
      <c r="K201" s="7"/>
      <c r="L201" s="7">
        <v>0</v>
      </c>
      <c r="M201" s="7"/>
      <c r="N201" s="8" t="s">
        <v>1316</v>
      </c>
      <c r="O201" s="8" t="s">
        <v>1317</v>
      </c>
      <c r="P201" s="9" t="s">
        <v>33</v>
      </c>
      <c r="Q201" s="8" t="s">
        <v>1318</v>
      </c>
      <c r="R201" s="8" t="s">
        <v>1319</v>
      </c>
      <c r="S201" s="8" t="s">
        <v>1320</v>
      </c>
      <c r="T201" s="8" t="s">
        <v>33</v>
      </c>
      <c r="U201" s="8" t="s">
        <v>1321</v>
      </c>
      <c r="V201" s="8" t="s">
        <v>1322</v>
      </c>
      <c r="W201" s="8" t="s">
        <v>1323</v>
      </c>
      <c r="X201" s="8" t="s">
        <v>35</v>
      </c>
      <c r="Y201" s="5" t="str">
        <f t="shared" si="7"/>
        <v>INSERT INTO empleados VALUES (NULL, 5, 18, 5, 0, 0, 0, 'GUTIÉRREZ LLAPAPASCA', 'ISMAEL ALFONZO', NULL, 'ismaguti404@gmail.com.', '75167299', '994584954', NULL, 'Santa Margarita Mz Qf Lt 33, II etapa, Piura', '235176', '10 mo', 'I');</v>
      </c>
    </row>
    <row r="202" spans="1:25" ht="15.75" customHeight="1">
      <c r="A202" s="6">
        <f t="shared" si="8"/>
        <v>201</v>
      </c>
      <c r="B202" s="7">
        <v>28</v>
      </c>
      <c r="C202" s="7" t="str">
        <f>VLOOKUP(B202,tablasMaestras!$A$120:$B$157,2,FALSE)</f>
        <v>Arquitectura </v>
      </c>
      <c r="D202" s="7">
        <v>24</v>
      </c>
      <c r="E202" s="7" t="str">
        <f>VLOOKUP(D202,tablasMaestras!$A$44:$C$105,3,FALSE)</f>
        <v>UNIVERSIDAD TECNOLÓGICA DEL PERÚ</v>
      </c>
      <c r="F202" s="7">
        <v>0</v>
      </c>
      <c r="G202" s="7" t="str">
        <f>VLOOKUP(F202,tablasMaestras!$A$110:$B$115,2,FALSE)</f>
        <v>Sin Definir..</v>
      </c>
      <c r="H202" s="7">
        <v>0</v>
      </c>
      <c r="I202" s="7"/>
      <c r="J202" s="7">
        <v>0</v>
      </c>
      <c r="K202" s="7"/>
      <c r="L202" s="7">
        <v>0</v>
      </c>
      <c r="M202" s="7"/>
      <c r="N202" s="8" t="s">
        <v>1324</v>
      </c>
      <c r="O202" s="8" t="s">
        <v>1325</v>
      </c>
      <c r="P202" s="9">
        <v>36315</v>
      </c>
      <c r="Q202" s="8" t="s">
        <v>1326</v>
      </c>
      <c r="R202" s="8" t="s">
        <v>1327</v>
      </c>
      <c r="S202" s="8" t="s">
        <v>1328</v>
      </c>
      <c r="T202" s="8" t="s">
        <v>33</v>
      </c>
      <c r="U202" s="8" t="s">
        <v>1329</v>
      </c>
      <c r="V202" s="8" t="s">
        <v>1330</v>
      </c>
      <c r="W202" s="8" t="s">
        <v>1331</v>
      </c>
      <c r="X202" s="8" t="s">
        <v>35</v>
      </c>
      <c r="Y202" s="5" t="str">
        <f t="shared" si="7"/>
        <v>INSERT INTO empleados VALUES (NULL, 28, 24, 0, 0, 0, 0, 'Gutierrez Ordoñez', 'Lily Cristina', 'viernes-06-04', 'gtorlily12@gmail.com', '70613749', '962631623', NULL, 'Av. México 07066 Mz. S1 L9', 'U17307879', 'Octavo', 'I');</v>
      </c>
    </row>
    <row r="203" spans="1:25" ht="15.75" customHeight="1">
      <c r="A203" s="6">
        <f t="shared" si="8"/>
        <v>202</v>
      </c>
      <c r="B203" s="7">
        <v>5</v>
      </c>
      <c r="C203" s="7" t="str">
        <f>VLOOKUP(B203,tablasMaestras!$A$120:$B$157,2,FALSE)</f>
        <v>Ing. Civil</v>
      </c>
      <c r="D203" s="7">
        <v>4</v>
      </c>
      <c r="E203" s="7" t="str">
        <f>VLOOKUP(D203,tablasMaestras!$A$44:$C$105,3,FALSE)</f>
        <v>Universidad Peruana de Ciencias Aplicadas </v>
      </c>
      <c r="F203" s="7">
        <v>0</v>
      </c>
      <c r="G203" s="7" t="str">
        <f>VLOOKUP(F203,tablasMaestras!$A$110:$B$115,2,FALSE)</f>
        <v>Sin Definir..</v>
      </c>
      <c r="H203" s="7">
        <v>10</v>
      </c>
      <c r="I203" s="7"/>
      <c r="J203" s="7">
        <v>0</v>
      </c>
      <c r="K203" s="7"/>
      <c r="L203" s="7">
        <v>0</v>
      </c>
      <c r="M203" s="7"/>
      <c r="N203" s="8" t="s">
        <v>1332</v>
      </c>
      <c r="O203" s="8" t="s">
        <v>1333</v>
      </c>
      <c r="P203" s="9">
        <v>37107</v>
      </c>
      <c r="Q203" s="8" t="s">
        <v>1334</v>
      </c>
      <c r="R203" s="8" t="s">
        <v>1335</v>
      </c>
      <c r="S203" s="8" t="s">
        <v>1336</v>
      </c>
      <c r="T203" s="8" t="s">
        <v>700</v>
      </c>
      <c r="U203" s="8" t="s">
        <v>1337</v>
      </c>
      <c r="V203" s="8" t="s">
        <v>1338</v>
      </c>
      <c r="W203" s="8" t="s">
        <v>34</v>
      </c>
      <c r="X203" s="8" t="s">
        <v>35</v>
      </c>
      <c r="Y203" s="5" t="str">
        <f t="shared" si="7"/>
        <v>INSERT INTO empleados VALUES (NULL, 5, 4, 0, 10, 0, 0, 'GUTIERREZ SEGURA', 'LENDER JULIO', 'sábado-08-04', 'lender.guty@gmail.com', '74486099', '910764432', 'Chorrillos', 'Av. Coordillera vilcabamba -Chorrillos', 'U20211C385', '9no', 'I');</v>
      </c>
    </row>
    <row r="204" spans="1:25" ht="15.75" customHeight="1">
      <c r="A204" s="6">
        <f t="shared" si="8"/>
        <v>203</v>
      </c>
      <c r="B204" s="7">
        <v>0</v>
      </c>
      <c r="C204" s="7" t="e">
        <f>VLOOKUP(B204,tablasMaestras!$A$120:$B$157,2,FALSE)</f>
        <v>#N/A</v>
      </c>
      <c r="D204" s="7">
        <v>39</v>
      </c>
      <c r="E204" s="7" t="str">
        <f>VLOOKUP(D204,tablasMaestras!$A$44:$C$105,3,FALSE)</f>
        <v>UNIVERSIDAD NACIONAL AGRARIA LA MOLINA</v>
      </c>
      <c r="F204" s="7">
        <v>0</v>
      </c>
      <c r="G204" s="7" t="str">
        <f>VLOOKUP(F204,tablasMaestras!$A$110:$B$115,2,FALSE)</f>
        <v>Sin Definir..</v>
      </c>
      <c r="H204" s="7">
        <v>0</v>
      </c>
      <c r="I204" s="7"/>
      <c r="J204" s="7">
        <v>0</v>
      </c>
      <c r="K204" s="7"/>
      <c r="L204" s="7">
        <v>0</v>
      </c>
      <c r="M204" s="7"/>
      <c r="N204" s="8" t="s">
        <v>1339</v>
      </c>
      <c r="O204" s="8" t="s">
        <v>1340</v>
      </c>
      <c r="P204" s="9">
        <v>36664</v>
      </c>
      <c r="Q204" s="8" t="s">
        <v>1341</v>
      </c>
      <c r="R204" s="8" t="s">
        <v>1342</v>
      </c>
      <c r="S204" s="8" t="s">
        <v>1343</v>
      </c>
      <c r="T204" s="8" t="s">
        <v>318</v>
      </c>
      <c r="U204" s="8" t="s">
        <v>1344</v>
      </c>
      <c r="V204" s="8" t="s">
        <v>1345</v>
      </c>
      <c r="W204" s="8" t="s">
        <v>456</v>
      </c>
      <c r="X204" s="8" t="s">
        <v>35</v>
      </c>
      <c r="Y204" s="5" t="str">
        <f t="shared" si="7"/>
        <v>INSERT INTO empleados VALUES (NULL, 0, 39, 0, 0, 0, 0, 'HERBIAS GOMEZ', 'CIELO SHANTALL DARLENNE', 'jueves-05-18', 'herbiascielo@gmail.com', '78015672', '927424051', 'San Juan de Miraflores', 'Braulio Suarez 272, SJM', '20191235', 'Noveno', 'I');</v>
      </c>
    </row>
    <row r="205" spans="1:25" ht="15.75" customHeight="1">
      <c r="A205" s="6">
        <f t="shared" si="8"/>
        <v>204</v>
      </c>
      <c r="B205" s="7">
        <v>28</v>
      </c>
      <c r="C205" s="7" t="str">
        <f>VLOOKUP(B205,tablasMaestras!$A$120:$B$157,2,FALSE)</f>
        <v>Arquitectura </v>
      </c>
      <c r="D205" s="7">
        <v>1</v>
      </c>
      <c r="E205" s="7" t="str">
        <f>VLOOKUP(D205,tablasMaestras!$A$44:$C$105,3,FALSE)</f>
        <v>Universidad privada del norte</v>
      </c>
      <c r="F205" s="7">
        <v>0</v>
      </c>
      <c r="G205" s="7" t="str">
        <f>VLOOKUP(F205,tablasMaestras!$A$110:$B$115,2,FALSE)</f>
        <v>Sin Definir..</v>
      </c>
      <c r="H205" s="7">
        <v>7</v>
      </c>
      <c r="I205" s="7"/>
      <c r="J205" s="7">
        <v>0</v>
      </c>
      <c r="K205" s="7"/>
      <c r="L205" s="7">
        <v>0</v>
      </c>
      <c r="M205" s="7"/>
      <c r="N205" s="8" t="s">
        <v>1346</v>
      </c>
      <c r="O205" s="8" t="s">
        <v>1347</v>
      </c>
      <c r="P205" s="9" t="s">
        <v>33</v>
      </c>
      <c r="Q205" s="8" t="s">
        <v>1348</v>
      </c>
      <c r="R205" s="8" t="s">
        <v>1349</v>
      </c>
      <c r="S205" s="8" t="s">
        <v>1350</v>
      </c>
      <c r="T205" s="8" t="s">
        <v>1351</v>
      </c>
      <c r="U205" s="8" t="s">
        <v>1351</v>
      </c>
      <c r="V205" s="8" t="s">
        <v>33</v>
      </c>
      <c r="W205" s="8" t="s">
        <v>95</v>
      </c>
      <c r="X205" s="8" t="s">
        <v>35</v>
      </c>
      <c r="Y205" s="5" t="str">
        <f t="shared" si="7"/>
        <v>INSERT INTO empleados VALUES (NULL, 28, 1, 0, 7, 0, 0, 'HERRERA HUACCHARAQUE', 'CARLOS HAIDER', NULL, 'carlos.herrera.huaccharaque.1304@gmail.com', '75198491', '977562640', 'San Miguel ', 'San Miguel ', NULL, '8vo', 'I');</v>
      </c>
    </row>
    <row r="206" spans="1:25" ht="15.75" customHeight="1">
      <c r="A206" s="6">
        <f t="shared" si="8"/>
        <v>205</v>
      </c>
      <c r="B206" s="7">
        <v>0</v>
      </c>
      <c r="C206" s="7" t="e">
        <f>VLOOKUP(B206,tablasMaestras!$A$120:$B$157,2,FALSE)</f>
        <v>#N/A</v>
      </c>
      <c r="D206" s="7">
        <v>0</v>
      </c>
      <c r="E206" s="7" t="str">
        <f>VLOOKUP(D206,tablasMaestras!$A$44:$C$105,3,FALSE)</f>
        <v>Sin definir...</v>
      </c>
      <c r="F206" s="7">
        <v>5</v>
      </c>
      <c r="G206" s="7" t="str">
        <f>VLOOKUP(F206,tablasMaestras!$A$110:$B$115,2,FALSE)</f>
        <v>Tecnica</v>
      </c>
      <c r="H206" s="7">
        <v>0</v>
      </c>
      <c r="I206" s="8"/>
      <c r="J206" s="7">
        <v>0</v>
      </c>
      <c r="K206" s="8"/>
      <c r="L206" s="7">
        <v>11</v>
      </c>
      <c r="M206" s="8"/>
      <c r="N206" s="8" t="s">
        <v>1352</v>
      </c>
      <c r="O206" s="8" t="s">
        <v>1353</v>
      </c>
      <c r="P206" s="9" t="s">
        <v>33</v>
      </c>
      <c r="Q206" s="8" t="s">
        <v>33</v>
      </c>
      <c r="R206" s="8" t="s">
        <v>1354</v>
      </c>
      <c r="S206" s="8"/>
      <c r="T206" s="8" t="s">
        <v>33</v>
      </c>
      <c r="U206" s="8" t="s">
        <v>33</v>
      </c>
      <c r="V206" s="8" t="s">
        <v>33</v>
      </c>
      <c r="W206" s="8" t="s">
        <v>33</v>
      </c>
      <c r="X206" s="8" t="s">
        <v>35</v>
      </c>
      <c r="Y206" s="5" t="str">
        <f t="shared" si="7"/>
        <v>INSERT INTO empleados VALUES (NULL, 0, 0, 5, 0, 0, 11, 'Hizo Santos', 'Naomi Valeri', NULL, NULL, '72128456', '', NULL, NULL, NULL, NULL, 'I');</v>
      </c>
    </row>
    <row r="207" spans="1:25" ht="15.75" customHeight="1">
      <c r="A207" s="6">
        <f t="shared" si="8"/>
        <v>206</v>
      </c>
      <c r="B207" s="7">
        <v>0</v>
      </c>
      <c r="C207" s="7" t="e">
        <f>VLOOKUP(B207,tablasMaestras!$A$120:$B$157,2,FALSE)</f>
        <v>#N/A</v>
      </c>
      <c r="D207" s="7">
        <v>0</v>
      </c>
      <c r="E207" s="7" t="str">
        <f>VLOOKUP(D207,tablasMaestras!$A$44:$C$105,3,FALSE)</f>
        <v>Sin definir...</v>
      </c>
      <c r="F207" s="7">
        <v>0</v>
      </c>
      <c r="G207" s="7" t="str">
        <f>VLOOKUP(F207,tablasMaestras!$A$110:$B$115,2,FALSE)</f>
        <v>Sin Definir..</v>
      </c>
      <c r="H207" s="7">
        <v>0</v>
      </c>
      <c r="I207" s="7"/>
      <c r="J207" s="7">
        <v>0</v>
      </c>
      <c r="K207" s="7"/>
      <c r="L207" s="7">
        <v>0</v>
      </c>
      <c r="M207" s="7"/>
      <c r="N207" s="8" t="s">
        <v>1355</v>
      </c>
      <c r="O207" s="8" t="s">
        <v>1356</v>
      </c>
      <c r="P207" s="9" t="s">
        <v>33</v>
      </c>
      <c r="Q207" s="8" t="s">
        <v>33</v>
      </c>
      <c r="R207" s="8" t="s">
        <v>33</v>
      </c>
      <c r="S207" s="8" t="s">
        <v>1357</v>
      </c>
      <c r="T207" s="8" t="s">
        <v>33</v>
      </c>
      <c r="U207" s="8" t="s">
        <v>33</v>
      </c>
      <c r="V207" s="8" t="s">
        <v>33</v>
      </c>
      <c r="W207" s="8" t="s">
        <v>33</v>
      </c>
      <c r="X207" s="8" t="s">
        <v>35</v>
      </c>
      <c r="Y207" s="5" t="str">
        <f t="shared" si="7"/>
        <v>INSERT INTO empleados VALUES (NULL, 0, 0, 0, 0, 0, 0, 'HOSTIA LOPEZ', 'KAORI JULIETH', NULL, NULL, NULL, '901276871', NULL, NULL, NULL, NULL, 'I');</v>
      </c>
    </row>
    <row r="208" spans="1:25" ht="15.75" customHeight="1">
      <c r="A208" s="6">
        <f t="shared" si="8"/>
        <v>207</v>
      </c>
      <c r="B208" s="7">
        <v>30</v>
      </c>
      <c r="C208" s="7" t="str">
        <f>VLOOKUP(B208,tablasMaestras!$A$120:$B$157,2,FALSE)</f>
        <v>Ingeniería de Sistemas de  Informacion</v>
      </c>
      <c r="D208" s="7">
        <v>25</v>
      </c>
      <c r="E208" s="7" t="str">
        <f>VLOOKUP(D208,tablasMaestras!$A$44:$C$105,3,FALSE)</f>
        <v>Idat</v>
      </c>
      <c r="F208" s="7">
        <v>0</v>
      </c>
      <c r="G208" s="7" t="str">
        <f>VLOOKUP(F208,tablasMaestras!$A$110:$B$115,2,FALSE)</f>
        <v>Sin Definir..</v>
      </c>
      <c r="H208" s="7">
        <v>13</v>
      </c>
      <c r="I208" s="7"/>
      <c r="J208" s="7">
        <v>0</v>
      </c>
      <c r="K208" s="7"/>
      <c r="L208" s="7">
        <v>0</v>
      </c>
      <c r="M208" s="7"/>
      <c r="N208" s="8" t="s">
        <v>1358</v>
      </c>
      <c r="O208" s="8" t="s">
        <v>1359</v>
      </c>
      <c r="P208" s="9">
        <v>38689</v>
      </c>
      <c r="Q208" s="8" t="s">
        <v>1360</v>
      </c>
      <c r="R208" s="8" t="s">
        <v>33</v>
      </c>
      <c r="S208" s="8" t="s">
        <v>1361</v>
      </c>
      <c r="T208" s="8" t="s">
        <v>33</v>
      </c>
      <c r="U208" s="8" t="s">
        <v>1362</v>
      </c>
      <c r="V208" s="8" t="s">
        <v>33</v>
      </c>
      <c r="W208" s="8" t="s">
        <v>53</v>
      </c>
      <c r="X208" s="8" t="s">
        <v>35</v>
      </c>
      <c r="Y208" s="5" t="str">
        <f t="shared" si="7"/>
        <v>INSERT INTO empleados VALUES (NULL, 30, 25, 0, 13, 0, 0, 'HUAMAN CHOQUE ', 'ADRIAN', 'sábado-12-03', 'adriangabriel.hc@gmail.com', NULL, '918522477', NULL, 'Calle los Olivos 374 - Nueva Esperanza', NULL, '4to', 'I');</v>
      </c>
    </row>
    <row r="209" spans="1:25" ht="15.75" customHeight="1">
      <c r="A209" s="6">
        <f t="shared" si="8"/>
        <v>208</v>
      </c>
      <c r="B209" s="7">
        <v>1</v>
      </c>
      <c r="C209" s="7" t="str">
        <f>VLOOKUP(B209,tablasMaestras!$A$120:$B$157,2,FALSE)</f>
        <v>Arquitectura y Urbanismo</v>
      </c>
      <c r="D209" s="7">
        <v>52</v>
      </c>
      <c r="E209" s="7" t="str">
        <f>VLOOKUP(D209,tablasMaestras!$A$44:$C$105,3,FALSE)</f>
        <v>UNIVERSIDAD NACIONAL SANTIAGO ANTÚNEZ DE MAYOLO</v>
      </c>
      <c r="F209" s="7">
        <v>5</v>
      </c>
      <c r="G209" s="7" t="str">
        <f>VLOOKUP(F209,tablasMaestras!$A$110:$B$115,2,FALSE)</f>
        <v>Tecnica</v>
      </c>
      <c r="H209" s="7">
        <v>10</v>
      </c>
      <c r="I209" s="8"/>
      <c r="J209" s="7">
        <v>0</v>
      </c>
      <c r="K209" s="8"/>
      <c r="L209" s="7">
        <v>11</v>
      </c>
      <c r="M209" s="8"/>
      <c r="N209" s="8" t="s">
        <v>1363</v>
      </c>
      <c r="O209" s="8" t="s">
        <v>1364</v>
      </c>
      <c r="P209" s="9">
        <v>34908</v>
      </c>
      <c r="Q209" s="8" t="s">
        <v>1365</v>
      </c>
      <c r="R209" s="8" t="s">
        <v>1366</v>
      </c>
      <c r="S209" s="8" t="s">
        <v>1367</v>
      </c>
      <c r="T209" s="8" t="s">
        <v>33</v>
      </c>
      <c r="U209" s="8" t="s">
        <v>1368</v>
      </c>
      <c r="V209" s="8" t="s">
        <v>1369</v>
      </c>
      <c r="W209" s="8" t="s">
        <v>1323</v>
      </c>
      <c r="X209" s="8" t="s">
        <v>35</v>
      </c>
      <c r="Y209" s="5" t="str">
        <f t="shared" si="7"/>
        <v>INSERT INTO empleados VALUES (NULL, 1, 52, 5, 10, 0, 11, 'HUAMAN HUARANGA', 'JHAMES YHERSON', 'viernes-07-28', 'jhameshuamanhuaranga@gmail.com', '76573087', '949843125', NULL, 'Rosas Pampa-Huaraz-Ancash', '1613601975', '10 mo', 'I');</v>
      </c>
    </row>
    <row r="210" spans="1:25" ht="15.75" customHeight="1">
      <c r="A210" s="6">
        <f t="shared" si="8"/>
        <v>209</v>
      </c>
      <c r="B210" s="7">
        <v>28</v>
      </c>
      <c r="C210" s="7" t="str">
        <f>VLOOKUP(B210,tablasMaestras!$A$120:$B$157,2,FALSE)</f>
        <v>Arquitectura </v>
      </c>
      <c r="D210" s="7">
        <v>56</v>
      </c>
      <c r="E210" s="7" t="str">
        <f>VLOOKUP(D210,tablasMaestras!$A$44:$C$105,3,FALSE)</f>
        <v>TOULOUSE LAUTREC</v>
      </c>
      <c r="F210" s="7">
        <v>0</v>
      </c>
      <c r="G210" s="7" t="str">
        <f>VLOOKUP(F210,tablasMaestras!$A$110:$B$115,2,FALSE)</f>
        <v>Sin Definir..</v>
      </c>
      <c r="H210" s="7">
        <v>0</v>
      </c>
      <c r="I210" s="7"/>
      <c r="J210" s="7">
        <v>0</v>
      </c>
      <c r="K210" s="7"/>
      <c r="L210" s="7">
        <v>0</v>
      </c>
      <c r="M210" s="7"/>
      <c r="N210" s="8" t="s">
        <v>1370</v>
      </c>
      <c r="O210" s="8" t="s">
        <v>1371</v>
      </c>
      <c r="P210" s="9">
        <v>36437</v>
      </c>
      <c r="Q210" s="8" t="s">
        <v>1372</v>
      </c>
      <c r="R210" s="8" t="s">
        <v>1373</v>
      </c>
      <c r="S210" s="8" t="s">
        <v>1374</v>
      </c>
      <c r="T210" s="8" t="s">
        <v>469</v>
      </c>
      <c r="U210" s="8" t="s">
        <v>1375</v>
      </c>
      <c r="V210" s="8" t="s">
        <v>33</v>
      </c>
      <c r="W210" s="8" t="s">
        <v>62</v>
      </c>
      <c r="X210" s="8" t="s">
        <v>35</v>
      </c>
      <c r="Y210" s="5" t="str">
        <f t="shared" si="7"/>
        <v>INSERT INTO empleados VALUES (NULL, 28, 56, 0, 0, 0, 0, 'HUAMAN ORIUNDO', 'MARIO LINO', 'lunes-10-04', 'mario.Huaman@outlook.es', '71484775', '934872065', 'Santiago de Surco', 'Av.Primavera 970, Santiago de Surco 15039', NULL, 'Egresado', 'I');</v>
      </c>
    </row>
    <row r="211" spans="1:25" ht="15.75" customHeight="1">
      <c r="A211" s="6">
        <f t="shared" si="8"/>
        <v>210</v>
      </c>
      <c r="B211" s="7">
        <v>9</v>
      </c>
      <c r="C211" s="7" t="str">
        <f>VLOOKUP(B211,tablasMaestras!$A$120:$B$157,2,FALSE)</f>
        <v>Administracion y Negocios Internacionales</v>
      </c>
      <c r="D211" s="7">
        <v>31</v>
      </c>
      <c r="E211" s="7" t="str">
        <f>VLOOKUP(D211,tablasMaestras!$A$44:$C$105,3,FALSE)</f>
        <v>UNIVERSIDAD FEMENINA DEL SAGRADO CORAZÓN (UNIFE)</v>
      </c>
      <c r="F211" s="7">
        <v>0</v>
      </c>
      <c r="G211" s="7" t="str">
        <f>VLOOKUP(F211,tablasMaestras!$A$110:$B$115,2,FALSE)</f>
        <v>Sin Definir..</v>
      </c>
      <c r="H211" s="7">
        <v>9</v>
      </c>
      <c r="I211" s="8"/>
      <c r="J211" s="7">
        <v>0</v>
      </c>
      <c r="K211" s="8"/>
      <c r="L211" s="7">
        <v>4</v>
      </c>
      <c r="M211" s="8"/>
      <c r="N211" s="8" t="s">
        <v>1376</v>
      </c>
      <c r="O211" s="8" t="s">
        <v>1377</v>
      </c>
      <c r="P211" s="9" t="s">
        <v>33</v>
      </c>
      <c r="Q211" s="8" t="s">
        <v>1378</v>
      </c>
      <c r="R211" s="8" t="s">
        <v>33</v>
      </c>
      <c r="S211" s="8" t="s">
        <v>1379</v>
      </c>
      <c r="T211" s="8" t="s">
        <v>33</v>
      </c>
      <c r="U211" s="8" t="s">
        <v>33</v>
      </c>
      <c r="V211" s="8" t="s">
        <v>33</v>
      </c>
      <c r="W211" s="8" t="s">
        <v>86</v>
      </c>
      <c r="X211" s="8" t="s">
        <v>35</v>
      </c>
      <c r="Y211" s="5" t="str">
        <f t="shared" si="7"/>
        <v>INSERT INTO empleados VALUES (NULL, 9, 31, 0, 9, 0, 4, 'HUAMANCULI LIZANA', 'JACKELIN SOFIA', NULL, 'yakelinsofi@gmail.com', NULL, '927057859', NULL, NULL, NULL, '10mo', 'I');</v>
      </c>
    </row>
    <row r="212" spans="1:25" ht="15.75" customHeight="1">
      <c r="A212" s="6">
        <f t="shared" si="8"/>
        <v>211</v>
      </c>
      <c r="B212" s="7">
        <v>0</v>
      </c>
      <c r="C212" s="7" t="e">
        <f>VLOOKUP(B212,tablasMaestras!$A$120:$B$157,2,FALSE)</f>
        <v>#N/A</v>
      </c>
      <c r="D212" s="7">
        <v>0</v>
      </c>
      <c r="E212" s="7" t="str">
        <f>VLOOKUP(D212,tablasMaestras!$A$44:$C$105,3,FALSE)</f>
        <v>Sin definir...</v>
      </c>
      <c r="F212" s="7">
        <v>0</v>
      </c>
      <c r="G212" s="7" t="str">
        <f>VLOOKUP(F212,tablasMaestras!$A$110:$B$115,2,FALSE)</f>
        <v>Sin Definir..</v>
      </c>
      <c r="H212" s="7">
        <v>0</v>
      </c>
      <c r="I212" s="8"/>
      <c r="J212" s="7">
        <v>0</v>
      </c>
      <c r="K212" s="8"/>
      <c r="L212" s="7">
        <v>11</v>
      </c>
      <c r="M212" s="8"/>
      <c r="N212" s="8" t="s">
        <v>1380</v>
      </c>
      <c r="O212" s="8" t="s">
        <v>1381</v>
      </c>
      <c r="P212" s="9" t="s">
        <v>33</v>
      </c>
      <c r="Q212" s="8" t="s">
        <v>33</v>
      </c>
      <c r="R212" s="8" t="s">
        <v>33</v>
      </c>
      <c r="S212" s="8" t="s">
        <v>1382</v>
      </c>
      <c r="T212" s="8" t="s">
        <v>33</v>
      </c>
      <c r="U212" s="8" t="s">
        <v>33</v>
      </c>
      <c r="V212" s="8" t="s">
        <v>33</v>
      </c>
      <c r="W212" s="8" t="s">
        <v>33</v>
      </c>
      <c r="X212" s="8" t="s">
        <v>35</v>
      </c>
      <c r="Y212" s="5" t="str">
        <f t="shared" si="7"/>
        <v>INSERT INTO empleados VALUES (NULL, 0, 0, 0, 0, 0, 11, 'HUAQUIPACO ALONSO', 'ANALY EVELYN', NULL, NULL, NULL, '933310208', NULL, NULL, NULL, NULL, 'I');</v>
      </c>
    </row>
    <row r="213" spans="1:25" ht="15.75" customHeight="1">
      <c r="A213" s="6">
        <f t="shared" si="8"/>
        <v>212</v>
      </c>
      <c r="B213" s="7">
        <v>12</v>
      </c>
      <c r="C213" s="7" t="str">
        <f>VLOOKUP(B213,tablasMaestras!$A$120:$B$157,2,FALSE)</f>
        <v>Ingenieria de Software</v>
      </c>
      <c r="D213" s="7">
        <v>21</v>
      </c>
      <c r="E213" s="7" t="str">
        <f>VLOOKUP(D213,tablasMaestras!$A$44:$C$105,3,FALSE)</f>
        <v>Universidad Catolica de Santa Maria</v>
      </c>
      <c r="F213" s="7">
        <v>0</v>
      </c>
      <c r="G213" s="7" t="str">
        <f>VLOOKUP(F213,tablasMaestras!$A$110:$B$115,2,FALSE)</f>
        <v>Sin Definir..</v>
      </c>
      <c r="H213" s="7">
        <v>13</v>
      </c>
      <c r="I213" s="8"/>
      <c r="J213" s="7">
        <v>0</v>
      </c>
      <c r="K213" s="8"/>
      <c r="L213" s="7">
        <v>11</v>
      </c>
      <c r="M213" s="8"/>
      <c r="N213" s="8" t="s">
        <v>1383</v>
      </c>
      <c r="O213" s="8" t="s">
        <v>1384</v>
      </c>
      <c r="P213" s="9">
        <v>36982</v>
      </c>
      <c r="Q213" s="8" t="s">
        <v>1385</v>
      </c>
      <c r="R213" s="8" t="s">
        <v>1386</v>
      </c>
      <c r="S213" s="8" t="s">
        <v>1387</v>
      </c>
      <c r="T213" s="8" t="s">
        <v>33</v>
      </c>
      <c r="U213" s="8" t="s">
        <v>1388</v>
      </c>
      <c r="V213" s="8" t="s">
        <v>1389</v>
      </c>
      <c r="W213" s="8" t="s">
        <v>344</v>
      </c>
      <c r="X213" s="8" t="s">
        <v>35</v>
      </c>
      <c r="Y213" s="5" t="str">
        <f t="shared" si="7"/>
        <v>INSERT INTO empleados VALUES (NULL, 12, 21, 0, 13, 0, 11, 'HUARHUA PIÑAS', 'EDSON SEBASTIAN', 'domingo-04-01', 'ni.rodcontact22@gmail.com', '70345002', '953149920', NULL, 'Próceres 255, Lima 07041', '20200266', '8', 'I');</v>
      </c>
    </row>
    <row r="214" spans="1:25" ht="15.75" customHeight="1">
      <c r="A214" s="6">
        <f t="shared" si="8"/>
        <v>213</v>
      </c>
      <c r="B214" s="7">
        <v>5</v>
      </c>
      <c r="C214" s="7" t="str">
        <f>VLOOKUP(B214,tablasMaestras!$A$120:$B$157,2,FALSE)</f>
        <v>Ing. Civil</v>
      </c>
      <c r="D214" s="7">
        <v>0</v>
      </c>
      <c r="E214" s="7" t="str">
        <f>VLOOKUP(D214,tablasMaestras!$A$44:$C$105,3,FALSE)</f>
        <v>Sin definir...</v>
      </c>
      <c r="F214" s="7">
        <v>0</v>
      </c>
      <c r="G214" s="7" t="str">
        <f>VLOOKUP(F214,tablasMaestras!$A$110:$B$115,2,FALSE)</f>
        <v>Sin Definir..</v>
      </c>
      <c r="H214" s="7">
        <v>1</v>
      </c>
      <c r="I214" s="7"/>
      <c r="J214" s="7">
        <v>0</v>
      </c>
      <c r="K214" s="7"/>
      <c r="L214" s="7">
        <v>0</v>
      </c>
      <c r="M214" s="7"/>
      <c r="N214" s="8" t="s">
        <v>1390</v>
      </c>
      <c r="O214" s="8" t="s">
        <v>1391</v>
      </c>
      <c r="P214" s="9">
        <v>37773</v>
      </c>
      <c r="Q214" s="8" t="s">
        <v>1392</v>
      </c>
      <c r="R214" s="8" t="s">
        <v>33</v>
      </c>
      <c r="S214" s="8" t="s">
        <v>1393</v>
      </c>
      <c r="T214" s="8" t="s">
        <v>469</v>
      </c>
      <c r="U214" s="8" t="s">
        <v>1394</v>
      </c>
      <c r="V214" s="8" t="s">
        <v>1395</v>
      </c>
      <c r="W214" s="8" t="s">
        <v>33</v>
      </c>
      <c r="X214" s="8" t="s">
        <v>35</v>
      </c>
      <c r="Y214" s="5" t="str">
        <f t="shared" si="7"/>
        <v>INSERT INTO empleados VALUES (NULL, 5, 0, 0, 1, 0, 0, 'HUATAY GONZALES', 'NICOLE ANYELINA', 'domingo-06-01', 'Nicole.huatay@hotmail.com', NULL, '902174789', 'Santiago de Surco', 'LOS ALAMOS 141, SURCO', 'U202015359', NULL, 'I');</v>
      </c>
    </row>
    <row r="215" spans="1:25" ht="15.75" customHeight="1">
      <c r="A215" s="6">
        <f t="shared" si="8"/>
        <v>214</v>
      </c>
      <c r="B215" s="7">
        <v>28</v>
      </c>
      <c r="C215" s="7" t="str">
        <f>VLOOKUP(B215,tablasMaestras!$A$120:$B$157,2,FALSE)</f>
        <v>Arquitectura </v>
      </c>
      <c r="D215" s="7">
        <v>4</v>
      </c>
      <c r="E215" s="7" t="str">
        <f>VLOOKUP(D215,tablasMaestras!$A$44:$C$105,3,FALSE)</f>
        <v>Universidad Peruana de Ciencias Aplicadas </v>
      </c>
      <c r="F215" s="7">
        <v>0</v>
      </c>
      <c r="G215" s="7" t="str">
        <f>VLOOKUP(F215,tablasMaestras!$A$110:$B$115,2,FALSE)</f>
        <v>Sin Definir..</v>
      </c>
      <c r="H215" s="7">
        <v>0</v>
      </c>
      <c r="I215" s="7"/>
      <c r="J215" s="7">
        <v>0</v>
      </c>
      <c r="K215" s="7"/>
      <c r="L215" s="7">
        <v>0</v>
      </c>
      <c r="M215" s="7"/>
      <c r="N215" s="8" t="s">
        <v>1396</v>
      </c>
      <c r="O215" s="8" t="s">
        <v>1397</v>
      </c>
      <c r="P215" s="9">
        <v>36904</v>
      </c>
      <c r="Q215" s="8" t="s">
        <v>1398</v>
      </c>
      <c r="R215" s="8" t="s">
        <v>1399</v>
      </c>
      <c r="S215" s="8" t="s">
        <v>1400</v>
      </c>
      <c r="T215" s="8" t="s">
        <v>120</v>
      </c>
      <c r="U215" s="8" t="s">
        <v>1401</v>
      </c>
      <c r="V215" s="8" t="s">
        <v>1402</v>
      </c>
      <c r="W215" s="8" t="s">
        <v>34</v>
      </c>
      <c r="X215" s="8" t="s">
        <v>35</v>
      </c>
      <c r="Y215" s="5" t="str">
        <f t="shared" si="7"/>
        <v>INSERT INTO empleados VALUES (NULL, 28, 4, 0, 0, 0, 0, 'HUAYHUANI FERNANDEZ', 'EIMY BRIGITH ', 'sábado-01-13', 'eimyfernandez86@gmail.com', '72164583', '940004690', 'Ate', 'Av. Javier prado este Mz b lote 8 Ate vitarte/ Ref: Cerca al Real Plaza puruchuco', 'U201818398', '9no', 'I');</v>
      </c>
    </row>
    <row r="216" spans="1:25" ht="15.75" customHeight="1">
      <c r="A216" s="6">
        <f t="shared" si="8"/>
        <v>215</v>
      </c>
      <c r="B216" s="7">
        <v>2</v>
      </c>
      <c r="C216" s="7" t="str">
        <f>VLOOKUP(B216,tablasMaestras!$A$120:$B$157,2,FALSE)</f>
        <v>Derecho</v>
      </c>
      <c r="D216" s="7">
        <v>0</v>
      </c>
      <c r="E216" s="7" t="str">
        <f>VLOOKUP(D216,tablasMaestras!$A$44:$C$105,3,FALSE)</f>
        <v>Sin definir...</v>
      </c>
      <c r="F216" s="7">
        <v>4</v>
      </c>
      <c r="G216" s="7" t="str">
        <f>VLOOKUP(F216,tablasMaestras!$A$110:$B$115,2,FALSE)</f>
        <v>Legal</v>
      </c>
      <c r="H216" s="7">
        <v>2</v>
      </c>
      <c r="I216" s="8"/>
      <c r="J216" s="7">
        <v>0</v>
      </c>
      <c r="K216" s="8"/>
      <c r="L216" s="7">
        <v>11</v>
      </c>
      <c r="M216" s="8"/>
      <c r="N216" s="8" t="s">
        <v>1403</v>
      </c>
      <c r="O216" s="8" t="s">
        <v>1404</v>
      </c>
      <c r="P216" s="9">
        <v>37127</v>
      </c>
      <c r="Q216" s="8" t="s">
        <v>1405</v>
      </c>
      <c r="R216" s="8" t="s">
        <v>1406</v>
      </c>
      <c r="S216" s="8" t="s">
        <v>1407</v>
      </c>
      <c r="T216" s="8" t="s">
        <v>33</v>
      </c>
      <c r="U216" s="8" t="s">
        <v>1408</v>
      </c>
      <c r="V216" s="8" t="s">
        <v>1409</v>
      </c>
      <c r="W216" s="8" t="s">
        <v>34</v>
      </c>
      <c r="X216" s="8" t="s">
        <v>35</v>
      </c>
      <c r="Y216" s="5" t="str">
        <f t="shared" si="7"/>
        <v>INSERT INTO empleados VALUES (NULL, 2, 0, 4, 2, 0, 11, 'HUAYTA HUARCAYA', 'AMANDA ESTRELLA', 'viernes-08-24', '2019200375@ucss.pe', '70569905', '954580533', NULL, 'ASOC.VIRGEN DE LAS MERCEDES MZ.C LT.1', '2019200375', '9no', 'I');</v>
      </c>
    </row>
    <row r="217" spans="1:25" ht="15.75" customHeight="1">
      <c r="A217" s="6">
        <f t="shared" si="8"/>
        <v>216</v>
      </c>
      <c r="B217" s="7">
        <v>5</v>
      </c>
      <c r="C217" s="7" t="str">
        <f>VLOOKUP(B217,tablasMaestras!$A$120:$B$157,2,FALSE)</f>
        <v>Ing. Civil</v>
      </c>
      <c r="D217" s="7">
        <v>3</v>
      </c>
      <c r="E217" s="7" t="str">
        <f>VLOOKUP(D217,tablasMaestras!$A$44:$C$105,3,FALSE)</f>
        <v>Universidad Cesar Vallejo</v>
      </c>
      <c r="F217" s="7">
        <v>0</v>
      </c>
      <c r="G217" s="7" t="str">
        <f>VLOOKUP(F217,tablasMaestras!$A$110:$B$115,2,FALSE)</f>
        <v>Sin Definir..</v>
      </c>
      <c r="H217" s="7">
        <v>0</v>
      </c>
      <c r="I217" s="7"/>
      <c r="J217" s="7">
        <v>0</v>
      </c>
      <c r="K217" s="7"/>
      <c r="L217" s="7">
        <v>0</v>
      </c>
      <c r="M217" s="7"/>
      <c r="N217" s="8" t="s">
        <v>1410</v>
      </c>
      <c r="O217" s="8" t="s">
        <v>1411</v>
      </c>
      <c r="P217" s="9">
        <v>37695</v>
      </c>
      <c r="Q217" s="8" t="s">
        <v>1412</v>
      </c>
      <c r="R217" s="8" t="s">
        <v>1413</v>
      </c>
      <c r="S217" s="8" t="s">
        <v>1414</v>
      </c>
      <c r="T217" s="8" t="s">
        <v>33</v>
      </c>
      <c r="U217" s="8" t="s">
        <v>1415</v>
      </c>
      <c r="V217" s="8" t="s">
        <v>33</v>
      </c>
      <c r="W217" s="8" t="s">
        <v>1416</v>
      </c>
      <c r="X217" s="8" t="s">
        <v>35</v>
      </c>
      <c r="Y217" s="5" t="str">
        <f t="shared" si="7"/>
        <v>INSERT INTO empleados VALUES (NULL, 5, 3, 0, 0, 0, 0, 'HUAYTA SIHUACOLLO', 'JUAN SEBASTIAN', 'sábado-03-15', 'juanhsseb@gmail.com', '75869645', '992183815', NULL, 'Mz Q3 Lt31 Urb. San Antonio de Carabayllo - Lima', NULL, '9 ciclo', 'I');</v>
      </c>
    </row>
    <row r="218" spans="1:25" ht="15.75" customHeight="1">
      <c r="A218" s="6">
        <f t="shared" si="8"/>
        <v>217</v>
      </c>
      <c r="B218" s="7">
        <v>0</v>
      </c>
      <c r="C218" s="7" t="e">
        <f>VLOOKUP(B218,tablasMaestras!$A$120:$B$157,2,FALSE)</f>
        <v>#N/A</v>
      </c>
      <c r="D218" s="7">
        <v>8</v>
      </c>
      <c r="E218" s="7" t="str">
        <f>VLOOKUP(D218,tablasMaestras!$A$44:$C$105,3,FALSE)</f>
        <v>UNIVERSIDAD NACIONAL DE CAJAMARCA</v>
      </c>
      <c r="F218" s="7">
        <v>0</v>
      </c>
      <c r="G218" s="7" t="str">
        <f>VLOOKUP(F218,tablasMaestras!$A$110:$B$115,2,FALSE)</f>
        <v>Sin Definir..</v>
      </c>
      <c r="H218" s="7">
        <v>0</v>
      </c>
      <c r="I218" s="7"/>
      <c r="J218" s="7">
        <v>0</v>
      </c>
      <c r="K218" s="7"/>
      <c r="L218" s="7">
        <v>0</v>
      </c>
      <c r="M218" s="7"/>
      <c r="N218" s="8" t="s">
        <v>1417</v>
      </c>
      <c r="O218" s="8" t="s">
        <v>1418</v>
      </c>
      <c r="P218" s="9">
        <v>35378</v>
      </c>
      <c r="Q218" s="8" t="s">
        <v>1419</v>
      </c>
      <c r="R218" s="8" t="s">
        <v>1420</v>
      </c>
      <c r="S218" s="8" t="s">
        <v>1421</v>
      </c>
      <c r="T218" s="8" t="s">
        <v>33</v>
      </c>
      <c r="U218" s="8" t="s">
        <v>1422</v>
      </c>
      <c r="V218" s="8" t="s">
        <v>835</v>
      </c>
      <c r="W218" s="8" t="s">
        <v>835</v>
      </c>
      <c r="X218" s="8" t="s">
        <v>35</v>
      </c>
      <c r="Y218" s="5" t="str">
        <f t="shared" si="7"/>
        <v>INSERT INTO empleados VALUES (NULL, 0, 8, 0, 0, 0, 0, 'HUBSON YHAK', 'MENDOZA LIMAY', 'sábado-11-09', 'yhakmendozalimay@gmail.com', '73054939', '954800340', NULL, 'C.P . Santa Barbara', 'EGRESADO', 'EGRESADO', 'I');</v>
      </c>
    </row>
    <row r="219" spans="1:25" ht="15.75" customHeight="1">
      <c r="A219" s="6">
        <f t="shared" si="8"/>
        <v>218</v>
      </c>
      <c r="B219" s="7">
        <v>5</v>
      </c>
      <c r="C219" s="7" t="str">
        <f>VLOOKUP(B219,tablasMaestras!$A$120:$B$157,2,FALSE)</f>
        <v>Ing. Civil</v>
      </c>
      <c r="D219" s="7">
        <v>24</v>
      </c>
      <c r="E219" s="7" t="str">
        <f>VLOOKUP(D219,tablasMaestras!$A$44:$C$105,3,FALSE)</f>
        <v>UNIVERSIDAD TECNOLÓGICA DEL PERÚ</v>
      </c>
      <c r="F219" s="7">
        <v>0</v>
      </c>
      <c r="G219" s="7" t="str">
        <f>VLOOKUP(F219,tablasMaestras!$A$110:$B$115,2,FALSE)</f>
        <v>Sin Definir..</v>
      </c>
      <c r="H219" s="7">
        <v>0</v>
      </c>
      <c r="I219" s="7"/>
      <c r="J219" s="7">
        <v>0</v>
      </c>
      <c r="K219" s="7"/>
      <c r="L219" s="7">
        <v>0</v>
      </c>
      <c r="M219" s="7"/>
      <c r="N219" s="8" t="s">
        <v>1423</v>
      </c>
      <c r="O219" s="8" t="s">
        <v>1424</v>
      </c>
      <c r="P219" s="9" t="s">
        <v>33</v>
      </c>
      <c r="Q219" s="8" t="s">
        <v>33</v>
      </c>
      <c r="R219" s="8" t="s">
        <v>33</v>
      </c>
      <c r="S219" s="8" t="s">
        <v>1425</v>
      </c>
      <c r="T219" s="8" t="s">
        <v>33</v>
      </c>
      <c r="U219" s="8" t="s">
        <v>1426</v>
      </c>
      <c r="V219" s="8" t="s">
        <v>33</v>
      </c>
      <c r="W219" s="8" t="s">
        <v>456</v>
      </c>
      <c r="X219" s="8" t="s">
        <v>35</v>
      </c>
      <c r="Y219" s="5" t="str">
        <f t="shared" si="7"/>
        <v>INSERT INTO empleados VALUES (NULL, 5, 24, 0, 0, 0, 0, 'Huerta Mazzarri', 'Nolberto', NULL, NULL, NULL, '953237055', NULL, 'Jr. Anta 201,3ra Zona Tahuantinsuyo', NULL, 'Noveno', 'I');</v>
      </c>
    </row>
    <row r="220" spans="1:25" ht="15.75" customHeight="1">
      <c r="A220" s="6">
        <f t="shared" si="8"/>
        <v>219</v>
      </c>
      <c r="B220" s="7">
        <v>8</v>
      </c>
      <c r="C220" s="7" t="str">
        <f>VLOOKUP(B220,tablasMaestras!$A$120:$B$157,2,FALSE)</f>
        <v>Ingeniería de Sistemas</v>
      </c>
      <c r="D220" s="7">
        <v>19</v>
      </c>
      <c r="E220" s="7" t="str">
        <f>VLOOKUP(D220,tablasMaestras!$A$44:$C$105,3,FALSE)</f>
        <v>Universidad Autónoma del Perú</v>
      </c>
      <c r="F220" s="7">
        <v>0</v>
      </c>
      <c r="G220" s="7" t="str">
        <f>VLOOKUP(F220,tablasMaestras!$A$110:$B$115,2,FALSE)</f>
        <v>Sin Definir..</v>
      </c>
      <c r="H220" s="7">
        <v>8</v>
      </c>
      <c r="I220" s="8"/>
      <c r="J220" s="7">
        <v>0</v>
      </c>
      <c r="K220" s="8"/>
      <c r="L220" s="7">
        <v>11</v>
      </c>
      <c r="M220" s="8"/>
      <c r="N220" s="8" t="s">
        <v>1427</v>
      </c>
      <c r="O220" s="8" t="s">
        <v>1428</v>
      </c>
      <c r="P220" s="9">
        <v>37485</v>
      </c>
      <c r="Q220" s="8" t="s">
        <v>1429</v>
      </c>
      <c r="R220" s="8" t="s">
        <v>1430</v>
      </c>
      <c r="S220" s="8" t="s">
        <v>1431</v>
      </c>
      <c r="T220" s="8" t="s">
        <v>176</v>
      </c>
      <c r="U220" s="8" t="s">
        <v>1432</v>
      </c>
      <c r="V220" s="8" t="s">
        <v>1433</v>
      </c>
      <c r="W220" s="8" t="s">
        <v>34</v>
      </c>
      <c r="X220" s="8" t="s">
        <v>35</v>
      </c>
      <c r="Y220" s="5" t="str">
        <f t="shared" si="7"/>
        <v>INSERT INTO empleados VALUES (NULL, 8, 19, 0, 8, 0, 11, 'HUERTAS HUALLCCA', 'STEPHANY LISSETH', 'sábado-08-17', 'shhuallcca@gmail.com', '76512429', '989164070', 'Villa El Salvador', 'Coop. Virgen de Coocharcas, Villa el salvador', '2191891828', '9no', 'I');</v>
      </c>
    </row>
    <row r="221" spans="1:25" ht="15.75" customHeight="1">
      <c r="A221" s="6">
        <f t="shared" si="8"/>
        <v>220</v>
      </c>
      <c r="B221" s="7">
        <v>28</v>
      </c>
      <c r="C221" s="7" t="str">
        <f>VLOOKUP(B221,tablasMaestras!$A$120:$B$157,2,FALSE)</f>
        <v>Arquitectura </v>
      </c>
      <c r="D221" s="7">
        <v>0</v>
      </c>
      <c r="E221" s="7" t="str">
        <f>VLOOKUP(D221,tablasMaestras!$A$44:$C$105,3,FALSE)</f>
        <v>Sin definir...</v>
      </c>
      <c r="F221" s="7">
        <v>5</v>
      </c>
      <c r="G221" s="7" t="str">
        <f>VLOOKUP(F221,tablasMaestras!$A$110:$B$115,2,FALSE)</f>
        <v>Tecnica</v>
      </c>
      <c r="H221" s="7">
        <v>7</v>
      </c>
      <c r="I221" s="8"/>
      <c r="J221" s="7">
        <v>0</v>
      </c>
      <c r="K221" s="8"/>
      <c r="L221" s="7">
        <v>11</v>
      </c>
      <c r="M221" s="8"/>
      <c r="N221" s="8" t="s">
        <v>1434</v>
      </c>
      <c r="O221" s="8" t="s">
        <v>1435</v>
      </c>
      <c r="P221" s="9" t="s">
        <v>33</v>
      </c>
      <c r="Q221" s="8" t="s">
        <v>1436</v>
      </c>
      <c r="R221" s="8" t="s">
        <v>1437</v>
      </c>
      <c r="S221" s="8" t="s">
        <v>1438</v>
      </c>
      <c r="T221" s="8" t="s">
        <v>33</v>
      </c>
      <c r="U221" s="8" t="s">
        <v>33</v>
      </c>
      <c r="V221" s="8" t="s">
        <v>1439</v>
      </c>
      <c r="W221" s="8" t="s">
        <v>33</v>
      </c>
      <c r="X221" s="8" t="s">
        <v>35</v>
      </c>
      <c r="Y221" s="5" t="str">
        <f t="shared" si="7"/>
        <v>INSERT INTO empleados VALUES (NULL, 28, 0, 5, 7, 0, 11, 'Ibelis Arellano', 'Ancasi', NULL, 'ibelis.arellano@gmail.com', '74633386', '937138357', NULL, NULL, '100100307', NULL, 'I');</v>
      </c>
    </row>
    <row r="222" spans="1:25" ht="15.75" customHeight="1">
      <c r="A222" s="6">
        <f t="shared" si="8"/>
        <v>221</v>
      </c>
      <c r="B222" s="7">
        <v>8</v>
      </c>
      <c r="C222" s="7" t="str">
        <f>VLOOKUP(B222,tablasMaestras!$A$120:$B$157,2,FALSE)</f>
        <v>Ingeniería de Sistemas</v>
      </c>
      <c r="D222" s="7">
        <v>3</v>
      </c>
      <c r="E222" s="7" t="str">
        <f>VLOOKUP(D222,tablasMaestras!$A$44:$C$105,3,FALSE)</f>
        <v>Universidad Cesar Vallejo</v>
      </c>
      <c r="F222" s="7">
        <v>0</v>
      </c>
      <c r="G222" s="7" t="str">
        <f>VLOOKUP(F222,tablasMaestras!$A$110:$B$115,2,FALSE)</f>
        <v>Sin Definir..</v>
      </c>
      <c r="H222" s="7">
        <v>8</v>
      </c>
      <c r="I222" s="8"/>
      <c r="J222" s="7">
        <v>0</v>
      </c>
      <c r="K222" s="8"/>
      <c r="L222" s="7">
        <v>4</v>
      </c>
      <c r="M222" s="8"/>
      <c r="N222" s="8" t="s">
        <v>1440</v>
      </c>
      <c r="O222" s="8" t="s">
        <v>1441</v>
      </c>
      <c r="P222" s="9">
        <v>38230</v>
      </c>
      <c r="Q222" s="8" t="s">
        <v>1442</v>
      </c>
      <c r="R222" s="8" t="s">
        <v>1443</v>
      </c>
      <c r="S222" s="8" t="s">
        <v>1444</v>
      </c>
      <c r="T222" s="8" t="s">
        <v>43</v>
      </c>
      <c r="U222" s="8" t="s">
        <v>1445</v>
      </c>
      <c r="V222" s="8" t="s">
        <v>33</v>
      </c>
      <c r="W222" s="8" t="s">
        <v>34</v>
      </c>
      <c r="X222" s="8" t="s">
        <v>35</v>
      </c>
      <c r="Y222" s="5" t="str">
        <f t="shared" si="7"/>
        <v>INSERT INTO empleados VALUES (NULL, 8, 3, 0, 8, 0, 4, 'IJUMA ROJAS', 'MARC DYLAN YOSHIHARU', 'martes-08-31', 'yoshiijuma2004@gmail.com', '76348612', '985484413', 'San Juan de Lurigancho', 'lima - San Juan de Lurigancho', NULL, '9no', 'I');</v>
      </c>
    </row>
    <row r="223" spans="1:25" ht="15.75" customHeight="1">
      <c r="A223" s="6">
        <f t="shared" si="8"/>
        <v>222</v>
      </c>
      <c r="B223" s="7">
        <v>0</v>
      </c>
      <c r="C223" s="7" t="e">
        <f>VLOOKUP(B223,tablasMaestras!$A$120:$B$157,2,FALSE)</f>
        <v>#N/A</v>
      </c>
      <c r="D223" s="7">
        <v>21</v>
      </c>
      <c r="E223" s="7" t="str">
        <f>VLOOKUP(D223,tablasMaestras!$A$44:$C$105,3,FALSE)</f>
        <v>Universidad Catolica de Santa Maria</v>
      </c>
      <c r="F223" s="7">
        <v>0</v>
      </c>
      <c r="G223" s="7" t="str">
        <f>VLOOKUP(F223,tablasMaestras!$A$110:$B$115,2,FALSE)</f>
        <v>Sin Definir..</v>
      </c>
      <c r="H223" s="7">
        <v>0</v>
      </c>
      <c r="I223" s="7"/>
      <c r="J223" s="7">
        <v>0</v>
      </c>
      <c r="K223" s="7"/>
      <c r="L223" s="7">
        <v>0</v>
      </c>
      <c r="M223" s="7"/>
      <c r="N223" s="8" t="s">
        <v>1446</v>
      </c>
      <c r="O223" s="8" t="s">
        <v>1447</v>
      </c>
      <c r="P223" s="9" t="s">
        <v>33</v>
      </c>
      <c r="Q223" s="8" t="s">
        <v>33</v>
      </c>
      <c r="R223" s="8" t="s">
        <v>33</v>
      </c>
      <c r="S223" s="8" t="s">
        <v>1448</v>
      </c>
      <c r="T223" s="8" t="s">
        <v>33</v>
      </c>
      <c r="U223" s="8" t="s">
        <v>1449</v>
      </c>
      <c r="V223" s="8" t="s">
        <v>33</v>
      </c>
      <c r="W223" s="8" t="s">
        <v>33</v>
      </c>
      <c r="X223" s="8" t="s">
        <v>35</v>
      </c>
      <c r="Y223" s="5" t="str">
        <f t="shared" si="7"/>
        <v>INSERT INTO empleados VALUES (NULL, 0, 21, 0, 0, 0, 0, 'INDACOCHEA COLLADO', 'LUCERO', NULL, NULL, NULL, '952149829', NULL, 'Calle Domingo Gamio 104 - Umacollo', NULL, NULL, 'I');</v>
      </c>
    </row>
    <row r="224" spans="1:25" ht="15.75" customHeight="1">
      <c r="A224" s="6">
        <f t="shared" si="8"/>
        <v>223</v>
      </c>
      <c r="B224" s="7">
        <v>0</v>
      </c>
      <c r="C224" s="7" t="e">
        <f>VLOOKUP(B224,tablasMaestras!$A$120:$B$157,2,FALSE)</f>
        <v>#N/A</v>
      </c>
      <c r="D224" s="7">
        <v>0</v>
      </c>
      <c r="E224" s="7" t="str">
        <f>VLOOKUP(D224,tablasMaestras!$A$44:$C$105,3,FALSE)</f>
        <v>Sin definir...</v>
      </c>
      <c r="F224" s="7">
        <v>0</v>
      </c>
      <c r="G224" s="7" t="str">
        <f>VLOOKUP(F224,tablasMaestras!$A$110:$B$115,2,FALSE)</f>
        <v>Sin Definir..</v>
      </c>
      <c r="H224" s="7">
        <v>0</v>
      </c>
      <c r="I224" s="7"/>
      <c r="J224" s="7">
        <v>0</v>
      </c>
      <c r="K224" s="7"/>
      <c r="L224" s="7">
        <v>0</v>
      </c>
      <c r="M224" s="7"/>
      <c r="N224" s="8" t="s">
        <v>1450</v>
      </c>
      <c r="O224" s="8" t="s">
        <v>1451</v>
      </c>
      <c r="P224" s="9" t="s">
        <v>33</v>
      </c>
      <c r="Q224" s="8" t="s">
        <v>33</v>
      </c>
      <c r="R224" s="8" t="s">
        <v>33</v>
      </c>
      <c r="S224" s="8" t="s">
        <v>1452</v>
      </c>
      <c r="T224" s="8" t="s">
        <v>33</v>
      </c>
      <c r="U224" s="8" t="s">
        <v>33</v>
      </c>
      <c r="V224" s="8" t="s">
        <v>33</v>
      </c>
      <c r="W224" s="8" t="s">
        <v>33</v>
      </c>
      <c r="X224" s="8" t="s">
        <v>35</v>
      </c>
      <c r="Y224" s="5" t="str">
        <f t="shared" si="7"/>
        <v>INSERT INTO empleados VALUES (NULL, 0, 0, 0, 0, 0, 0, 'INGA GUTIÉRREZ', 'ANTONIO JOAQUIN', NULL, NULL, NULL, '958497046', NULL, NULL, NULL, NULL, 'I');</v>
      </c>
    </row>
    <row r="225" spans="1:25" ht="15.75" customHeight="1">
      <c r="A225" s="6">
        <f t="shared" si="8"/>
        <v>224</v>
      </c>
      <c r="B225" s="7">
        <v>5</v>
      </c>
      <c r="C225" s="7" t="str">
        <f>VLOOKUP(B225,tablasMaestras!$A$120:$B$157,2,FALSE)</f>
        <v>Ing. Civil</v>
      </c>
      <c r="D225" s="7">
        <v>0</v>
      </c>
      <c r="E225" s="7" t="str">
        <f>VLOOKUP(D225,tablasMaestras!$A$44:$C$105,3,FALSE)</f>
        <v>Sin definir...</v>
      </c>
      <c r="F225" s="7">
        <v>0</v>
      </c>
      <c r="G225" s="7" t="str">
        <f>VLOOKUP(F225,tablasMaestras!$A$110:$B$115,2,FALSE)</f>
        <v>Sin Definir..</v>
      </c>
      <c r="H225" s="7">
        <v>0</v>
      </c>
      <c r="I225" s="7"/>
      <c r="J225" s="7">
        <v>0</v>
      </c>
      <c r="K225" s="7"/>
      <c r="L225" s="7">
        <v>0</v>
      </c>
      <c r="M225" s="7"/>
      <c r="N225" s="8" t="s">
        <v>1453</v>
      </c>
      <c r="O225" s="8"/>
      <c r="P225" s="9" t="s">
        <v>33</v>
      </c>
      <c r="Q225" s="8" t="s">
        <v>33</v>
      </c>
      <c r="R225" s="8" t="s">
        <v>33</v>
      </c>
      <c r="S225" s="8" t="s">
        <v>1454</v>
      </c>
      <c r="T225" s="8" t="s">
        <v>33</v>
      </c>
      <c r="U225" s="8" t="s">
        <v>33</v>
      </c>
      <c r="V225" s="8" t="s">
        <v>33</v>
      </c>
      <c r="W225" s="8" t="s">
        <v>33</v>
      </c>
      <c r="X225" s="8" t="s">
        <v>35</v>
      </c>
      <c r="Y225" s="5" t="str">
        <f t="shared" si="7"/>
        <v>INSERT INTO empleados VALUES (NULL, 5, 0, 0, 0, 0, 0, 'INGENIERO FELICIANO TARAZONA', '', NULL, NULL, NULL, '947388228', NULL, NULL, NULL, NULL, 'I');</v>
      </c>
    </row>
    <row r="226" spans="1:25" ht="15.75" customHeight="1">
      <c r="A226" s="6">
        <f t="shared" si="8"/>
        <v>225</v>
      </c>
      <c r="B226" s="7">
        <v>0</v>
      </c>
      <c r="C226" s="7" t="e">
        <f>VLOOKUP(B226,tablasMaestras!$A$120:$B$157,2,FALSE)</f>
        <v>#N/A</v>
      </c>
      <c r="D226" s="7">
        <v>0</v>
      </c>
      <c r="E226" s="7" t="str">
        <f>VLOOKUP(D226,tablasMaestras!$A$44:$C$105,3,FALSE)</f>
        <v>Sin definir...</v>
      </c>
      <c r="F226" s="7">
        <v>0</v>
      </c>
      <c r="G226" s="7" t="str">
        <f>VLOOKUP(F226,tablasMaestras!$A$110:$B$115,2,FALSE)</f>
        <v>Sin Definir..</v>
      </c>
      <c r="H226" s="7">
        <v>0</v>
      </c>
      <c r="I226" s="7"/>
      <c r="J226" s="7">
        <v>0</v>
      </c>
      <c r="K226" s="7"/>
      <c r="L226" s="7">
        <v>0</v>
      </c>
      <c r="M226" s="7"/>
      <c r="N226" s="8" t="s">
        <v>1455</v>
      </c>
      <c r="O226" s="8" t="s">
        <v>1456</v>
      </c>
      <c r="P226" s="9" t="s">
        <v>33</v>
      </c>
      <c r="Q226" s="8" t="s">
        <v>33</v>
      </c>
      <c r="R226" s="8" t="s">
        <v>33</v>
      </c>
      <c r="S226" s="8" t="s">
        <v>1457</v>
      </c>
      <c r="T226" s="8" t="s">
        <v>33</v>
      </c>
      <c r="U226" s="8" t="s">
        <v>33</v>
      </c>
      <c r="V226" s="8" t="s">
        <v>33</v>
      </c>
      <c r="W226" s="8" t="s">
        <v>33</v>
      </c>
      <c r="X226" s="8" t="s">
        <v>35</v>
      </c>
      <c r="Y226" s="5" t="str">
        <f t="shared" si="7"/>
        <v>INSERT INTO empleados VALUES (NULL, 0, 0, 0, 0, 0, 0, 'JARA PAULINO', 'JOEL', NULL, NULL, NULL, '980859814', NULL, NULL, NULL, NULL, 'I');</v>
      </c>
    </row>
    <row r="227" spans="1:25" ht="15.75" customHeight="1">
      <c r="A227" s="6">
        <f t="shared" si="8"/>
        <v>226</v>
      </c>
      <c r="B227" s="7">
        <v>31</v>
      </c>
      <c r="C227" s="7" t="str">
        <f>VLOOKUP(B227,tablasMaestras!$A$120:$B$157,2,FALSE)</f>
        <v>Administración</v>
      </c>
      <c r="D227" s="7">
        <v>31</v>
      </c>
      <c r="E227" s="7" t="str">
        <f>VLOOKUP(D227,tablasMaestras!$A$44:$C$105,3,FALSE)</f>
        <v>UNIVERSIDAD FEMENINA DEL SAGRADO CORAZÓN (UNIFE)</v>
      </c>
      <c r="F227" s="7">
        <v>1</v>
      </c>
      <c r="G227" s="7" t="str">
        <f>VLOOKUP(F227,tablasMaestras!$A$110:$B$115,2,FALSE)</f>
        <v>Administracion</v>
      </c>
      <c r="H227" s="7">
        <v>4</v>
      </c>
      <c r="I227" s="8"/>
      <c r="J227" s="7">
        <v>0</v>
      </c>
      <c r="K227" s="8"/>
      <c r="L227" s="7">
        <v>11</v>
      </c>
      <c r="M227" s="8"/>
      <c r="N227" s="8" t="s">
        <v>1458</v>
      </c>
      <c r="O227" s="8" t="s">
        <v>1459</v>
      </c>
      <c r="P227" s="9" t="s">
        <v>33</v>
      </c>
      <c r="Q227" s="8" t="s">
        <v>1460</v>
      </c>
      <c r="R227" s="8" t="s">
        <v>1461</v>
      </c>
      <c r="S227" s="8" t="s">
        <v>1462</v>
      </c>
      <c r="T227" s="8" t="s">
        <v>33</v>
      </c>
      <c r="U227" s="8" t="s">
        <v>1463</v>
      </c>
      <c r="V227" s="8" t="s">
        <v>1464</v>
      </c>
      <c r="W227" s="8" t="s">
        <v>33</v>
      </c>
      <c r="X227" s="8" t="s">
        <v>35</v>
      </c>
      <c r="Y227" s="5" t="str">
        <f t="shared" si="7"/>
        <v>INSERT INTO empleados VALUES (NULL, 31, 31, 1, 4, 0, 11, 'JARA SALVATIERRA', 'XIOMARA BRISET', NULL, 'xiomaraajara@gmail.com', '75406969', '958079803', NULL, 'APROVISA MZ.A LT1 CALLE LOS FICUS', '2211740011', NULL, 'I');</v>
      </c>
    </row>
    <row r="228" spans="1:25" ht="15.75" customHeight="1">
      <c r="A228" s="6">
        <f t="shared" si="8"/>
        <v>227</v>
      </c>
      <c r="B228" s="7">
        <v>5</v>
      </c>
      <c r="C228" s="7" t="str">
        <f>VLOOKUP(B228,tablasMaestras!$A$120:$B$157,2,FALSE)</f>
        <v>Ing. Civil</v>
      </c>
      <c r="D228" s="7">
        <v>10</v>
      </c>
      <c r="E228" s="7" t="str">
        <f>VLOOKUP(D228,tablasMaestras!$A$44:$C$105,3,FALSE)</f>
        <v>Universidad de Piura</v>
      </c>
      <c r="F228" s="7">
        <v>0</v>
      </c>
      <c r="G228" s="7" t="str">
        <f>VLOOKUP(F228,tablasMaestras!$A$110:$B$115,2,FALSE)</f>
        <v>Sin Definir..</v>
      </c>
      <c r="H228" s="7">
        <v>8</v>
      </c>
      <c r="I228" s="7"/>
      <c r="J228" s="7">
        <v>0</v>
      </c>
      <c r="K228" s="7"/>
      <c r="L228" s="7">
        <v>0</v>
      </c>
      <c r="M228" s="7"/>
      <c r="N228" s="8" t="s">
        <v>1465</v>
      </c>
      <c r="O228" s="8" t="s">
        <v>1466</v>
      </c>
      <c r="P228" s="9" t="s">
        <v>33</v>
      </c>
      <c r="Q228" s="8" t="s">
        <v>1467</v>
      </c>
      <c r="R228" s="8" t="s">
        <v>1468</v>
      </c>
      <c r="S228" s="8" t="s">
        <v>1469</v>
      </c>
      <c r="T228" s="8" t="s">
        <v>33</v>
      </c>
      <c r="U228" s="8" t="s">
        <v>1470</v>
      </c>
      <c r="V228" s="8" t="s">
        <v>1468</v>
      </c>
      <c r="W228" s="8" t="s">
        <v>456</v>
      </c>
      <c r="X228" s="8" t="s">
        <v>35</v>
      </c>
      <c r="Y228" s="5" t="str">
        <f t="shared" ref="Y228:Y291" si="9">CONCATENATE("INSERT INTO empleados VALUES (NULL, ",B228,", ",D228,", ",F228,", ",H228,", ",J228,", ",L228,", '",N228,"', '",O228,"', ",IF(P228="Sin definir","NULL","'"&amp;TEXT(P228,"aaaa-mm-dd")&amp;"'"),", ",IF(Q228="Sin definir","NULL","'"&amp;Q228&amp;"'"),", ",IF(R228="Sin definir","NULL","'"&amp;R228&amp;"'"),", ",IF(S228="Sin definir","NULL","'"&amp;S228&amp;"'"),", ",IF(T228="Sin definir","NULL","'"&amp;T228&amp;"'"),", ",IF(U228="Sin definir","NULL","'"&amp;U228&amp;"'"),", ",IF(V228="Sin definir","NULL","'"&amp;V228&amp;"'"),", ",IF(W228="Sin definir","NULL","'"&amp;W228&amp;"'"),", '",X228,"');")</f>
        <v>INSERT INTO empleados VALUES (NULL, 5, 10, 0, 8, 0, 0, 'JUÁREZ MECHATO', 'ALVARO PAUL', NULL, 'alvaro24jm@gmail.com', '74762153', '990390824', NULL, 'Piura - Piura', '74762153', 'Noveno', 'I');</v>
      </c>
    </row>
    <row r="229" spans="1:25" ht="15.75" customHeight="1">
      <c r="A229" s="6">
        <f t="shared" si="8"/>
        <v>228</v>
      </c>
      <c r="B229" s="7">
        <v>15</v>
      </c>
      <c r="C229" s="7" t="str">
        <f>VLOOKUP(B229,tablasMaestras!$A$120:$B$157,2,FALSE)</f>
        <v>Ingeniería Ambiental</v>
      </c>
      <c r="D229" s="7">
        <v>27</v>
      </c>
      <c r="E229" s="7" t="str">
        <f>VLOOKUP(D229,tablasMaestras!$A$44:$C$105,3,FALSE)</f>
        <v>UNIVERIDAD ALAS PERUANAS</v>
      </c>
      <c r="F229" s="7">
        <v>0</v>
      </c>
      <c r="G229" s="7" t="str">
        <f>VLOOKUP(F229,tablasMaestras!$A$110:$B$115,2,FALSE)</f>
        <v>Sin Definir..</v>
      </c>
      <c r="H229" s="7">
        <v>0</v>
      </c>
      <c r="I229" s="7"/>
      <c r="J229" s="7">
        <v>0</v>
      </c>
      <c r="K229" s="7"/>
      <c r="L229" s="7">
        <v>0</v>
      </c>
      <c r="M229" s="7"/>
      <c r="N229" s="8" t="s">
        <v>1471</v>
      </c>
      <c r="O229" s="8" t="s">
        <v>1472</v>
      </c>
      <c r="P229" s="9">
        <v>36189</v>
      </c>
      <c r="Q229" s="8" t="s">
        <v>1473</v>
      </c>
      <c r="R229" s="8" t="s">
        <v>1474</v>
      </c>
      <c r="S229" s="8" t="s">
        <v>1475</v>
      </c>
      <c r="T229" s="8" t="s">
        <v>33</v>
      </c>
      <c r="U229" s="8" t="s">
        <v>1476</v>
      </c>
      <c r="V229" s="8" t="s">
        <v>33</v>
      </c>
      <c r="W229" s="8" t="s">
        <v>33</v>
      </c>
      <c r="X229" s="8" t="s">
        <v>35</v>
      </c>
      <c r="Y229" s="5" t="str">
        <f t="shared" si="9"/>
        <v>INSERT INTO empleados VALUES (NULL, 15, 27, 0, 0, 0, 0, 'JUAREZ RAMOS', 'JHONY JEANPIERRE', 'viernes-01-29', 'jhonyjeanpierrejuarezramos@gmail.com', '74559616', '996355424', NULL, 'Las mercedes castilla, piura', NULL, NULL, 'I');</v>
      </c>
    </row>
    <row r="230" spans="1:25" ht="15.75" customHeight="1">
      <c r="A230" s="6">
        <f t="shared" si="8"/>
        <v>229</v>
      </c>
      <c r="B230" s="7">
        <v>5</v>
      </c>
      <c r="C230" s="7" t="str">
        <f>VLOOKUP(B230,tablasMaestras!$A$120:$B$157,2,FALSE)</f>
        <v>Ing. Civil</v>
      </c>
      <c r="D230" s="7">
        <v>0</v>
      </c>
      <c r="E230" s="7" t="str">
        <f>VLOOKUP(D230,tablasMaestras!$A$44:$C$105,3,FALSE)</f>
        <v>Sin definir...</v>
      </c>
      <c r="F230" s="7">
        <v>0</v>
      </c>
      <c r="G230" s="7" t="str">
        <f>VLOOKUP(F230,tablasMaestras!$A$110:$B$115,2,FALSE)</f>
        <v>Sin Definir..</v>
      </c>
      <c r="H230" s="7">
        <v>0</v>
      </c>
      <c r="I230" s="7"/>
      <c r="J230" s="7">
        <v>0</v>
      </c>
      <c r="K230" s="7"/>
      <c r="L230" s="7">
        <v>0</v>
      </c>
      <c r="M230" s="7"/>
      <c r="N230" s="8" t="s">
        <v>1477</v>
      </c>
      <c r="O230" s="8" t="s">
        <v>1478</v>
      </c>
      <c r="P230" s="9" t="s">
        <v>33</v>
      </c>
      <c r="Q230" s="8" t="s">
        <v>1479</v>
      </c>
      <c r="R230" s="8" t="s">
        <v>33</v>
      </c>
      <c r="S230" s="8" t="s">
        <v>1480</v>
      </c>
      <c r="T230" s="8" t="s">
        <v>33</v>
      </c>
      <c r="U230" s="8" t="s">
        <v>33</v>
      </c>
      <c r="V230" s="8" t="s">
        <v>33</v>
      </c>
      <c r="W230" s="8" t="s">
        <v>33</v>
      </c>
      <c r="X230" s="8" t="s">
        <v>35</v>
      </c>
      <c r="Y230" s="5" t="str">
        <f t="shared" si="9"/>
        <v>INSERT INTO empleados VALUES (NULL, 5, 0, 0, 0, 0, 0, 'JULCA GONZALES', 'ALEJANDRA MILAGRO', NULL, 'alejandrajulcagon@gmail.com', NULL, '913748468', NULL, NULL, NULL, NULL, 'I');</v>
      </c>
    </row>
    <row r="231" spans="1:25" ht="15.75" customHeight="1">
      <c r="A231" s="6">
        <f t="shared" si="8"/>
        <v>230</v>
      </c>
      <c r="B231" s="7">
        <v>8</v>
      </c>
      <c r="C231" s="7" t="str">
        <f>VLOOKUP(B231,tablasMaestras!$A$120:$B$157,2,FALSE)</f>
        <v>Ingeniería de Sistemas</v>
      </c>
      <c r="D231" s="7">
        <v>33</v>
      </c>
      <c r="E231" s="7" t="str">
        <f>VLOOKUP(D231,tablasMaestras!$A$44:$C$105,3,FALSE)</f>
        <v>UNIVERSIDAD NACIONAL DE PIURA</v>
      </c>
      <c r="F231" s="7">
        <v>0</v>
      </c>
      <c r="G231" s="7" t="str">
        <f>VLOOKUP(F231,tablasMaestras!$A$110:$B$115,2,FALSE)</f>
        <v>Sin Definir..</v>
      </c>
      <c r="H231" s="7">
        <v>0</v>
      </c>
      <c r="I231" s="8"/>
      <c r="J231" s="7">
        <v>0</v>
      </c>
      <c r="K231" s="8"/>
      <c r="L231" s="7">
        <v>11</v>
      </c>
      <c r="M231" s="8"/>
      <c r="N231" s="8" t="s">
        <v>1481</v>
      </c>
      <c r="O231" s="8" t="s">
        <v>1482</v>
      </c>
      <c r="P231" s="9" t="s">
        <v>33</v>
      </c>
      <c r="Q231" s="8" t="s">
        <v>1483</v>
      </c>
      <c r="R231" s="8" t="s">
        <v>1484</v>
      </c>
      <c r="S231" s="8" t="s">
        <v>1485</v>
      </c>
      <c r="T231" s="8" t="s">
        <v>33</v>
      </c>
      <c r="U231" s="8" t="s">
        <v>1486</v>
      </c>
      <c r="V231" s="8" t="s">
        <v>1487</v>
      </c>
      <c r="W231" s="8" t="s">
        <v>33</v>
      </c>
      <c r="X231" s="8" t="s">
        <v>35</v>
      </c>
      <c r="Y231" s="5" t="str">
        <f t="shared" si="9"/>
        <v>INSERT INTO empleados VALUES (NULL, 8, 33, 0, 0, 0, 11, 'Laboriano Hernández', 'José Cristian', NULL, 'jlaboriano2020@gmail.com', '75068684', '944448231', NULL, 'Calle los brillantes- miraflores-castilla-piura', '1332021075', NULL, 'I');</v>
      </c>
    </row>
    <row r="232" spans="1:25" ht="15.75" customHeight="1">
      <c r="A232" s="6">
        <f t="shared" si="8"/>
        <v>231</v>
      </c>
      <c r="B232" s="7">
        <v>5</v>
      </c>
      <c r="C232" s="7" t="str">
        <f>VLOOKUP(B232,tablasMaestras!$A$120:$B$157,2,FALSE)</f>
        <v>Ing. Civil</v>
      </c>
      <c r="D232" s="7">
        <v>1</v>
      </c>
      <c r="E232" s="7" t="str">
        <f>VLOOKUP(D232,tablasMaestras!$A$44:$C$105,3,FALSE)</f>
        <v>Universidad privada del norte</v>
      </c>
      <c r="F232" s="7">
        <v>0</v>
      </c>
      <c r="G232" s="7" t="str">
        <f>VLOOKUP(F232,tablasMaestras!$A$110:$B$115,2,FALSE)</f>
        <v>Sin Definir..</v>
      </c>
      <c r="H232" s="7">
        <v>0</v>
      </c>
      <c r="I232" s="7"/>
      <c r="J232" s="7">
        <v>0</v>
      </c>
      <c r="K232" s="7"/>
      <c r="L232" s="7">
        <v>0</v>
      </c>
      <c r="M232" s="7"/>
      <c r="N232" s="8" t="s">
        <v>1488</v>
      </c>
      <c r="O232" s="8" t="s">
        <v>1489</v>
      </c>
      <c r="P232" s="9">
        <v>37370</v>
      </c>
      <c r="Q232" s="8" t="s">
        <v>1490</v>
      </c>
      <c r="R232" s="8" t="s">
        <v>1491</v>
      </c>
      <c r="S232" s="8" t="s">
        <v>1492</v>
      </c>
      <c r="T232" s="8" t="s">
        <v>700</v>
      </c>
      <c r="U232" s="8" t="s">
        <v>1493</v>
      </c>
      <c r="V232" s="8" t="s">
        <v>33</v>
      </c>
      <c r="W232" s="8" t="s">
        <v>95</v>
      </c>
      <c r="X232" s="8" t="s">
        <v>35</v>
      </c>
      <c r="Y232" s="5" t="str">
        <f t="shared" si="9"/>
        <v>INSERT INTO empleados VALUES (NULL, 5, 1, 0, 0, 0, 0, 'LÁPIZ GUEVARA', 'EDUARDO', 'miércoles-04-24', 'eduardolapiz2002@gmail.com', '74703012', '989162743', 'Chorrillos', 'Mz d LT 4 Navidad de villa, chorrillos', NULL, '8vo', 'I');</v>
      </c>
    </row>
    <row r="233" spans="1:25" ht="15.75" customHeight="1">
      <c r="A233" s="6">
        <f t="shared" si="8"/>
        <v>232</v>
      </c>
      <c r="B233" s="7">
        <v>9</v>
      </c>
      <c r="C233" s="7" t="str">
        <f>VLOOKUP(B233,tablasMaestras!$A$120:$B$157,2,FALSE)</f>
        <v>Administracion y Negocios Internacionales</v>
      </c>
      <c r="D233" s="7">
        <v>24</v>
      </c>
      <c r="E233" s="7" t="str">
        <f>VLOOKUP(D233,tablasMaestras!$A$44:$C$105,3,FALSE)</f>
        <v>UNIVERSIDAD TECNOLÓGICA DEL PERÚ</v>
      </c>
      <c r="F233" s="7">
        <v>0</v>
      </c>
      <c r="G233" s="7" t="str">
        <f>VLOOKUP(F233,tablasMaestras!$A$110:$B$115,2,FALSE)</f>
        <v>Sin Definir..</v>
      </c>
      <c r="H233" s="7">
        <v>0</v>
      </c>
      <c r="I233" s="7"/>
      <c r="J233" s="7">
        <v>0</v>
      </c>
      <c r="K233" s="7"/>
      <c r="L233" s="7">
        <v>0</v>
      </c>
      <c r="M233" s="7"/>
      <c r="N233" s="8" t="s">
        <v>1494</v>
      </c>
      <c r="O233" s="8" t="s">
        <v>1495</v>
      </c>
      <c r="P233" s="9">
        <v>38142</v>
      </c>
      <c r="Q233" s="8" t="s">
        <v>1496</v>
      </c>
      <c r="R233" s="8" t="s">
        <v>33</v>
      </c>
      <c r="S233" s="8" t="s">
        <v>1497</v>
      </c>
      <c r="T233" s="8" t="s">
        <v>1180</v>
      </c>
      <c r="U233" s="8" t="s">
        <v>1498</v>
      </c>
      <c r="V233" s="8" t="s">
        <v>33</v>
      </c>
      <c r="W233" s="8" t="s">
        <v>95</v>
      </c>
      <c r="X233" s="8" t="s">
        <v>35</v>
      </c>
      <c r="Y233" s="5" t="str">
        <f t="shared" si="9"/>
        <v>INSERT INTO empleados VALUES (NULL, 9, 24, 0, 0, 0, 0, 'Lares Davila', 'Michely Dorkas', 'viernes-06-04', 'davilamichely61@gmail.com', NULL, '903253658', 'San Martin de Porres', 'Urb. La florida MZ A LT 22 S.M.P', NULL, '8vo', 'I');</v>
      </c>
    </row>
    <row r="234" spans="1:25" ht="15.75" customHeight="1">
      <c r="A234" s="6">
        <f t="shared" si="8"/>
        <v>233</v>
      </c>
      <c r="B234" s="7">
        <v>19</v>
      </c>
      <c r="C234" s="7" t="str">
        <f>VLOOKUP(B234,tablasMaestras!$A$120:$B$157,2,FALSE)</f>
        <v>Ingenieria Geogràfica</v>
      </c>
      <c r="D234" s="7">
        <v>11</v>
      </c>
      <c r="E234" s="7" t="str">
        <f>VLOOKUP(D234,tablasMaestras!$A$44:$C$105,3,FALSE)</f>
        <v>Universidad Nacional Mayor De San Marcos</v>
      </c>
      <c r="F234" s="7">
        <v>0</v>
      </c>
      <c r="G234" s="7" t="str">
        <f>VLOOKUP(F234,tablasMaestras!$A$110:$B$115,2,FALSE)</f>
        <v>Sin Definir..</v>
      </c>
      <c r="H234" s="7">
        <v>0</v>
      </c>
      <c r="I234" s="7"/>
      <c r="J234" s="7">
        <v>0</v>
      </c>
      <c r="K234" s="7"/>
      <c r="L234" s="7">
        <v>0</v>
      </c>
      <c r="M234" s="7"/>
      <c r="N234" s="8" t="s">
        <v>1499</v>
      </c>
      <c r="O234" s="8" t="s">
        <v>1500</v>
      </c>
      <c r="P234" s="9">
        <v>36378</v>
      </c>
      <c r="Q234" s="8" t="s">
        <v>1501</v>
      </c>
      <c r="R234" s="8" t="s">
        <v>1502</v>
      </c>
      <c r="S234" s="8" t="s">
        <v>1503</v>
      </c>
      <c r="T234" s="8" t="s">
        <v>932</v>
      </c>
      <c r="U234" s="8" t="s">
        <v>1504</v>
      </c>
      <c r="V234" s="8" t="s">
        <v>1505</v>
      </c>
      <c r="W234" s="8" t="s">
        <v>86</v>
      </c>
      <c r="X234" s="8" t="s">
        <v>35</v>
      </c>
      <c r="Y234" s="5" t="str">
        <f t="shared" si="9"/>
        <v>INSERT INTO empleados VALUES (NULL, 19, 11, 0, 0, 0, 0, 'LAVADO CALDERON', 'KRESLY ISABEL', 'viernes-08-06', 'kreslylavado4@gmail.com', '78223080', '906402059', 'Carabayllo', 'Urb. San Roque, Carabayllo', '20160188', '10mo', 'I');</v>
      </c>
    </row>
    <row r="235" spans="1:25" ht="15.75" customHeight="1">
      <c r="A235" s="6">
        <f t="shared" si="8"/>
        <v>234</v>
      </c>
      <c r="B235" s="7">
        <v>31</v>
      </c>
      <c r="C235" s="7" t="str">
        <f>VLOOKUP(B235,tablasMaestras!$A$120:$B$157,2,FALSE)</f>
        <v>Administración</v>
      </c>
      <c r="D235" s="7">
        <v>1</v>
      </c>
      <c r="E235" s="7" t="str">
        <f>VLOOKUP(D235,tablasMaestras!$A$44:$C$105,3,FALSE)</f>
        <v>Universidad privada del norte</v>
      </c>
      <c r="F235" s="7">
        <v>0</v>
      </c>
      <c r="G235" s="7" t="str">
        <f>VLOOKUP(F235,tablasMaestras!$A$110:$B$115,2,FALSE)</f>
        <v>Sin Definir..</v>
      </c>
      <c r="H235" s="7">
        <v>0</v>
      </c>
      <c r="I235" s="7"/>
      <c r="J235" s="7">
        <v>0</v>
      </c>
      <c r="K235" s="7"/>
      <c r="L235" s="7">
        <v>0</v>
      </c>
      <c r="M235" s="7"/>
      <c r="N235" s="8" t="s">
        <v>1506</v>
      </c>
      <c r="O235" s="8" t="s">
        <v>1507</v>
      </c>
      <c r="P235" s="9" t="s">
        <v>33</v>
      </c>
      <c r="Q235" s="8" t="s">
        <v>33</v>
      </c>
      <c r="R235" s="8" t="s">
        <v>33</v>
      </c>
      <c r="S235" s="8" t="s">
        <v>1508</v>
      </c>
      <c r="T235" s="8" t="s">
        <v>33</v>
      </c>
      <c r="U235" s="8" t="s">
        <v>1509</v>
      </c>
      <c r="V235" s="8" t="s">
        <v>33</v>
      </c>
      <c r="W235" s="8" t="s">
        <v>95</v>
      </c>
      <c r="X235" s="8" t="s">
        <v>35</v>
      </c>
      <c r="Y235" s="5" t="str">
        <f t="shared" si="9"/>
        <v>INSERT INTO empleados VALUES (NULL, 31, 1, 0, 0, 0, 0, 'Lavado Oruna', 'Jermy Jarad', NULL, NULL, NULL, '961191954', NULL, 'Avenida Revolucion 1640', NULL, '8vo', 'I');</v>
      </c>
    </row>
    <row r="236" spans="1:25" ht="15.75" customHeight="1">
      <c r="A236" s="6">
        <f t="shared" si="8"/>
        <v>235</v>
      </c>
      <c r="B236" s="7">
        <v>0</v>
      </c>
      <c r="C236" s="7" t="e">
        <f>VLOOKUP(B236,tablasMaestras!$A$120:$B$157,2,FALSE)</f>
        <v>#N/A</v>
      </c>
      <c r="D236" s="7">
        <v>0</v>
      </c>
      <c r="E236" s="7" t="str">
        <f>VLOOKUP(D236,tablasMaestras!$A$44:$C$105,3,FALSE)</f>
        <v>Sin definir...</v>
      </c>
      <c r="F236" s="7">
        <v>0</v>
      </c>
      <c r="G236" s="7" t="str">
        <f>VLOOKUP(F236,tablasMaestras!$A$110:$B$115,2,FALSE)</f>
        <v>Sin Definir..</v>
      </c>
      <c r="H236" s="7">
        <v>0</v>
      </c>
      <c r="I236" s="8"/>
      <c r="J236" s="7">
        <v>0</v>
      </c>
      <c r="K236" s="8"/>
      <c r="L236" s="7">
        <v>11</v>
      </c>
      <c r="M236" s="8"/>
      <c r="N236" s="8" t="s">
        <v>1510</v>
      </c>
      <c r="O236" s="8" t="s">
        <v>1511</v>
      </c>
      <c r="P236" s="9" t="s">
        <v>33</v>
      </c>
      <c r="Q236" s="8" t="s">
        <v>33</v>
      </c>
      <c r="R236" s="8" t="s">
        <v>33</v>
      </c>
      <c r="S236" s="8" t="s">
        <v>1512</v>
      </c>
      <c r="T236" s="8" t="s">
        <v>33</v>
      </c>
      <c r="U236" s="8" t="s">
        <v>33</v>
      </c>
      <c r="V236" s="8" t="s">
        <v>33</v>
      </c>
      <c r="W236" s="8" t="s">
        <v>33</v>
      </c>
      <c r="X236" s="8" t="s">
        <v>35</v>
      </c>
      <c r="Y236" s="5" t="str">
        <f t="shared" si="9"/>
        <v>INSERT INTO empleados VALUES (NULL, 0, 0, 0, 0, 0, 11, 'LEÓN ALER', 'ANDREA LUCIA ', NULL, NULL, NULL, '963862925', NULL, NULL, NULL, NULL, 'I');</v>
      </c>
    </row>
    <row r="237" spans="1:25" ht="15.75" customHeight="1">
      <c r="A237" s="6">
        <f t="shared" si="8"/>
        <v>236</v>
      </c>
      <c r="B237" s="7">
        <v>0</v>
      </c>
      <c r="C237" s="7" t="e">
        <f>VLOOKUP(B237,tablasMaestras!$A$120:$B$157,2,FALSE)</f>
        <v>#N/A</v>
      </c>
      <c r="D237" s="7">
        <v>0</v>
      </c>
      <c r="E237" s="7" t="str">
        <f>VLOOKUP(D237,tablasMaestras!$A$44:$C$105,3,FALSE)</f>
        <v>Sin definir...</v>
      </c>
      <c r="F237" s="7">
        <v>0</v>
      </c>
      <c r="G237" s="7" t="str">
        <f>VLOOKUP(F237,tablasMaestras!$A$110:$B$115,2,FALSE)</f>
        <v>Sin Definir..</v>
      </c>
      <c r="H237" s="7">
        <v>0</v>
      </c>
      <c r="I237" s="8"/>
      <c r="J237" s="7">
        <v>0</v>
      </c>
      <c r="K237" s="8"/>
      <c r="L237" s="7">
        <v>11</v>
      </c>
      <c r="M237" s="8"/>
      <c r="N237" s="8" t="s">
        <v>1513</v>
      </c>
      <c r="O237" s="8" t="s">
        <v>1514</v>
      </c>
      <c r="P237" s="9" t="s">
        <v>33</v>
      </c>
      <c r="Q237" s="8" t="s">
        <v>33</v>
      </c>
      <c r="R237" s="8" t="s">
        <v>33</v>
      </c>
      <c r="S237" s="8" t="s">
        <v>1515</v>
      </c>
      <c r="T237" s="8" t="s">
        <v>33</v>
      </c>
      <c r="U237" s="8" t="s">
        <v>33</v>
      </c>
      <c r="V237" s="8" t="s">
        <v>33</v>
      </c>
      <c r="W237" s="8" t="s">
        <v>33</v>
      </c>
      <c r="X237" s="8" t="s">
        <v>35</v>
      </c>
      <c r="Y237" s="5" t="str">
        <f t="shared" si="9"/>
        <v>INSERT INTO empleados VALUES (NULL, 0, 0, 0, 0, 0, 11, 'LEON SOTO', 'NICOLE JHOANA', NULL, NULL, NULL, '971341772', NULL, NULL, NULL, NULL, 'I');</v>
      </c>
    </row>
    <row r="238" spans="1:25" ht="15.75" customHeight="1">
      <c r="A238" s="6">
        <f t="shared" si="8"/>
        <v>237</v>
      </c>
      <c r="B238" s="7">
        <v>5</v>
      </c>
      <c r="C238" s="7" t="str">
        <f>VLOOKUP(B238,tablasMaestras!$A$120:$B$157,2,FALSE)</f>
        <v>Ing. Civil</v>
      </c>
      <c r="D238" s="7">
        <v>4</v>
      </c>
      <c r="E238" s="7" t="str">
        <f>VLOOKUP(D238,tablasMaestras!$A$44:$C$105,3,FALSE)</f>
        <v>Universidad Peruana de Ciencias Aplicadas </v>
      </c>
      <c r="F238" s="7">
        <v>5</v>
      </c>
      <c r="G238" s="7" t="str">
        <f>VLOOKUP(F238,tablasMaestras!$A$110:$B$115,2,FALSE)</f>
        <v>Tecnica</v>
      </c>
      <c r="H238" s="7">
        <v>1</v>
      </c>
      <c r="I238" s="8"/>
      <c r="J238" s="7">
        <v>0</v>
      </c>
      <c r="K238" s="8"/>
      <c r="L238" s="7">
        <v>11</v>
      </c>
      <c r="M238" s="8"/>
      <c r="N238" s="8" t="s">
        <v>1516</v>
      </c>
      <c r="O238" s="8" t="s">
        <v>1517</v>
      </c>
      <c r="P238" s="9">
        <v>37575</v>
      </c>
      <c r="Q238" s="8" t="s">
        <v>1518</v>
      </c>
      <c r="R238" s="8" t="s">
        <v>1519</v>
      </c>
      <c r="S238" s="8" t="s">
        <v>1520</v>
      </c>
      <c r="T238" s="8" t="s">
        <v>102</v>
      </c>
      <c r="U238" s="8" t="s">
        <v>1521</v>
      </c>
      <c r="V238" s="8" t="s">
        <v>1522</v>
      </c>
      <c r="W238" s="8" t="s">
        <v>34</v>
      </c>
      <c r="X238" s="8" t="s">
        <v>35</v>
      </c>
      <c r="Y238" s="5" t="str">
        <f t="shared" si="9"/>
        <v>INSERT INTO empleados VALUES (NULL, 5, 4, 5, 1, 0, 11, 'LIBERATO SUSANIBAR', 'SERGIO ALDAIR', 'viernes-11-15', 'sliberatosusanibar@gmail.com', '72122266', '936193267', 'San Miguel', 'Lima_San Miguel', '202016462', '9no', 'I');</v>
      </c>
    </row>
    <row r="239" spans="1:25" ht="15.75" customHeight="1">
      <c r="A239" s="6">
        <f t="shared" si="8"/>
        <v>238</v>
      </c>
      <c r="B239" s="7">
        <v>15</v>
      </c>
      <c r="C239" s="7" t="str">
        <f>VLOOKUP(B239,tablasMaestras!$A$120:$B$157,2,FALSE)</f>
        <v>Ingeniería Ambiental</v>
      </c>
      <c r="D239" s="7">
        <v>4</v>
      </c>
      <c r="E239" s="7" t="str">
        <f>VLOOKUP(D239,tablasMaestras!$A$44:$C$105,3,FALSE)</f>
        <v>Universidad Peruana de Ciencias Aplicadas </v>
      </c>
      <c r="F239" s="7">
        <v>0</v>
      </c>
      <c r="G239" s="7" t="str">
        <f>VLOOKUP(F239,tablasMaestras!$A$110:$B$115,2,FALSE)</f>
        <v>Sin Definir..</v>
      </c>
      <c r="H239" s="7">
        <v>16</v>
      </c>
      <c r="I239" s="8"/>
      <c r="J239" s="7">
        <v>0</v>
      </c>
      <c r="K239" s="8"/>
      <c r="L239" s="7">
        <v>11</v>
      </c>
      <c r="M239" s="8"/>
      <c r="N239" s="8" t="s">
        <v>1523</v>
      </c>
      <c r="O239" s="8" t="s">
        <v>1451</v>
      </c>
      <c r="P239" s="9" t="s">
        <v>33</v>
      </c>
      <c r="Q239" s="8" t="s">
        <v>1524</v>
      </c>
      <c r="R239" s="8" t="s">
        <v>33</v>
      </c>
      <c r="S239" s="8" t="s">
        <v>1525</v>
      </c>
      <c r="T239" s="8" t="s">
        <v>33</v>
      </c>
      <c r="U239" s="8" t="s">
        <v>33</v>
      </c>
      <c r="V239" s="8" t="s">
        <v>33</v>
      </c>
      <c r="W239" s="8" t="s">
        <v>33</v>
      </c>
      <c r="X239" s="8" t="s">
        <v>35</v>
      </c>
      <c r="Y239" s="5" t="str">
        <f t="shared" si="9"/>
        <v>INSERT INTO empleados VALUES (NULL, 15, 4, 0, 16, 0, 11, 'LIENDO PEREA', 'ANTONIO JOAQUIN', NULL, 'antoniojliendop14@gmail.com', NULL, '908831041', NULL, NULL, NULL, NULL, 'I');</v>
      </c>
    </row>
    <row r="240" spans="1:25" ht="15.75" customHeight="1">
      <c r="A240" s="6">
        <f t="shared" si="8"/>
        <v>239</v>
      </c>
      <c r="B240" s="7">
        <v>15</v>
      </c>
      <c r="C240" s="7" t="str">
        <f>VLOOKUP(B240,tablasMaestras!$A$120:$B$157,2,FALSE)</f>
        <v>Ingeniería Ambiental</v>
      </c>
      <c r="D240" s="7">
        <v>15</v>
      </c>
      <c r="E240" s="7" t="str">
        <f>VLOOKUP(D240,tablasMaestras!$A$44:$C$105,3,FALSE)</f>
        <v>Universidad Nacional de San Agustín de Arequipa</v>
      </c>
      <c r="F240" s="7">
        <v>0</v>
      </c>
      <c r="G240" s="7" t="str">
        <f>VLOOKUP(F240,tablasMaestras!$A$110:$B$115,2,FALSE)</f>
        <v>Sin Definir..</v>
      </c>
      <c r="H240" s="7">
        <v>0</v>
      </c>
      <c r="I240" s="7"/>
      <c r="J240" s="7">
        <v>0</v>
      </c>
      <c r="K240" s="7"/>
      <c r="L240" s="7">
        <v>0</v>
      </c>
      <c r="M240" s="7"/>
      <c r="N240" s="8" t="s">
        <v>1526</v>
      </c>
      <c r="O240" s="8" t="s">
        <v>745</v>
      </c>
      <c r="P240" s="9">
        <v>37419</v>
      </c>
      <c r="Q240" s="8" t="s">
        <v>1527</v>
      </c>
      <c r="R240" s="8" t="s">
        <v>1528</v>
      </c>
      <c r="S240" s="8" t="s">
        <v>1529</v>
      </c>
      <c r="T240" s="8" t="s">
        <v>33</v>
      </c>
      <c r="U240" s="8" t="s">
        <v>1530</v>
      </c>
      <c r="V240" s="8" t="s">
        <v>33</v>
      </c>
      <c r="W240" s="8" t="s">
        <v>86</v>
      </c>
      <c r="X240" s="8" t="s">
        <v>35</v>
      </c>
      <c r="Y240" s="5" t="str">
        <f t="shared" si="9"/>
        <v>INSERT INTO empleados VALUES (NULL, 15, 15, 0, 0, 0, 0, 'LIU BUENO', 'DIEGO ALONSO', 'miércoles-06-12', 'dliu@unsa.edu.pe', '72237718', '928042238', NULL, 'Yanahuara', NULL, '10mo', 'I');</v>
      </c>
    </row>
    <row r="241" spans="1:25" ht="15.75" customHeight="1">
      <c r="A241" s="6">
        <f t="shared" si="8"/>
        <v>240</v>
      </c>
      <c r="B241" s="7">
        <v>15</v>
      </c>
      <c r="C241" s="7" t="str">
        <f>VLOOKUP(B241,tablasMaestras!$A$120:$B$157,2,FALSE)</f>
        <v>Ingeniería Ambiental</v>
      </c>
      <c r="D241" s="7">
        <v>4</v>
      </c>
      <c r="E241" s="7" t="str">
        <f>VLOOKUP(D241,tablasMaestras!$A$44:$C$105,3,FALSE)</f>
        <v>Universidad Peruana de Ciencias Aplicadas </v>
      </c>
      <c r="F241" s="7">
        <v>3</v>
      </c>
      <c r="G241" s="7" t="str">
        <f>VLOOKUP(F241,tablasMaestras!$A$110:$B$115,2,FALSE)</f>
        <v>Ingenieria</v>
      </c>
      <c r="H241" s="7">
        <v>0</v>
      </c>
      <c r="I241" s="7"/>
      <c r="J241" s="7">
        <v>0</v>
      </c>
      <c r="K241" s="7"/>
      <c r="L241" s="7">
        <v>0</v>
      </c>
      <c r="M241" s="7"/>
      <c r="N241" s="8" t="s">
        <v>1531</v>
      </c>
      <c r="O241" s="8" t="s">
        <v>1532</v>
      </c>
      <c r="P241" s="9">
        <v>34873</v>
      </c>
      <c r="Q241" s="8" t="s">
        <v>1533</v>
      </c>
      <c r="R241" s="8" t="s">
        <v>1534</v>
      </c>
      <c r="S241" s="8" t="s">
        <v>1535</v>
      </c>
      <c r="T241" s="8" t="s">
        <v>31</v>
      </c>
      <c r="U241" s="8" t="s">
        <v>1536</v>
      </c>
      <c r="V241" s="8" t="s">
        <v>1537</v>
      </c>
      <c r="W241" s="8" t="s">
        <v>338</v>
      </c>
      <c r="X241" s="8" t="s">
        <v>35</v>
      </c>
      <c r="Y241" s="5" t="str">
        <f t="shared" si="9"/>
        <v>INSERT INTO empleados VALUES (NULL, 15, 4, 3, 0, 0, 0, 'Livia Herrera', 'Arleth Iran', 'viernes-06-23', 'iran.liviah@outlook.com', '76770705', '946433294', 'La Molina', 'Av raul ferrero 1532, Urb. El remanso, La Molina', 'u201518565', '9', 'I');</v>
      </c>
    </row>
    <row r="242" spans="1:25" ht="15.75" customHeight="1">
      <c r="A242" s="6">
        <f t="shared" si="8"/>
        <v>241</v>
      </c>
      <c r="B242" s="7">
        <v>10</v>
      </c>
      <c r="C242" s="7" t="str">
        <f>VLOOKUP(B242,tablasMaestras!$A$120:$B$157,2,FALSE)</f>
        <v>Administracion de Empresas</v>
      </c>
      <c r="D242" s="7">
        <v>33</v>
      </c>
      <c r="E242" s="7" t="str">
        <f>VLOOKUP(D242,tablasMaestras!$A$44:$C$105,3,FALSE)</f>
        <v>UNIVERSIDAD NACIONAL DE PIURA</v>
      </c>
      <c r="F242" s="7">
        <v>1</v>
      </c>
      <c r="G242" s="7" t="str">
        <f>VLOOKUP(F242,tablasMaestras!$A$110:$B$115,2,FALSE)</f>
        <v>Administracion</v>
      </c>
      <c r="H242" s="7">
        <v>4</v>
      </c>
      <c r="I242" s="8"/>
      <c r="J242" s="7">
        <v>0</v>
      </c>
      <c r="K242" s="8"/>
      <c r="L242" s="7">
        <v>11</v>
      </c>
      <c r="M242" s="8"/>
      <c r="N242" s="8" t="s">
        <v>1538</v>
      </c>
      <c r="O242" s="8" t="s">
        <v>1539</v>
      </c>
      <c r="P242" s="9" t="s">
        <v>33</v>
      </c>
      <c r="Q242" s="8" t="s">
        <v>1540</v>
      </c>
      <c r="R242" s="8" t="s">
        <v>1541</v>
      </c>
      <c r="S242" s="8" t="s">
        <v>1542</v>
      </c>
      <c r="T242" s="8" t="s">
        <v>33</v>
      </c>
      <c r="U242" s="8" t="s">
        <v>1543</v>
      </c>
      <c r="V242" s="8" t="s">
        <v>1544</v>
      </c>
      <c r="W242" s="8" t="s">
        <v>33</v>
      </c>
      <c r="X242" s="8" t="s">
        <v>35</v>
      </c>
      <c r="Y242" s="5" t="str">
        <f t="shared" si="9"/>
        <v>INSERT INTO empleados VALUES (NULL, 10, 33, 1, 4, 0, 11, 'Livia Salvador', 'María Mariela', NULL, 'liviasalvadormaria@gmail.com', '71494105', '996025401', NULL, 'A.H Almirante Miguel Grau ', '102022085', NULL, 'I');</v>
      </c>
    </row>
    <row r="243" spans="1:25" ht="15.75" customHeight="1">
      <c r="A243" s="6">
        <f t="shared" si="8"/>
        <v>242</v>
      </c>
      <c r="B243" s="7">
        <v>15</v>
      </c>
      <c r="C243" s="7" t="str">
        <f>VLOOKUP(B243,tablasMaestras!$A$120:$B$157,2,FALSE)</f>
        <v>Ingeniería Ambiental</v>
      </c>
      <c r="D243" s="7">
        <v>45</v>
      </c>
      <c r="E243" s="7" t="str">
        <f>VLOOKUP(D243,tablasMaestras!$A$44:$C$105,3,FALSE)</f>
        <v>INSTITUTO DE EDUCACIÓN SUPERIOR PRIVADO ZEGEL</v>
      </c>
      <c r="F243" s="7">
        <v>0</v>
      </c>
      <c r="G243" s="7" t="str">
        <f>VLOOKUP(F243,tablasMaestras!$A$110:$B$115,2,FALSE)</f>
        <v>Sin Definir..</v>
      </c>
      <c r="H243" s="7">
        <v>0</v>
      </c>
      <c r="I243" s="7"/>
      <c r="J243" s="7">
        <v>0</v>
      </c>
      <c r="K243" s="7"/>
      <c r="L243" s="7">
        <v>0</v>
      </c>
      <c r="M243" s="7"/>
      <c r="N243" s="8" t="s">
        <v>1545</v>
      </c>
      <c r="O243" s="8" t="s">
        <v>673</v>
      </c>
      <c r="P243" s="9" t="s">
        <v>33</v>
      </c>
      <c r="Q243" s="8" t="s">
        <v>1546</v>
      </c>
      <c r="R243" s="8" t="s">
        <v>1547</v>
      </c>
      <c r="S243" s="8" t="s">
        <v>1548</v>
      </c>
      <c r="T243" s="8" t="s">
        <v>33</v>
      </c>
      <c r="U243" s="8" t="s">
        <v>1549</v>
      </c>
      <c r="V243" s="8" t="s">
        <v>835</v>
      </c>
      <c r="W243" s="8" t="s">
        <v>33</v>
      </c>
      <c r="X243" s="8" t="s">
        <v>35</v>
      </c>
      <c r="Y243" s="5" t="str">
        <f t="shared" si="9"/>
        <v>INSERT INTO empleados VALUES (NULL, 15, 45, 0, 0, 0, 0, 'LLAGAS RAMIREZ', 'LUIS FERNANDO', NULL, 'luisllagasramirez@gmail.com', '70562642', '943760661', NULL, 'CAL LOS PONCIANAS MZ D LT 1', 'EGRESADO', NULL, 'I');</v>
      </c>
    </row>
    <row r="244" spans="1:25" ht="15.75" customHeight="1">
      <c r="A244" s="6">
        <f t="shared" si="8"/>
        <v>243</v>
      </c>
      <c r="B244" s="7">
        <v>0</v>
      </c>
      <c r="C244" s="7" t="e">
        <f>VLOOKUP(B244,tablasMaestras!$A$120:$B$157,2,FALSE)</f>
        <v>#N/A</v>
      </c>
      <c r="D244" s="7">
        <v>0</v>
      </c>
      <c r="E244" s="7" t="str">
        <f>VLOOKUP(D244,tablasMaestras!$A$44:$C$105,3,FALSE)</f>
        <v>Sin definir...</v>
      </c>
      <c r="F244" s="7">
        <v>0</v>
      </c>
      <c r="G244" s="7" t="str">
        <f>VLOOKUP(F244,tablasMaestras!$A$110:$B$115,2,FALSE)</f>
        <v>Sin Definir..</v>
      </c>
      <c r="H244" s="7">
        <v>0</v>
      </c>
      <c r="I244" s="7"/>
      <c r="J244" s="7">
        <v>0</v>
      </c>
      <c r="K244" s="7"/>
      <c r="L244" s="7">
        <v>0</v>
      </c>
      <c r="M244" s="7"/>
      <c r="N244" s="8" t="s">
        <v>1550</v>
      </c>
      <c r="O244" s="8" t="s">
        <v>1551</v>
      </c>
      <c r="P244" s="9" t="s">
        <v>33</v>
      </c>
      <c r="Q244" s="8" t="s">
        <v>33</v>
      </c>
      <c r="R244" s="8" t="s">
        <v>33</v>
      </c>
      <c r="S244" s="8" t="s">
        <v>1552</v>
      </c>
      <c r="T244" s="8" t="s">
        <v>33</v>
      </c>
      <c r="U244" s="8" t="s">
        <v>33</v>
      </c>
      <c r="V244" s="8" t="s">
        <v>33</v>
      </c>
      <c r="W244" s="8" t="s">
        <v>33</v>
      </c>
      <c r="X244" s="8" t="s">
        <v>35</v>
      </c>
      <c r="Y244" s="5" t="str">
        <f t="shared" si="9"/>
        <v>INSERT INTO empleados VALUES (NULL, 0, 0, 0, 0, 0, 0, 'LLANOS VALENCIA', 'LUIS MARIO', NULL, NULL, NULL, '980545897', NULL, NULL, NULL, NULL, 'I');</v>
      </c>
    </row>
    <row r="245" spans="1:25" ht="15.75" customHeight="1">
      <c r="A245" s="6">
        <f t="shared" si="8"/>
        <v>244</v>
      </c>
      <c r="B245" s="7">
        <v>5</v>
      </c>
      <c r="C245" s="7" t="str">
        <f>VLOOKUP(B245,tablasMaestras!$A$120:$B$157,2,FALSE)</f>
        <v>Ing. Civil</v>
      </c>
      <c r="D245" s="7">
        <v>19</v>
      </c>
      <c r="E245" s="7" t="str">
        <f>VLOOKUP(D245,tablasMaestras!$A$44:$C$105,3,FALSE)</f>
        <v>Universidad Autónoma del Perú</v>
      </c>
      <c r="F245" s="7">
        <v>5</v>
      </c>
      <c r="G245" s="7" t="str">
        <f>VLOOKUP(F245,tablasMaestras!$A$110:$B$115,2,FALSE)</f>
        <v>Tecnica</v>
      </c>
      <c r="H245" s="7">
        <v>10</v>
      </c>
      <c r="I245" s="8"/>
      <c r="J245" s="7">
        <v>0</v>
      </c>
      <c r="K245" s="8"/>
      <c r="L245" s="7">
        <v>11</v>
      </c>
      <c r="M245" s="8"/>
      <c r="N245" s="8" t="s">
        <v>1553</v>
      </c>
      <c r="O245" s="8" t="s">
        <v>1554</v>
      </c>
      <c r="P245" s="9" t="s">
        <v>33</v>
      </c>
      <c r="Q245" s="8" t="s">
        <v>1555</v>
      </c>
      <c r="R245" s="8" t="s">
        <v>1556</v>
      </c>
      <c r="S245" s="8" t="s">
        <v>1557</v>
      </c>
      <c r="T245" s="8" t="s">
        <v>700</v>
      </c>
      <c r="U245" s="8" t="s">
        <v>1558</v>
      </c>
      <c r="V245" s="8" t="s">
        <v>1559</v>
      </c>
      <c r="W245" s="8" t="s">
        <v>33</v>
      </c>
      <c r="X245" s="8" t="s">
        <v>35</v>
      </c>
      <c r="Y245" s="5" t="str">
        <f t="shared" si="9"/>
        <v>INSERT INTO empleados VALUES (NULL, 5, 19, 5, 10, 0, 11, 'Loaiza Gomez', 'Anthony Robinson', NULL, 'robinson20diciembre@hotmail.com', '72327217', '973877892', 'Chorrillos', 'Av. Cordillera Negra Mz D5 Lt8 - Chorrillos - Lima ', '2202894077', NULL, 'I');</v>
      </c>
    </row>
    <row r="246" spans="1:25" ht="15.75" customHeight="1">
      <c r="A246" s="6">
        <f t="shared" si="8"/>
        <v>245</v>
      </c>
      <c r="B246" s="7">
        <v>4</v>
      </c>
      <c r="C246" s="7" t="str">
        <f>VLOOKUP(B246,tablasMaestras!$A$120:$B$157,2,FALSE)</f>
        <v>Ing. Industrial</v>
      </c>
      <c r="D246" s="7">
        <v>60</v>
      </c>
      <c r="E246" s="7" t="str">
        <f>VLOOKUP(D246,tablasMaestras!$A$44:$C$105,3,FALSE)</f>
        <v>INSTITUTO UNIVERSITARIO POLITÉCNICO SANTIAGO MARIÑO</v>
      </c>
      <c r="F246" s="7">
        <v>0</v>
      </c>
      <c r="G246" s="7" t="str">
        <f>VLOOKUP(F246,tablasMaestras!$A$110:$B$115,2,FALSE)</f>
        <v>Sin Definir..</v>
      </c>
      <c r="H246" s="7">
        <v>0</v>
      </c>
      <c r="I246" s="7"/>
      <c r="J246" s="7">
        <v>0</v>
      </c>
      <c r="K246" s="7"/>
      <c r="L246" s="7">
        <v>0</v>
      </c>
      <c r="M246" s="7"/>
      <c r="N246" s="8" t="s">
        <v>1560</v>
      </c>
      <c r="O246" s="8" t="s">
        <v>1561</v>
      </c>
      <c r="P246" s="9">
        <v>33948</v>
      </c>
      <c r="Q246" s="8" t="s">
        <v>1562</v>
      </c>
      <c r="R246" s="8" t="s">
        <v>1563</v>
      </c>
      <c r="S246" s="8" t="s">
        <v>1564</v>
      </c>
      <c r="T246" s="8" t="s">
        <v>33</v>
      </c>
      <c r="U246" s="8" t="s">
        <v>1565</v>
      </c>
      <c r="V246" s="8" t="s">
        <v>33</v>
      </c>
      <c r="W246" s="8" t="s">
        <v>161</v>
      </c>
      <c r="X246" s="8" t="s">
        <v>35</v>
      </c>
      <c r="Y246" s="5" t="str">
        <f t="shared" si="9"/>
        <v>INSERT INTO empleados VALUES (NULL, 4, 60, 0, 0, 0, 0, 'López Mayo', 'María Gabriela', 'jueves-12-10', 'lopezmayomariagabriela@gmail.com', '5069615', '946250100', NULL, 'calle los alardos 169', NULL, 'decimo', 'I');</v>
      </c>
    </row>
    <row r="247" spans="1:25" ht="15.75" customHeight="1">
      <c r="A247" s="6">
        <f t="shared" si="8"/>
        <v>246</v>
      </c>
      <c r="B247" s="7">
        <v>15</v>
      </c>
      <c r="C247" s="7" t="str">
        <f>VLOOKUP(B247,tablasMaestras!$A$120:$B$157,2,FALSE)</f>
        <v>Ingeniería Ambiental</v>
      </c>
      <c r="D247" s="7">
        <v>1</v>
      </c>
      <c r="E247" s="7" t="str">
        <f>VLOOKUP(D247,tablasMaestras!$A$44:$C$105,3,FALSE)</f>
        <v>Universidad privada del norte</v>
      </c>
      <c r="F247" s="7">
        <v>0</v>
      </c>
      <c r="G247" s="7" t="str">
        <f>VLOOKUP(F247,tablasMaestras!$A$110:$B$115,2,FALSE)</f>
        <v>Sin Definir..</v>
      </c>
      <c r="H247" s="7">
        <v>0</v>
      </c>
      <c r="I247" s="7"/>
      <c r="J247" s="7">
        <v>0</v>
      </c>
      <c r="K247" s="7"/>
      <c r="L247" s="7">
        <v>0</v>
      </c>
      <c r="M247" s="7"/>
      <c r="N247" s="8" t="s">
        <v>1566</v>
      </c>
      <c r="O247" s="8" t="s">
        <v>1567</v>
      </c>
      <c r="P247" s="9">
        <v>38238</v>
      </c>
      <c r="Q247" s="8" t="s">
        <v>1568</v>
      </c>
      <c r="R247" s="8" t="s">
        <v>1569</v>
      </c>
      <c r="S247" s="8" t="s">
        <v>1570</v>
      </c>
      <c r="T247" s="8" t="s">
        <v>1116</v>
      </c>
      <c r="U247" s="8" t="s">
        <v>1571</v>
      </c>
      <c r="V247" s="8" t="s">
        <v>33</v>
      </c>
      <c r="W247" s="8" t="s">
        <v>1572</v>
      </c>
      <c r="X247" s="8" t="s">
        <v>35</v>
      </c>
      <c r="Y247" s="5" t="str">
        <f t="shared" si="9"/>
        <v>INSERT INTO empleados VALUES (NULL, 15, 1, 0, 0, 0, 0, 'LÓPEZ MORALES', 'ROMYNA ALESSA XSARA', 'miércoles-09-08', 'xsara_lopez@hotmail.com', '72424116', '949321449', 'Magdalena del Mar', 'Jr. Tacna 1163, Magdalena del Mar', NULL, '7to', 'I');</v>
      </c>
    </row>
    <row r="248" spans="1:25" ht="15.75" customHeight="1">
      <c r="A248" s="6">
        <f t="shared" si="8"/>
        <v>247</v>
      </c>
      <c r="B248" s="7">
        <v>5</v>
      </c>
      <c r="C248" s="7" t="str">
        <f>VLOOKUP(B248,tablasMaestras!$A$120:$B$157,2,FALSE)</f>
        <v>Ing. Civil</v>
      </c>
      <c r="D248" s="7">
        <v>12</v>
      </c>
      <c r="E248" s="7" t="str">
        <f>VLOOKUP(D248,tablasMaestras!$A$44:$C$105,3,FALSE)</f>
        <v>Universidad Nacional de Ingenieria</v>
      </c>
      <c r="F248" s="7">
        <v>5</v>
      </c>
      <c r="G248" s="7" t="str">
        <f>VLOOKUP(F248,tablasMaestras!$A$110:$B$115,2,FALSE)</f>
        <v>Tecnica</v>
      </c>
      <c r="H248" s="7">
        <v>10</v>
      </c>
      <c r="I248" s="7"/>
      <c r="J248" s="7">
        <v>0</v>
      </c>
      <c r="K248" s="7"/>
      <c r="L248" s="7">
        <v>0</v>
      </c>
      <c r="M248" s="7"/>
      <c r="N248" s="8" t="s">
        <v>1573</v>
      </c>
      <c r="O248" s="8" t="s">
        <v>1574</v>
      </c>
      <c r="P248" s="9">
        <v>36746</v>
      </c>
      <c r="Q248" s="8" t="s">
        <v>1575</v>
      </c>
      <c r="R248" s="8" t="s">
        <v>1576</v>
      </c>
      <c r="S248" s="8" t="s">
        <v>1577</v>
      </c>
      <c r="T248" s="8" t="s">
        <v>1180</v>
      </c>
      <c r="U248" s="8" t="s">
        <v>1578</v>
      </c>
      <c r="V248" s="8" t="s">
        <v>1579</v>
      </c>
      <c r="W248" s="8" t="s">
        <v>34</v>
      </c>
      <c r="X248" s="8" t="s">
        <v>35</v>
      </c>
      <c r="Y248" s="5" t="str">
        <f t="shared" si="9"/>
        <v>INSERT INTO empleados VALUES (NULL, 5, 12, 5, 10, 0, 0, 'LOYOLA ROJAS', 'DAVID JOSUE', 'martes-08-08', 'davidloyolarojas@gmail.com', '75549134', '977672816', 'San Martin de Porres', 'San martin de porres-Lima', '20212094C', '9no', 'I');</v>
      </c>
    </row>
    <row r="249" spans="1:25" ht="15.75" customHeight="1">
      <c r="A249" s="6">
        <f t="shared" si="8"/>
        <v>248</v>
      </c>
      <c r="B249" s="7">
        <v>0</v>
      </c>
      <c r="C249" s="7" t="e">
        <f>VLOOKUP(B249,tablasMaestras!$A$120:$B$157,2,FALSE)</f>
        <v>#N/A</v>
      </c>
      <c r="D249" s="7">
        <v>0</v>
      </c>
      <c r="E249" s="7" t="str">
        <f>VLOOKUP(D249,tablasMaestras!$A$44:$C$105,3,FALSE)</f>
        <v>Sin definir...</v>
      </c>
      <c r="F249" s="7">
        <v>0</v>
      </c>
      <c r="G249" s="7" t="str">
        <f>VLOOKUP(F249,tablasMaestras!$A$110:$B$115,2,FALSE)</f>
        <v>Sin Definir..</v>
      </c>
      <c r="H249" s="7">
        <v>0</v>
      </c>
      <c r="I249" s="7"/>
      <c r="J249" s="7">
        <v>0</v>
      </c>
      <c r="K249" s="7"/>
      <c r="L249" s="7">
        <v>0</v>
      </c>
      <c r="M249" s="7"/>
      <c r="N249" s="8" t="s">
        <v>1580</v>
      </c>
      <c r="O249" s="8" t="s">
        <v>1581</v>
      </c>
      <c r="P249" s="9" t="s">
        <v>33</v>
      </c>
      <c r="Q249" s="8" t="s">
        <v>33</v>
      </c>
      <c r="R249" s="8" t="s">
        <v>33</v>
      </c>
      <c r="S249" s="8" t="s">
        <v>1582</v>
      </c>
      <c r="T249" s="8" t="s">
        <v>33</v>
      </c>
      <c r="U249" s="8" t="s">
        <v>33</v>
      </c>
      <c r="V249" s="8" t="s">
        <v>33</v>
      </c>
      <c r="W249" s="8" t="s">
        <v>33</v>
      </c>
      <c r="X249" s="8" t="s">
        <v>35</v>
      </c>
      <c r="Y249" s="5" t="str">
        <f t="shared" si="9"/>
        <v>INSERT INTO empleados VALUES (NULL, 0, 0, 0, 0, 0, 0, 'LUNA TARAZONA', 'ANALI IRIS', NULL, NULL, NULL, '915063422', NULL, NULL, NULL, NULL, 'I');</v>
      </c>
    </row>
    <row r="250" spans="1:25" ht="15.75" customHeight="1">
      <c r="A250" s="6">
        <f t="shared" si="8"/>
        <v>249</v>
      </c>
      <c r="B250" s="7">
        <v>5</v>
      </c>
      <c r="C250" s="7" t="str">
        <f>VLOOKUP(B250,tablasMaestras!$A$120:$B$157,2,FALSE)</f>
        <v>Ing. Civil</v>
      </c>
      <c r="D250" s="7">
        <v>3</v>
      </c>
      <c r="E250" s="7" t="str">
        <f>VLOOKUP(D250,tablasMaestras!$A$44:$C$105,3,FALSE)</f>
        <v>Universidad Cesar Vallejo</v>
      </c>
      <c r="F250" s="7">
        <v>0</v>
      </c>
      <c r="G250" s="7" t="str">
        <f>VLOOKUP(F250,tablasMaestras!$A$110:$B$115,2,FALSE)</f>
        <v>Sin Definir..</v>
      </c>
      <c r="H250" s="7">
        <v>10</v>
      </c>
      <c r="I250" s="7"/>
      <c r="J250" s="7">
        <v>0</v>
      </c>
      <c r="K250" s="7"/>
      <c r="L250" s="7">
        <v>0</v>
      </c>
      <c r="M250" s="7"/>
      <c r="N250" s="8" t="s">
        <v>1583</v>
      </c>
      <c r="O250" s="8" t="s">
        <v>1584</v>
      </c>
      <c r="P250" s="9">
        <v>38275</v>
      </c>
      <c r="Q250" s="8" t="s">
        <v>1585</v>
      </c>
      <c r="R250" s="8" t="s">
        <v>1586</v>
      </c>
      <c r="S250" s="8" t="s">
        <v>1587</v>
      </c>
      <c r="T250" s="8" t="s">
        <v>33</v>
      </c>
      <c r="U250" s="8" t="s">
        <v>1588</v>
      </c>
      <c r="V250" s="8" t="s">
        <v>1589</v>
      </c>
      <c r="W250" s="8" t="s">
        <v>34</v>
      </c>
      <c r="X250" s="8" t="s">
        <v>35</v>
      </c>
      <c r="Y250" s="5" t="str">
        <f t="shared" si="9"/>
        <v>INSERT INTO empleados VALUES (NULL, 5, 3, 0, 10, 0, 0, 'LUPACA MAMANI', 'RUBI ANGIELA DEL ROSARIO', 'viernes-10-15', 'rubilupacamamani35@gmail.com', '73380138', '940348757', NULL, 'Jr. Garzilago de la vega con  Jose de la torre ugarte', '700267513', '9no', 'I');</v>
      </c>
    </row>
    <row r="251" spans="1:25" ht="15.75" customHeight="1">
      <c r="A251" s="6">
        <f t="shared" si="8"/>
        <v>250</v>
      </c>
      <c r="B251" s="7">
        <v>5</v>
      </c>
      <c r="C251" s="7" t="str">
        <f>VLOOKUP(B251,tablasMaestras!$A$120:$B$157,2,FALSE)</f>
        <v>Ing. Civil</v>
      </c>
      <c r="D251" s="7">
        <v>24</v>
      </c>
      <c r="E251" s="7" t="str">
        <f>VLOOKUP(D251,tablasMaestras!$A$44:$C$105,3,FALSE)</f>
        <v>UNIVERSIDAD TECNOLÓGICA DEL PERÚ</v>
      </c>
      <c r="F251" s="7">
        <v>0</v>
      </c>
      <c r="G251" s="7" t="str">
        <f>VLOOKUP(F251,tablasMaestras!$A$110:$B$115,2,FALSE)</f>
        <v>Sin Definir..</v>
      </c>
      <c r="H251" s="7">
        <v>0</v>
      </c>
      <c r="I251" s="7"/>
      <c r="J251" s="7">
        <v>0</v>
      </c>
      <c r="K251" s="7"/>
      <c r="L251" s="7">
        <v>0</v>
      </c>
      <c r="M251" s="7"/>
      <c r="N251" s="8" t="s">
        <v>1590</v>
      </c>
      <c r="O251" s="8" t="s">
        <v>1591</v>
      </c>
      <c r="P251" s="9">
        <v>34434</v>
      </c>
      <c r="Q251" s="8" t="s">
        <v>1592</v>
      </c>
      <c r="R251" s="8" t="s">
        <v>1593</v>
      </c>
      <c r="S251" s="8" t="s">
        <v>1594</v>
      </c>
      <c r="T251" s="8" t="s">
        <v>43</v>
      </c>
      <c r="U251" s="8" t="s">
        <v>1595</v>
      </c>
      <c r="V251" s="8" t="s">
        <v>33</v>
      </c>
      <c r="W251" s="8" t="s">
        <v>62</v>
      </c>
      <c r="X251" s="8" t="s">
        <v>35</v>
      </c>
      <c r="Y251" s="5" t="str">
        <f t="shared" si="9"/>
        <v>INSERT INTO empleados VALUES (NULL, 5, 24, 0, 0, 0, 0, 'LUZA VELAZCO', 'EDWIN FRANC VICTOR', 'domingo-04-10', 'edwinluzavelazco041094@gmail.com', '72013903', '990421561', 'San Juan de Lurigancho', 'Mz H Lote 24 Urb Los Pinos-San Juan de Lurigancho', NULL, 'Egresado', 'I');</v>
      </c>
    </row>
    <row r="252" spans="1:25" ht="15.75" customHeight="1">
      <c r="A252" s="6">
        <f t="shared" si="8"/>
        <v>251</v>
      </c>
      <c r="B252" s="7">
        <v>0</v>
      </c>
      <c r="C252" s="7" t="e">
        <f>VLOOKUP(B252,tablasMaestras!$A$120:$B$157,2,FALSE)</f>
        <v>#N/A</v>
      </c>
      <c r="D252" s="7">
        <v>0</v>
      </c>
      <c r="E252" s="7" t="str">
        <f>VLOOKUP(D252,tablasMaestras!$A$44:$C$105,3,FALSE)</f>
        <v>Sin definir...</v>
      </c>
      <c r="F252" s="7">
        <v>0</v>
      </c>
      <c r="G252" s="7" t="str">
        <f>VLOOKUP(F252,tablasMaestras!$A$110:$B$115,2,FALSE)</f>
        <v>Sin Definir..</v>
      </c>
      <c r="H252" s="7">
        <v>0</v>
      </c>
      <c r="I252" s="7"/>
      <c r="J252" s="7">
        <v>0</v>
      </c>
      <c r="K252" s="7"/>
      <c r="L252" s="7">
        <v>0</v>
      </c>
      <c r="M252" s="7"/>
      <c r="N252" s="8" t="s">
        <v>1596</v>
      </c>
      <c r="O252" s="8" t="s">
        <v>1597</v>
      </c>
      <c r="P252" s="9" t="s">
        <v>33</v>
      </c>
      <c r="Q252" s="8" t="s">
        <v>33</v>
      </c>
      <c r="R252" s="8" t="s">
        <v>33</v>
      </c>
      <c r="S252" s="8" t="s">
        <v>1598</v>
      </c>
      <c r="T252" s="8" t="s">
        <v>33</v>
      </c>
      <c r="U252" s="8" t="s">
        <v>33</v>
      </c>
      <c r="V252" s="8" t="s">
        <v>33</v>
      </c>
      <c r="W252" s="8" t="s">
        <v>33</v>
      </c>
      <c r="X252" s="8" t="s">
        <v>35</v>
      </c>
      <c r="Y252" s="5" t="str">
        <f t="shared" si="9"/>
        <v>INSERT INTO empleados VALUES (NULL, 0, 0, 0, 0, 0, 0, 'MACHACA CHILON', 'KAREN MILAGROS', NULL, NULL, NULL, '910313827', NULL, NULL, NULL, NULL, 'I');</v>
      </c>
    </row>
    <row r="253" spans="1:25" ht="15.75" customHeight="1">
      <c r="A253" s="6">
        <f t="shared" si="8"/>
        <v>252</v>
      </c>
      <c r="B253" s="7">
        <v>0</v>
      </c>
      <c r="C253" s="7" t="e">
        <f>VLOOKUP(B253,tablasMaestras!$A$120:$B$157,2,FALSE)</f>
        <v>#N/A</v>
      </c>
      <c r="D253" s="7">
        <v>54</v>
      </c>
      <c r="E253" s="7" t="str">
        <f>VLOOKUP(D253,tablasMaestras!$A$44:$C$105,3,FALSE)</f>
        <v>UNIVERSIDAD NACIONAL DE LA AMAZONIA PERUANA</v>
      </c>
      <c r="F253" s="7">
        <v>3</v>
      </c>
      <c r="G253" s="7" t="str">
        <f>VLOOKUP(F253,tablasMaestras!$A$110:$B$115,2,FALSE)</f>
        <v>Ingenieria</v>
      </c>
      <c r="H253" s="7">
        <v>0</v>
      </c>
      <c r="I253" s="8"/>
      <c r="J253" s="7">
        <v>0</v>
      </c>
      <c r="K253" s="8"/>
      <c r="L253" s="7">
        <v>11</v>
      </c>
      <c r="M253" s="8"/>
      <c r="N253" s="8" t="s">
        <v>1599</v>
      </c>
      <c r="O253" s="8" t="s">
        <v>1600</v>
      </c>
      <c r="P253" s="9" t="s">
        <v>33</v>
      </c>
      <c r="Q253" s="8" t="s">
        <v>1601</v>
      </c>
      <c r="R253" s="8" t="s">
        <v>1437</v>
      </c>
      <c r="S253" s="8" t="s">
        <v>1602</v>
      </c>
      <c r="T253" s="8" t="s">
        <v>33</v>
      </c>
      <c r="U253" s="8" t="s">
        <v>33</v>
      </c>
      <c r="V253" s="8" t="s">
        <v>1603</v>
      </c>
      <c r="W253" s="8" t="s">
        <v>33</v>
      </c>
      <c r="X253" s="8" t="s">
        <v>35</v>
      </c>
      <c r="Y253" s="5" t="str">
        <f t="shared" si="9"/>
        <v>INSERT INTO empleados VALUES (NULL, 0, 54, 3, 0, 0, 11, 'Machuca Rengifo', 'Ana Lucia', NULL, 'analuciamachuca07@gmail.com', '74633386', '927684588', NULL, NULL, '21062B0570 ', NULL, 'I');</v>
      </c>
    </row>
    <row r="254" spans="1:25" ht="15.75" customHeight="1">
      <c r="A254" s="6">
        <f t="shared" si="8"/>
        <v>253</v>
      </c>
      <c r="B254" s="7">
        <v>5</v>
      </c>
      <c r="C254" s="7" t="str">
        <f>VLOOKUP(B254,tablasMaestras!$A$120:$B$157,2,FALSE)</f>
        <v>Ing. Civil</v>
      </c>
      <c r="D254" s="7">
        <v>4</v>
      </c>
      <c r="E254" s="7" t="str">
        <f>VLOOKUP(D254,tablasMaestras!$A$44:$C$105,3,FALSE)</f>
        <v>Universidad Peruana de Ciencias Aplicadas </v>
      </c>
      <c r="F254" s="7">
        <v>0</v>
      </c>
      <c r="G254" s="7" t="str">
        <f>VLOOKUP(F254,tablasMaestras!$A$110:$B$115,2,FALSE)</f>
        <v>Sin Definir..</v>
      </c>
      <c r="H254" s="7">
        <v>0</v>
      </c>
      <c r="I254" s="7"/>
      <c r="J254" s="7">
        <v>0</v>
      </c>
      <c r="K254" s="7"/>
      <c r="L254" s="7">
        <v>0</v>
      </c>
      <c r="M254" s="7"/>
      <c r="N254" s="8" t="s">
        <v>1604</v>
      </c>
      <c r="O254" s="8" t="s">
        <v>1605</v>
      </c>
      <c r="P254" s="9">
        <v>37198</v>
      </c>
      <c r="Q254" s="8" t="s">
        <v>1606</v>
      </c>
      <c r="R254" s="8" t="s">
        <v>1607</v>
      </c>
      <c r="S254" s="8" t="s">
        <v>1608</v>
      </c>
      <c r="T254" s="8" t="s">
        <v>33</v>
      </c>
      <c r="U254" s="8" t="s">
        <v>1609</v>
      </c>
      <c r="V254" s="8" t="s">
        <v>1610</v>
      </c>
      <c r="W254" s="8" t="s">
        <v>188</v>
      </c>
      <c r="X254" s="8" t="s">
        <v>35</v>
      </c>
      <c r="Y254" s="5" t="str">
        <f t="shared" si="9"/>
        <v>INSERT INTO empleados VALUES (NULL, 5, 4, 0, 0, 0, 0, 'MALAGA FLORES', 'SHARMELY NICOL', 'sábado-11-03', 'sharmely.malaga@pucp.edu.pe', '72399638', '924195552', NULL, 'JR. HUIRACOCHA 1758', '20181308', '10', 'I');</v>
      </c>
    </row>
    <row r="255" spans="1:25" ht="15.75" customHeight="1">
      <c r="A255" s="6">
        <f t="shared" si="8"/>
        <v>254</v>
      </c>
      <c r="B255" s="7">
        <v>0</v>
      </c>
      <c r="C255" s="7" t="e">
        <f>VLOOKUP(B255,tablasMaestras!$A$120:$B$157,2,FALSE)</f>
        <v>#N/A</v>
      </c>
      <c r="D255" s="7">
        <v>11</v>
      </c>
      <c r="E255" s="7" t="str">
        <f>VLOOKUP(D255,tablasMaestras!$A$44:$C$105,3,FALSE)</f>
        <v>Universidad Nacional Mayor De San Marcos</v>
      </c>
      <c r="F255" s="7">
        <v>0</v>
      </c>
      <c r="G255" s="7" t="str">
        <f>VLOOKUP(F255,tablasMaestras!$A$110:$B$115,2,FALSE)</f>
        <v>Sin Definir..</v>
      </c>
      <c r="H255" s="7">
        <v>0</v>
      </c>
      <c r="I255" s="7"/>
      <c r="J255" s="7">
        <v>0</v>
      </c>
      <c r="K255" s="7"/>
      <c r="L255" s="7">
        <v>0</v>
      </c>
      <c r="M255" s="7"/>
      <c r="N255" s="8" t="s">
        <v>1611</v>
      </c>
      <c r="O255" s="8" t="s">
        <v>1612</v>
      </c>
      <c r="P255" s="9" t="s">
        <v>33</v>
      </c>
      <c r="Q255" s="8" t="s">
        <v>33</v>
      </c>
      <c r="R255" s="8" t="s">
        <v>33</v>
      </c>
      <c r="S255" s="8" t="s">
        <v>1613</v>
      </c>
      <c r="T255" s="8" t="s">
        <v>33</v>
      </c>
      <c r="U255" s="8" t="s">
        <v>33</v>
      </c>
      <c r="V255" s="8" t="s">
        <v>33</v>
      </c>
      <c r="W255" s="8" t="s">
        <v>33</v>
      </c>
      <c r="X255" s="8" t="s">
        <v>35</v>
      </c>
      <c r="Y255" s="5" t="str">
        <f t="shared" si="9"/>
        <v>INSERT INTO empleados VALUES (NULL, 0, 11, 0, 0, 0, 0, 'MAMANI CENTENO', 'ELEAZAR RICARDO', NULL, NULL, NULL, '978563821', NULL, NULL, NULL, NULL, 'I');</v>
      </c>
    </row>
    <row r="256" spans="1:25" ht="15.75" customHeight="1">
      <c r="A256" s="6">
        <f t="shared" si="8"/>
        <v>255</v>
      </c>
      <c r="B256" s="7">
        <v>0</v>
      </c>
      <c r="C256" s="7" t="e">
        <f>VLOOKUP(B256,tablasMaestras!$A$120:$B$157,2,FALSE)</f>
        <v>#N/A</v>
      </c>
      <c r="D256" s="7">
        <v>0</v>
      </c>
      <c r="E256" s="7" t="str">
        <f>VLOOKUP(D256,tablasMaestras!$A$44:$C$105,3,FALSE)</f>
        <v>Sin definir...</v>
      </c>
      <c r="F256" s="7">
        <v>0</v>
      </c>
      <c r="G256" s="7" t="str">
        <f>VLOOKUP(F256,tablasMaestras!$A$110:$B$115,2,FALSE)</f>
        <v>Sin Definir..</v>
      </c>
      <c r="H256" s="7">
        <v>0</v>
      </c>
      <c r="I256" s="7"/>
      <c r="J256" s="7">
        <v>0</v>
      </c>
      <c r="K256" s="7"/>
      <c r="L256" s="7">
        <v>0</v>
      </c>
      <c r="M256" s="7"/>
      <c r="N256" s="8" t="s">
        <v>1614</v>
      </c>
      <c r="O256" s="8" t="s">
        <v>1615</v>
      </c>
      <c r="P256" s="9" t="s">
        <v>33</v>
      </c>
      <c r="Q256" s="8" t="s">
        <v>33</v>
      </c>
      <c r="R256" s="8" t="s">
        <v>33</v>
      </c>
      <c r="S256" s="8" t="s">
        <v>1616</v>
      </c>
      <c r="T256" s="8" t="s">
        <v>33</v>
      </c>
      <c r="U256" s="8" t="s">
        <v>33</v>
      </c>
      <c r="V256" s="8" t="s">
        <v>33</v>
      </c>
      <c r="W256" s="8" t="s">
        <v>33</v>
      </c>
      <c r="X256" s="8" t="s">
        <v>35</v>
      </c>
      <c r="Y256" s="5" t="str">
        <f t="shared" si="9"/>
        <v>INSERT INTO empleados VALUES (NULL, 0, 0, 0, 0, 0, 0, 'MAMANI CONDORI', 'YUDY ESTEFANY', NULL, NULL, NULL, '973248284', NULL, NULL, NULL, NULL, 'I');</v>
      </c>
    </row>
    <row r="257" spans="1:25" ht="15.75" customHeight="1">
      <c r="A257" s="6">
        <f t="shared" si="8"/>
        <v>256</v>
      </c>
      <c r="B257" s="7">
        <v>15</v>
      </c>
      <c r="C257" s="7" t="str">
        <f>VLOOKUP(B257,tablasMaestras!$A$120:$B$157,2,FALSE)</f>
        <v>Ingeniería Ambiental</v>
      </c>
      <c r="D257" s="7">
        <v>15</v>
      </c>
      <c r="E257" s="7" t="str">
        <f>VLOOKUP(D257,tablasMaestras!$A$44:$C$105,3,FALSE)</f>
        <v>Universidad Nacional de San Agustín de Arequipa</v>
      </c>
      <c r="F257" s="7">
        <v>0</v>
      </c>
      <c r="G257" s="7" t="str">
        <f>VLOOKUP(F257,tablasMaestras!$A$110:$B$115,2,FALSE)</f>
        <v>Sin Definir..</v>
      </c>
      <c r="H257" s="7">
        <v>0</v>
      </c>
      <c r="I257" s="7"/>
      <c r="J257" s="7">
        <v>0</v>
      </c>
      <c r="K257" s="7"/>
      <c r="L257" s="7">
        <v>0</v>
      </c>
      <c r="M257" s="7"/>
      <c r="N257" s="8" t="s">
        <v>1617</v>
      </c>
      <c r="O257" s="8" t="s">
        <v>1618</v>
      </c>
      <c r="P257" s="9">
        <v>37868</v>
      </c>
      <c r="Q257" s="8" t="s">
        <v>1619</v>
      </c>
      <c r="R257" s="8" t="s">
        <v>1620</v>
      </c>
      <c r="S257" s="8" t="s">
        <v>1621</v>
      </c>
      <c r="T257" s="8" t="s">
        <v>33</v>
      </c>
      <c r="U257" s="8" t="s">
        <v>1622</v>
      </c>
      <c r="V257" s="8" t="s">
        <v>1623</v>
      </c>
      <c r="W257" s="8" t="s">
        <v>86</v>
      </c>
      <c r="X257" s="8" t="s">
        <v>35</v>
      </c>
      <c r="Y257" s="5" t="str">
        <f t="shared" si="9"/>
        <v>INSERT INTO empleados VALUES (NULL, 15, 15, 0, 0, 0, 0, 'MAMANI HUAMANI', 'RUBEN STEVEN', 'jueves-09-04', 'rmamanihuama@unsa.edu.pe', '72303447', '968995955', NULL, 'Alto selva alegre', '20202215', '10mo', 'I');</v>
      </c>
    </row>
    <row r="258" spans="1:25" ht="15.75" customHeight="1">
      <c r="A258" s="6">
        <f t="shared" ref="A258:A321" si="10">ROW()-1</f>
        <v>257</v>
      </c>
      <c r="B258" s="7">
        <v>5</v>
      </c>
      <c r="C258" s="7" t="str">
        <f>VLOOKUP(B258,tablasMaestras!$A$120:$B$157,2,FALSE)</f>
        <v>Ing. Civil</v>
      </c>
      <c r="D258" s="7">
        <v>32</v>
      </c>
      <c r="E258" s="7" t="str">
        <f>VLOOKUP(D258,tablasMaestras!$A$44:$C$105,3,FALSE)</f>
        <v>PONTIFICA UNIVERSIDAD CATOLICA DEL PERU (PUCP)</v>
      </c>
      <c r="F258" s="7">
        <v>5</v>
      </c>
      <c r="G258" s="7" t="str">
        <f>VLOOKUP(F258,tablasMaestras!$A$110:$B$115,2,FALSE)</f>
        <v>Tecnica</v>
      </c>
      <c r="H258" s="7">
        <v>15</v>
      </c>
      <c r="I258" s="8"/>
      <c r="J258" s="7">
        <v>0</v>
      </c>
      <c r="K258" s="8"/>
      <c r="L258" s="7">
        <v>11</v>
      </c>
      <c r="M258" s="8"/>
      <c r="N258" s="8" t="s">
        <v>1624</v>
      </c>
      <c r="O258" s="8" t="s">
        <v>1625</v>
      </c>
      <c r="P258" s="9">
        <v>37429</v>
      </c>
      <c r="Q258" s="8" t="s">
        <v>1626</v>
      </c>
      <c r="R258" s="8" t="s">
        <v>1627</v>
      </c>
      <c r="S258" s="8" t="s">
        <v>1628</v>
      </c>
      <c r="T258" s="8" t="s">
        <v>579</v>
      </c>
      <c r="U258" s="8" t="s">
        <v>1629</v>
      </c>
      <c r="V258" s="8" t="s">
        <v>1630</v>
      </c>
      <c r="W258" s="8" t="s">
        <v>86</v>
      </c>
      <c r="X258" s="8" t="s">
        <v>35</v>
      </c>
      <c r="Y258" s="5" t="str">
        <f t="shared" si="9"/>
        <v>INSERT INTO empleados VALUES (NULL, 5, 32, 5, 15, 0, 11, 'MAMANI HUARCA', 'JOHAN RODRIGO', 'sábado-06-22', 'johanrmh22@gmail.com', '75564454', '925835967', 'Santa Anita', 'Jr. José Carlos Mariátegui 580 - Coop. Universal, Santa Anita', '20196073', '10mo', 'I');</v>
      </c>
    </row>
    <row r="259" spans="1:25" ht="15.75" customHeight="1">
      <c r="A259" s="6">
        <f t="shared" si="10"/>
        <v>258</v>
      </c>
      <c r="B259" s="7">
        <v>0</v>
      </c>
      <c r="C259" s="7" t="e">
        <f>VLOOKUP(B259,tablasMaestras!$A$120:$B$157,2,FALSE)</f>
        <v>#N/A</v>
      </c>
      <c r="D259" s="7">
        <v>0</v>
      </c>
      <c r="E259" s="7" t="str">
        <f>VLOOKUP(D259,tablasMaestras!$A$44:$C$105,3,FALSE)</f>
        <v>Sin definir...</v>
      </c>
      <c r="F259" s="7">
        <v>0</v>
      </c>
      <c r="G259" s="7" t="str">
        <f>VLOOKUP(F259,tablasMaestras!$A$110:$B$115,2,FALSE)</f>
        <v>Sin Definir..</v>
      </c>
      <c r="H259" s="7">
        <v>0</v>
      </c>
      <c r="I259" s="7"/>
      <c r="J259" s="7">
        <v>0</v>
      </c>
      <c r="K259" s="7"/>
      <c r="L259" s="7">
        <v>0</v>
      </c>
      <c r="M259" s="7"/>
      <c r="N259" s="8" t="s">
        <v>1631</v>
      </c>
      <c r="O259" s="8" t="s">
        <v>1632</v>
      </c>
      <c r="P259" s="9" t="s">
        <v>33</v>
      </c>
      <c r="Q259" s="8" t="s">
        <v>33</v>
      </c>
      <c r="R259" s="8" t="s">
        <v>33</v>
      </c>
      <c r="S259" s="8" t="s">
        <v>1633</v>
      </c>
      <c r="T259" s="8" t="s">
        <v>33</v>
      </c>
      <c r="U259" s="8" t="s">
        <v>33</v>
      </c>
      <c r="V259" s="8" t="s">
        <v>33</v>
      </c>
      <c r="W259" s="8" t="s">
        <v>33</v>
      </c>
      <c r="X259" s="8" t="s">
        <v>35</v>
      </c>
      <c r="Y259" s="5" t="str">
        <f t="shared" si="9"/>
        <v>INSERT INTO empleados VALUES (NULL, 0, 0, 0, 0, 0, 0, 'MAMANI MEDINA', 'THAIS MARTHA', NULL, NULL, NULL, '979162245', NULL, NULL, NULL, NULL, 'I');</v>
      </c>
    </row>
    <row r="260" spans="1:25" ht="15.75" customHeight="1">
      <c r="A260" s="6">
        <f t="shared" si="10"/>
        <v>259</v>
      </c>
      <c r="B260" s="7">
        <v>11</v>
      </c>
      <c r="C260" s="7" t="str">
        <f>VLOOKUP(B260,tablasMaestras!$A$120:$B$157,2,FALSE)</f>
        <v>Económia y Negocios Internacionales</v>
      </c>
      <c r="D260" s="7">
        <v>33</v>
      </c>
      <c r="E260" s="7" t="str">
        <f>VLOOKUP(D260,tablasMaestras!$A$44:$C$105,3,FALSE)</f>
        <v>UNIVERSIDAD NACIONAL DE PIURA</v>
      </c>
      <c r="F260" s="7">
        <v>0</v>
      </c>
      <c r="G260" s="7" t="str">
        <f>VLOOKUP(F260,tablasMaestras!$A$110:$B$115,2,FALSE)</f>
        <v>Sin Definir..</v>
      </c>
      <c r="H260" s="7">
        <v>0</v>
      </c>
      <c r="I260" s="7"/>
      <c r="J260" s="7">
        <v>0</v>
      </c>
      <c r="K260" s="7"/>
      <c r="L260" s="7">
        <v>0</v>
      </c>
      <c r="M260" s="7"/>
      <c r="N260" s="8" t="s">
        <v>1634</v>
      </c>
      <c r="O260" s="8" t="s">
        <v>1635</v>
      </c>
      <c r="P260" s="9">
        <v>37822</v>
      </c>
      <c r="Q260" s="8" t="s">
        <v>1636</v>
      </c>
      <c r="R260" s="8" t="s">
        <v>1637</v>
      </c>
      <c r="S260" s="8" t="s">
        <v>1638</v>
      </c>
      <c r="T260" s="8" t="s">
        <v>33</v>
      </c>
      <c r="U260" s="8" t="s">
        <v>33</v>
      </c>
      <c r="V260" s="8" t="s">
        <v>1639</v>
      </c>
      <c r="W260" s="8" t="s">
        <v>1640</v>
      </c>
      <c r="X260" s="8" t="s">
        <v>35</v>
      </c>
      <c r="Y260" s="5" t="str">
        <f t="shared" si="9"/>
        <v>INSERT INTO empleados VALUES (NULL, 11, 33, 0, 0, 0, 0, 'Manchay Guerrero', 'Gabriel Manuel', 'domingo-07-20', 'manuelmanchay2019@gmail.com', '72455023', '921823253', NULL, NULL, '402021084', '8 octavo', 'I');</v>
      </c>
    </row>
    <row r="261" spans="1:25" ht="15.75" customHeight="1">
      <c r="A261" s="6">
        <f t="shared" si="10"/>
        <v>260</v>
      </c>
      <c r="B261" s="7">
        <v>0</v>
      </c>
      <c r="C261" s="7" t="e">
        <f>VLOOKUP(B261,tablasMaestras!$A$120:$B$157,2,FALSE)</f>
        <v>#N/A</v>
      </c>
      <c r="D261" s="7">
        <v>0</v>
      </c>
      <c r="E261" s="7" t="str">
        <f>VLOOKUP(D261,tablasMaestras!$A$44:$C$105,3,FALSE)</f>
        <v>Sin definir...</v>
      </c>
      <c r="F261" s="7">
        <v>0</v>
      </c>
      <c r="G261" s="7" t="str">
        <f>VLOOKUP(F261,tablasMaestras!$A$110:$B$115,2,FALSE)</f>
        <v>Sin Definir..</v>
      </c>
      <c r="H261" s="7">
        <v>0</v>
      </c>
      <c r="I261" s="7"/>
      <c r="J261" s="7">
        <v>0</v>
      </c>
      <c r="K261" s="7"/>
      <c r="L261" s="7">
        <v>0</v>
      </c>
      <c r="M261" s="7"/>
      <c r="N261" s="8" t="s">
        <v>1641</v>
      </c>
      <c r="O261" s="8" t="s">
        <v>1642</v>
      </c>
      <c r="P261" s="9" t="s">
        <v>33</v>
      </c>
      <c r="Q261" s="8" t="s">
        <v>33</v>
      </c>
      <c r="R261" s="8" t="s">
        <v>33</v>
      </c>
      <c r="S261" s="8" t="s">
        <v>1643</v>
      </c>
      <c r="T261" s="8" t="s">
        <v>33</v>
      </c>
      <c r="U261" s="8" t="s">
        <v>33</v>
      </c>
      <c r="V261" s="8" t="s">
        <v>33</v>
      </c>
      <c r="W261" s="8" t="s">
        <v>33</v>
      </c>
      <c r="X261" s="8" t="s">
        <v>35</v>
      </c>
      <c r="Y261" s="5" t="str">
        <f t="shared" si="9"/>
        <v>INSERT INTO empleados VALUES (NULL, 0, 0, 0, 0, 0, 0, 'MANCHEGO COX', 'DIEGO ALEJANDRO', NULL, NULL, NULL, '941336620', NULL, NULL, NULL, NULL, 'I');</v>
      </c>
    </row>
    <row r="262" spans="1:25" ht="15.75" customHeight="1">
      <c r="A262" s="6">
        <f t="shared" si="10"/>
        <v>261</v>
      </c>
      <c r="B262" s="7">
        <v>9</v>
      </c>
      <c r="C262" s="7" t="str">
        <f>VLOOKUP(B262,tablasMaestras!$A$120:$B$157,2,FALSE)</f>
        <v>Administracion y Negocios Internacionales</v>
      </c>
      <c r="D262" s="7">
        <v>48</v>
      </c>
      <c r="E262" s="7" t="str">
        <f>VLOOKUP(D262,tablasMaestras!$A$44:$C$105,3,FALSE)</f>
        <v>UNIVERSIDAD PERUANA UNIÓN</v>
      </c>
      <c r="F262" s="7">
        <v>0</v>
      </c>
      <c r="G262" s="7" t="str">
        <f>VLOOKUP(F262,tablasMaestras!$A$110:$B$115,2,FALSE)</f>
        <v>Sin Definir..</v>
      </c>
      <c r="H262" s="7">
        <v>17</v>
      </c>
      <c r="I262" s="7"/>
      <c r="J262" s="7">
        <v>0</v>
      </c>
      <c r="K262" s="7"/>
      <c r="L262" s="7">
        <v>0</v>
      </c>
      <c r="M262" s="7"/>
      <c r="N262" s="8" t="s">
        <v>1644</v>
      </c>
      <c r="O262" s="8" t="s">
        <v>1645</v>
      </c>
      <c r="P262" s="9">
        <v>38140</v>
      </c>
      <c r="Q262" s="8" t="s">
        <v>1646</v>
      </c>
      <c r="R262" s="8" t="s">
        <v>1647</v>
      </c>
      <c r="S262" s="8" t="s">
        <v>1648</v>
      </c>
      <c r="T262" s="8" t="s">
        <v>120</v>
      </c>
      <c r="U262" s="8" t="s">
        <v>1649</v>
      </c>
      <c r="V262" s="8" t="s">
        <v>1650</v>
      </c>
      <c r="W262" s="8" t="s">
        <v>34</v>
      </c>
      <c r="X262" s="8" t="s">
        <v>35</v>
      </c>
      <c r="Y262" s="5" t="str">
        <f t="shared" si="9"/>
        <v>INSERT INTO empleados VALUES (NULL, 9, 48, 0, 17, 0, 0, 'MANDUJANO VASQUEZ', 'RUTH KEREN', 'miércoles-06-02', 'ruth01mandujano@gmail.com', '74891610', '923401782', 'Ate', 'Ate, Lima', '202110727', '9no', 'I');</v>
      </c>
    </row>
    <row r="263" spans="1:25" ht="15.75" customHeight="1">
      <c r="A263" s="6">
        <f t="shared" si="10"/>
        <v>262</v>
      </c>
      <c r="B263" s="7">
        <v>5</v>
      </c>
      <c r="C263" s="7" t="str">
        <f>VLOOKUP(B263,tablasMaestras!$A$120:$B$157,2,FALSE)</f>
        <v>Ing. Civil</v>
      </c>
      <c r="D263" s="7">
        <v>43</v>
      </c>
      <c r="E263" s="7" t="str">
        <f>VLOOKUP(D263,tablasMaestras!$A$44:$C$105,3,FALSE)</f>
        <v>UNIVERSIDAD ANDINA DEL CUSCO</v>
      </c>
      <c r="F263" s="7">
        <v>0</v>
      </c>
      <c r="G263" s="7" t="str">
        <f>VLOOKUP(F263,tablasMaestras!$A$110:$B$115,2,FALSE)</f>
        <v>Sin Definir..</v>
      </c>
      <c r="H263" s="7">
        <v>8</v>
      </c>
      <c r="I263" s="8"/>
      <c r="J263" s="7">
        <v>0</v>
      </c>
      <c r="K263" s="8"/>
      <c r="L263" s="7">
        <v>11</v>
      </c>
      <c r="M263" s="8"/>
      <c r="N263" s="8" t="s">
        <v>1651</v>
      </c>
      <c r="O263" s="8" t="s">
        <v>1652</v>
      </c>
      <c r="P263" s="9">
        <v>36372</v>
      </c>
      <c r="Q263" s="8" t="s">
        <v>1653</v>
      </c>
      <c r="R263" s="8" t="s">
        <v>1654</v>
      </c>
      <c r="S263" s="8" t="s">
        <v>1655</v>
      </c>
      <c r="T263" s="8" t="s">
        <v>33</v>
      </c>
      <c r="U263" s="8" t="s">
        <v>1656</v>
      </c>
      <c r="V263" s="8" t="s">
        <v>1657</v>
      </c>
      <c r="W263" s="8" t="s">
        <v>86</v>
      </c>
      <c r="X263" s="8" t="s">
        <v>35</v>
      </c>
      <c r="Y263" s="5" t="str">
        <f t="shared" si="9"/>
        <v>INSERT INTO empleados VALUES (NULL, 5, 43, 0, 8, 0, 11, 'MANSILLA SOTO', 'RODRIGO NICK', 'sábado-07-31', '019200758e@gmail.com', '74306542', '929171132', NULL, 'Cusco- San Sebastian', '019200758E', '10mo', 'I');</v>
      </c>
    </row>
    <row r="264" spans="1:25" ht="15.75" customHeight="1">
      <c r="A264" s="6">
        <f t="shared" si="10"/>
        <v>263</v>
      </c>
      <c r="B264" s="7">
        <v>28</v>
      </c>
      <c r="C264" s="7" t="str">
        <f>VLOOKUP(B264,tablasMaestras!$A$120:$B$157,2,FALSE)</f>
        <v>Arquitectura </v>
      </c>
      <c r="D264" s="7">
        <v>0</v>
      </c>
      <c r="E264" s="7" t="str">
        <f>VLOOKUP(D264,tablasMaestras!$A$44:$C$105,3,FALSE)</f>
        <v>Sin definir...</v>
      </c>
      <c r="F264" s="7">
        <v>0</v>
      </c>
      <c r="G264" s="7" t="str">
        <f>VLOOKUP(F264,tablasMaestras!$A$110:$B$115,2,FALSE)</f>
        <v>Sin Definir..</v>
      </c>
      <c r="H264" s="7">
        <v>7</v>
      </c>
      <c r="I264" s="7"/>
      <c r="J264" s="7">
        <v>0</v>
      </c>
      <c r="K264" s="7"/>
      <c r="L264" s="7">
        <v>0</v>
      </c>
      <c r="M264" s="7"/>
      <c r="N264" s="8" t="s">
        <v>1658</v>
      </c>
      <c r="O264" s="8" t="s">
        <v>1659</v>
      </c>
      <c r="P264" s="9">
        <v>37366</v>
      </c>
      <c r="Q264" s="8" t="s">
        <v>1660</v>
      </c>
      <c r="R264" s="8" t="s">
        <v>1661</v>
      </c>
      <c r="S264" s="8" t="s">
        <v>1662</v>
      </c>
      <c r="T264" s="8" t="s">
        <v>43</v>
      </c>
      <c r="U264" s="8" t="s">
        <v>1663</v>
      </c>
      <c r="V264" s="8" t="s">
        <v>1664</v>
      </c>
      <c r="W264" s="8" t="s">
        <v>86</v>
      </c>
      <c r="X264" s="8" t="s">
        <v>35</v>
      </c>
      <c r="Y264" s="5" t="str">
        <f t="shared" si="9"/>
        <v>INSERT INTO empleados VALUES (NULL, 28, 0, 0, 7, 0, 0, 'MANTARI INGA', 'KAOMY', 'sábado-04-20', 'kaomymantari@gmail.com', '60736930', '927167492', 'San Juan de Lurigancho', 'San Juan de Lurigancho, Huascar', '18207137', '10mo', 'I');</v>
      </c>
    </row>
    <row r="265" spans="1:25" ht="15.75" customHeight="1">
      <c r="A265" s="6">
        <f t="shared" si="10"/>
        <v>264</v>
      </c>
      <c r="B265" s="7">
        <v>28</v>
      </c>
      <c r="C265" s="7" t="str">
        <f>VLOOKUP(B265,tablasMaestras!$A$120:$B$157,2,FALSE)</f>
        <v>Arquitectura </v>
      </c>
      <c r="D265" s="7">
        <v>58</v>
      </c>
      <c r="E265" s="7" t="str">
        <f>VLOOKUP(D265,tablasMaestras!$A$44:$C$105,3,FALSE)</f>
        <v>UNIVERSIDAD NACIONAL DE TRUJILLO</v>
      </c>
      <c r="F265" s="7">
        <v>5</v>
      </c>
      <c r="G265" s="7" t="str">
        <f>VLOOKUP(F265,tablasMaestras!$A$110:$B$115,2,FALSE)</f>
        <v>Tecnica</v>
      </c>
      <c r="H265" s="7">
        <v>0</v>
      </c>
      <c r="I265" s="7"/>
      <c r="J265" s="7">
        <v>0</v>
      </c>
      <c r="K265" s="7"/>
      <c r="L265" s="7">
        <v>0</v>
      </c>
      <c r="M265" s="7"/>
      <c r="N265" s="8" t="s">
        <v>1665</v>
      </c>
      <c r="O265" s="8" t="s">
        <v>1666</v>
      </c>
      <c r="P265" s="9">
        <v>37370</v>
      </c>
      <c r="Q265" s="8" t="s">
        <v>1667</v>
      </c>
      <c r="R265" s="8" t="s">
        <v>1668</v>
      </c>
      <c r="S265" s="8" t="s">
        <v>1669</v>
      </c>
      <c r="T265" s="8" t="s">
        <v>33</v>
      </c>
      <c r="U265" s="8" t="s">
        <v>1670</v>
      </c>
      <c r="V265" s="8" t="s">
        <v>1671</v>
      </c>
      <c r="W265" s="8" t="s">
        <v>86</v>
      </c>
      <c r="X265" s="8" t="s">
        <v>35</v>
      </c>
      <c r="Y265" s="5" t="str">
        <f t="shared" si="9"/>
        <v>INSERT INTO empleados VALUES (NULL, 28, 58, 5, 0, 0, 0, 'MARÍN SANGAY', 'MÉLANIE YESMÍN', 'miércoles-04-24', 't054100420@unitru.edu.pe', '72043554', '920182222', NULL, 'Mz.D 3 Lote 10 Urb Covicorti', '1054100420', '10mo', 'I');</v>
      </c>
    </row>
    <row r="266" spans="1:25" ht="15.75" customHeight="1">
      <c r="A266" s="6">
        <f t="shared" si="10"/>
        <v>265</v>
      </c>
      <c r="B266" s="7">
        <v>28</v>
      </c>
      <c r="C266" s="7" t="str">
        <f>VLOOKUP(B266,tablasMaestras!$A$120:$B$157,2,FALSE)</f>
        <v>Arquitectura </v>
      </c>
      <c r="D266" s="7">
        <v>3</v>
      </c>
      <c r="E266" s="7" t="str">
        <f>VLOOKUP(D266,tablasMaestras!$A$44:$C$105,3,FALSE)</f>
        <v>Universidad Cesar Vallejo</v>
      </c>
      <c r="F266" s="7">
        <v>5</v>
      </c>
      <c r="G266" s="7" t="str">
        <f>VLOOKUP(F266,tablasMaestras!$A$110:$B$115,2,FALSE)</f>
        <v>Tecnica</v>
      </c>
      <c r="H266" s="7">
        <v>7</v>
      </c>
      <c r="I266" s="8"/>
      <c r="J266" s="7">
        <v>0</v>
      </c>
      <c r="K266" s="8"/>
      <c r="L266" s="7">
        <v>11</v>
      </c>
      <c r="M266" s="8"/>
      <c r="N266" s="8" t="s">
        <v>1672</v>
      </c>
      <c r="O266" s="8" t="s">
        <v>1673</v>
      </c>
      <c r="P266" s="9" t="s">
        <v>33</v>
      </c>
      <c r="Q266" s="8" t="s">
        <v>1674</v>
      </c>
      <c r="R266" s="8" t="s">
        <v>1675</v>
      </c>
      <c r="S266" s="8" t="s">
        <v>1676</v>
      </c>
      <c r="T266" s="8" t="s">
        <v>33</v>
      </c>
      <c r="U266" s="8" t="s">
        <v>454</v>
      </c>
      <c r="V266" s="8" t="s">
        <v>1677</v>
      </c>
      <c r="W266" s="8" t="s">
        <v>33</v>
      </c>
      <c r="X266" s="8" t="s">
        <v>35</v>
      </c>
      <c r="Y266" s="5" t="str">
        <f t="shared" si="9"/>
        <v>INSERT INTO empleados VALUES (NULL, 28, 3, 5, 7, 0, 11, 'MARQUEZ SILVA', 'FLOR DE MARIA', NULL, 'marquezsilva.30@gmail.com', '76422388', '986834006', NULL, 'LIMA', '6700246740', NULL, 'I');</v>
      </c>
    </row>
    <row r="267" spans="1:25" ht="15.75" customHeight="1">
      <c r="A267" s="6">
        <f t="shared" si="10"/>
        <v>266</v>
      </c>
      <c r="B267" s="7">
        <v>10</v>
      </c>
      <c r="C267" s="7" t="str">
        <f>VLOOKUP(B267,tablasMaestras!$A$120:$B$157,2,FALSE)</f>
        <v>Administracion de Empresas</v>
      </c>
      <c r="D267" s="7">
        <v>3</v>
      </c>
      <c r="E267" s="7" t="str">
        <f>VLOOKUP(D267,tablasMaestras!$A$44:$C$105,3,FALSE)</f>
        <v>Universidad Cesar Vallejo</v>
      </c>
      <c r="F267" s="7">
        <v>1</v>
      </c>
      <c r="G267" s="7" t="str">
        <f>VLOOKUP(F267,tablasMaestras!$A$110:$B$115,2,FALSE)</f>
        <v>Administracion</v>
      </c>
      <c r="H267" s="7">
        <v>4</v>
      </c>
      <c r="I267" s="8"/>
      <c r="J267" s="7">
        <v>0</v>
      </c>
      <c r="K267" s="8"/>
      <c r="L267" s="7">
        <v>11</v>
      </c>
      <c r="M267" s="8"/>
      <c r="N267" s="8" t="s">
        <v>1678</v>
      </c>
      <c r="O267" s="8" t="s">
        <v>1679</v>
      </c>
      <c r="P267" s="9" t="s">
        <v>33</v>
      </c>
      <c r="Q267" s="8" t="s">
        <v>1680</v>
      </c>
      <c r="R267" s="8" t="s">
        <v>1681</v>
      </c>
      <c r="S267" s="8" t="s">
        <v>1682</v>
      </c>
      <c r="T267" s="8" t="s">
        <v>120</v>
      </c>
      <c r="U267" s="8" t="s">
        <v>1683</v>
      </c>
      <c r="V267" s="8" t="s">
        <v>1684</v>
      </c>
      <c r="W267" s="8" t="s">
        <v>33</v>
      </c>
      <c r="X267" s="8" t="s">
        <v>35</v>
      </c>
      <c r="Y267" s="5" t="str">
        <f t="shared" si="9"/>
        <v>INSERT INTO empleados VALUES (NULL, 10, 3, 1, 4, 0, 11, 'Marquina Huarcaya', 'Meylin', NULL, 'meylinmarquinahu@gmail.com', '72391912', '991832473', 'Ate', 'San Antonio, Ate, Lima', '7002815013', NULL, 'I');</v>
      </c>
    </row>
    <row r="268" spans="1:25" ht="15.75" customHeight="1">
      <c r="A268" s="6">
        <f t="shared" si="10"/>
        <v>267</v>
      </c>
      <c r="B268" s="7">
        <v>5</v>
      </c>
      <c r="C268" s="7" t="str">
        <f>VLOOKUP(B268,tablasMaestras!$A$120:$B$157,2,FALSE)</f>
        <v>Ing. Civil</v>
      </c>
      <c r="D268" s="7">
        <v>3</v>
      </c>
      <c r="E268" s="7" t="str">
        <f>VLOOKUP(D268,tablasMaestras!$A$44:$C$105,3,FALSE)</f>
        <v>Universidad Cesar Vallejo</v>
      </c>
      <c r="F268" s="7">
        <v>5</v>
      </c>
      <c r="G268" s="7" t="str">
        <f>VLOOKUP(F268,tablasMaestras!$A$110:$B$115,2,FALSE)</f>
        <v>Tecnica</v>
      </c>
      <c r="H268" s="7">
        <v>1</v>
      </c>
      <c r="I268" s="8"/>
      <c r="J268" s="7">
        <v>0</v>
      </c>
      <c r="K268" s="8"/>
      <c r="L268" s="7">
        <v>11</v>
      </c>
      <c r="M268" s="8"/>
      <c r="N268" s="8" t="s">
        <v>1685</v>
      </c>
      <c r="O268" s="8" t="s">
        <v>1686</v>
      </c>
      <c r="P268" s="9">
        <v>38374</v>
      </c>
      <c r="Q268" s="8" t="s">
        <v>1687</v>
      </c>
      <c r="R268" s="8" t="s">
        <v>1688</v>
      </c>
      <c r="S268" s="8" t="s">
        <v>1689</v>
      </c>
      <c r="T268" s="8" t="s">
        <v>33</v>
      </c>
      <c r="U268" s="8" t="s">
        <v>1690</v>
      </c>
      <c r="V268" s="8" t="s">
        <v>1691</v>
      </c>
      <c r="W268" s="8" t="s">
        <v>1231</v>
      </c>
      <c r="X268" s="8" t="s">
        <v>35</v>
      </c>
      <c r="Y268" s="5" t="str">
        <f t="shared" si="9"/>
        <v>INSERT INTO empleados VALUES (NULL, 5, 3, 5, 1, 0, 11, 'MARQUINA HUARCAYA ', 'MELANY KARINA', 'sábado-01-22', 'melanymarquinahu22@gmail.com', '72391919', '980589875', NULL, 'San Antonio. Mz E Lt. 10.', '7002815401', '7', 'I');</v>
      </c>
    </row>
    <row r="269" spans="1:25" ht="15.75" customHeight="1">
      <c r="A269" s="6">
        <f t="shared" si="10"/>
        <v>268</v>
      </c>
      <c r="B269" s="7">
        <v>28</v>
      </c>
      <c r="C269" s="7" t="str">
        <f>VLOOKUP(B269,tablasMaestras!$A$120:$B$157,2,FALSE)</f>
        <v>Arquitectura </v>
      </c>
      <c r="D269" s="7">
        <v>24</v>
      </c>
      <c r="E269" s="7" t="str">
        <f>VLOOKUP(D269,tablasMaestras!$A$44:$C$105,3,FALSE)</f>
        <v>UNIVERSIDAD TECNOLÓGICA DEL PERÚ</v>
      </c>
      <c r="F269" s="7">
        <v>0</v>
      </c>
      <c r="G269" s="7" t="str">
        <f>VLOOKUP(F269,tablasMaestras!$A$110:$B$115,2,FALSE)</f>
        <v>Sin Definir..</v>
      </c>
      <c r="H269" s="7">
        <v>0</v>
      </c>
      <c r="I269" s="7"/>
      <c r="J269" s="7">
        <v>0</v>
      </c>
      <c r="K269" s="7"/>
      <c r="L269" s="7">
        <v>0</v>
      </c>
      <c r="M269" s="7"/>
      <c r="N269" s="8" t="s">
        <v>1692</v>
      </c>
      <c r="O269" s="8" t="s">
        <v>1693</v>
      </c>
      <c r="P269" s="9">
        <v>37070</v>
      </c>
      <c r="Q269" s="8" t="s">
        <v>1694</v>
      </c>
      <c r="R269" s="8" t="s">
        <v>1695</v>
      </c>
      <c r="S269" s="8" t="s">
        <v>1696</v>
      </c>
      <c r="T269" s="8" t="s">
        <v>469</v>
      </c>
      <c r="U269" s="8" t="s">
        <v>1697</v>
      </c>
      <c r="V269" s="8" t="s">
        <v>1698</v>
      </c>
      <c r="W269" s="8" t="s">
        <v>34</v>
      </c>
      <c r="X269" s="8" t="s">
        <v>35</v>
      </c>
      <c r="Y269" s="5" t="str">
        <f t="shared" si="9"/>
        <v>INSERT INTO empleados VALUES (NULL, 28, 24, 0, 0, 0, 0, 'MARTINEZ PINEDO', 'STEFANO ALBERTO', 'jueves-06-28', 'Stefamp.21@Gmail.com', '75235333', '974237834', 'Santiago de Surco', 'CALLE DOÑA VIRGINIA 151, SURCO', 'U19101226', '9no', 'I');</v>
      </c>
    </row>
    <row r="270" spans="1:25" ht="15.75" customHeight="1">
      <c r="A270" s="6">
        <f t="shared" si="10"/>
        <v>269</v>
      </c>
      <c r="B270" s="7">
        <v>5</v>
      </c>
      <c r="C270" s="7" t="str">
        <f>VLOOKUP(B270,tablasMaestras!$A$120:$B$157,2,FALSE)</f>
        <v>Ing. Civil</v>
      </c>
      <c r="D270" s="7">
        <v>30</v>
      </c>
      <c r="E270" s="7" t="str">
        <f>VLOOKUP(D270,tablasMaestras!$A$44:$C$105,3,FALSE)</f>
        <v>UNIVERSIDAD SAN IGNACIO DE LOYOLA</v>
      </c>
      <c r="F270" s="7">
        <v>0</v>
      </c>
      <c r="G270" s="7" t="str">
        <f>VLOOKUP(F270,tablasMaestras!$A$110:$B$115,2,FALSE)</f>
        <v>Sin Definir..</v>
      </c>
      <c r="H270" s="7">
        <v>0</v>
      </c>
      <c r="I270" s="8"/>
      <c r="J270" s="7">
        <v>1</v>
      </c>
      <c r="K270" s="8"/>
      <c r="L270" s="7">
        <v>24</v>
      </c>
      <c r="M270" s="8"/>
      <c r="N270" s="8" t="s">
        <v>1699</v>
      </c>
      <c r="O270" s="8" t="s">
        <v>1700</v>
      </c>
      <c r="P270" s="9">
        <v>36911</v>
      </c>
      <c r="Q270" s="8" t="s">
        <v>1701</v>
      </c>
      <c r="R270" s="8" t="s">
        <v>1702</v>
      </c>
      <c r="S270" s="8" t="s">
        <v>1703</v>
      </c>
      <c r="T270" s="8" t="s">
        <v>120</v>
      </c>
      <c r="U270" s="8" t="s">
        <v>1704</v>
      </c>
      <c r="V270" s="8" t="s">
        <v>1705</v>
      </c>
      <c r="W270" s="8" t="s">
        <v>86</v>
      </c>
      <c r="X270" s="8" t="s">
        <v>35</v>
      </c>
      <c r="Y270" s="5" t="str">
        <f t="shared" si="9"/>
        <v>INSERT INTO empleados VALUES (NULL, 5, 30, 0, 0, 1, 24, 'MARTOS RUIZ', 'VICTOR ENRIQUE', 'sábado-01-20', 'victorenrique_11@hotmail.com', '71917933', '906953258', 'Ate', 'Torres de Santa Clara 1, Santa Clara, Ate,Llima', '1912394', '10mo', 'I');</v>
      </c>
    </row>
    <row r="271" spans="1:25" ht="15.75" customHeight="1">
      <c r="A271" s="6">
        <f t="shared" si="10"/>
        <v>270</v>
      </c>
      <c r="B271" s="7">
        <v>28</v>
      </c>
      <c r="C271" s="7" t="str">
        <f>VLOOKUP(B271,tablasMaestras!$A$120:$B$157,2,FALSE)</f>
        <v>Arquitectura </v>
      </c>
      <c r="D271" s="7">
        <v>4</v>
      </c>
      <c r="E271" s="7" t="str">
        <f>VLOOKUP(D271,tablasMaestras!$A$44:$C$105,3,FALSE)</f>
        <v>Universidad Peruana de Ciencias Aplicadas </v>
      </c>
      <c r="F271" s="7">
        <v>0</v>
      </c>
      <c r="G271" s="7" t="str">
        <f>VLOOKUP(F271,tablasMaestras!$A$110:$B$115,2,FALSE)</f>
        <v>Sin Definir..</v>
      </c>
      <c r="H271" s="7">
        <v>7</v>
      </c>
      <c r="I271" s="7"/>
      <c r="J271" s="7">
        <v>0</v>
      </c>
      <c r="K271" s="7"/>
      <c r="L271" s="7">
        <v>0</v>
      </c>
      <c r="M271" s="7"/>
      <c r="N271" s="8" t="s">
        <v>1706</v>
      </c>
      <c r="O271" s="8" t="s">
        <v>1707</v>
      </c>
      <c r="P271" s="9">
        <v>37591</v>
      </c>
      <c r="Q271" s="8" t="s">
        <v>1708</v>
      </c>
      <c r="R271" s="8" t="s">
        <v>1709</v>
      </c>
      <c r="S271" s="8" t="s">
        <v>1710</v>
      </c>
      <c r="T271" s="8" t="s">
        <v>33</v>
      </c>
      <c r="U271" s="8" t="s">
        <v>33</v>
      </c>
      <c r="V271" s="8" t="s">
        <v>1711</v>
      </c>
      <c r="W271" s="8" t="s">
        <v>34</v>
      </c>
      <c r="X271" s="8" t="s">
        <v>35</v>
      </c>
      <c r="Y271" s="5" t="str">
        <f t="shared" si="9"/>
        <v>INSERT INTO empleados VALUES (NULL, 28, 4, 0, 7, 0, 0, 'MATEO GUANILO', 'SABRINA ALEXANDRA', 'domingo-12-01', 'sabrinamateo01@gmail.com', '72217608', '993698832', NULL, NULL, '202010148', '9no', 'I');</v>
      </c>
    </row>
    <row r="272" spans="1:25" ht="15.75" customHeight="1">
      <c r="A272" s="6">
        <f t="shared" si="10"/>
        <v>271</v>
      </c>
      <c r="B272" s="7">
        <v>23</v>
      </c>
      <c r="C272" s="7" t="str">
        <f>VLOOKUP(B272,tablasMaestras!$A$120:$B$157,2,FALSE)</f>
        <v>Ingeniería Biotecnológica</v>
      </c>
      <c r="D272" s="7">
        <v>26</v>
      </c>
      <c r="E272" s="7" t="str">
        <f>VLOOKUP(D272,tablasMaestras!$A$44:$C$105,3,FALSE)</f>
        <v>Universidad Nacional Federico VIllareal (UNFV)</v>
      </c>
      <c r="F272" s="7">
        <v>0</v>
      </c>
      <c r="G272" s="7" t="str">
        <f>VLOOKUP(F272,tablasMaestras!$A$110:$B$115,2,FALSE)</f>
        <v>Sin Definir..</v>
      </c>
      <c r="H272" s="7">
        <v>0</v>
      </c>
      <c r="I272" s="8"/>
      <c r="J272" s="7">
        <v>0</v>
      </c>
      <c r="K272" s="8"/>
      <c r="L272" s="7">
        <v>11</v>
      </c>
      <c r="M272" s="8"/>
      <c r="N272" s="8" t="s">
        <v>1712</v>
      </c>
      <c r="O272" s="8" t="s">
        <v>1713</v>
      </c>
      <c r="P272" s="9" t="s">
        <v>33</v>
      </c>
      <c r="Q272" s="8" t="s">
        <v>1714</v>
      </c>
      <c r="R272" s="8" t="s">
        <v>1715</v>
      </c>
      <c r="S272" s="8" t="s">
        <v>1716</v>
      </c>
      <c r="T272" s="8" t="s">
        <v>208</v>
      </c>
      <c r="U272" s="8" t="s">
        <v>1717</v>
      </c>
      <c r="V272" s="8" t="s">
        <v>1718</v>
      </c>
      <c r="W272" s="8" t="s">
        <v>33</v>
      </c>
      <c r="X272" s="8" t="s">
        <v>35</v>
      </c>
      <c r="Y272" s="5" t="str">
        <f t="shared" si="9"/>
        <v>INSERT INTO empleados VALUES (NULL, 23, 26, 0, 0, 0, 11, 'MECHAN VARGAS', 'JOHANNA ROSA', NULL, 'johannarosa_6@hotmail.com', '72421174', '928811961', 'Callao', 'JR. ANDAHUAYLAS MZ B LOTE 41 URB. SANTA ROSA - CALLAO', '2015003499', NULL, 'I');</v>
      </c>
    </row>
    <row r="273" spans="1:25" ht="15.75" customHeight="1">
      <c r="A273" s="6">
        <f t="shared" si="10"/>
        <v>272</v>
      </c>
      <c r="B273" s="7">
        <v>28</v>
      </c>
      <c r="C273" s="7" t="str">
        <f>VLOOKUP(B273,tablasMaestras!$A$120:$B$157,2,FALSE)</f>
        <v>Arquitectura </v>
      </c>
      <c r="D273" s="7">
        <v>24</v>
      </c>
      <c r="E273" s="7" t="str">
        <f>VLOOKUP(D273,tablasMaestras!$A$44:$C$105,3,FALSE)</f>
        <v>UNIVERSIDAD TECNOLÓGICA DEL PERÚ</v>
      </c>
      <c r="F273" s="7">
        <v>5</v>
      </c>
      <c r="G273" s="7" t="str">
        <f>VLOOKUP(F273,tablasMaestras!$A$110:$B$115,2,FALSE)</f>
        <v>Tecnica</v>
      </c>
      <c r="H273" s="7">
        <v>7</v>
      </c>
      <c r="I273" s="8"/>
      <c r="J273" s="7">
        <v>0</v>
      </c>
      <c r="K273" s="8"/>
      <c r="L273" s="7">
        <v>11</v>
      </c>
      <c r="M273" s="8"/>
      <c r="N273" s="8" t="s">
        <v>1719</v>
      </c>
      <c r="O273" s="8" t="s">
        <v>1720</v>
      </c>
      <c r="P273" s="9" t="s">
        <v>33</v>
      </c>
      <c r="Q273" s="8" t="s">
        <v>1721</v>
      </c>
      <c r="R273" s="8" t="s">
        <v>1722</v>
      </c>
      <c r="S273" s="8" t="s">
        <v>1723</v>
      </c>
      <c r="T273" s="8" t="s">
        <v>1724</v>
      </c>
      <c r="U273" s="8" t="s">
        <v>1725</v>
      </c>
      <c r="V273" s="8" t="s">
        <v>1726</v>
      </c>
      <c r="W273" s="8" t="s">
        <v>33</v>
      </c>
      <c r="X273" s="8" t="s">
        <v>35</v>
      </c>
      <c r="Y273" s="5" t="str">
        <f t="shared" si="9"/>
        <v>INSERT INTO empleados VALUES (NULL, 28, 24, 5, 7, 0, 11, 'Medina Diaz', 'Anderson Brayant', NULL, 'brayantmedina2501@gmail.com', '74231232', '916641087', 'Ancon', 'ANCÓN - LOMAS DE ANCÓN - MZ 18 LT 4', 'U22241505', NULL, 'I');</v>
      </c>
    </row>
    <row r="274" spans="1:25" ht="15.75" customHeight="1">
      <c r="A274" s="6">
        <f t="shared" si="10"/>
        <v>273</v>
      </c>
      <c r="B274" s="7">
        <v>28</v>
      </c>
      <c r="C274" s="7" t="str">
        <f>VLOOKUP(B274,tablasMaestras!$A$120:$B$157,2,FALSE)</f>
        <v>Arquitectura </v>
      </c>
      <c r="D274" s="7">
        <v>24</v>
      </c>
      <c r="E274" s="7" t="str">
        <f>VLOOKUP(D274,tablasMaestras!$A$44:$C$105,3,FALSE)</f>
        <v>UNIVERSIDAD TECNOLÓGICA DEL PERÚ</v>
      </c>
      <c r="F274" s="7">
        <v>0</v>
      </c>
      <c r="G274" s="7" t="str">
        <f>VLOOKUP(F274,tablasMaestras!$A$110:$B$115,2,FALSE)</f>
        <v>Sin Definir..</v>
      </c>
      <c r="H274" s="7">
        <v>0</v>
      </c>
      <c r="I274" s="7"/>
      <c r="J274" s="7">
        <v>0</v>
      </c>
      <c r="K274" s="7"/>
      <c r="L274" s="7">
        <v>0</v>
      </c>
      <c r="M274" s="7"/>
      <c r="N274" s="8" t="s">
        <v>1727</v>
      </c>
      <c r="O274" s="8" t="s">
        <v>1728</v>
      </c>
      <c r="P274" s="9">
        <v>37571</v>
      </c>
      <c r="Q274" s="8" t="s">
        <v>1729</v>
      </c>
      <c r="R274" s="8" t="s">
        <v>1730</v>
      </c>
      <c r="S274" s="8" t="s">
        <v>1731</v>
      </c>
      <c r="T274" s="8" t="s">
        <v>142</v>
      </c>
      <c r="U274" s="8" t="s">
        <v>1732</v>
      </c>
      <c r="V274" s="8" t="s">
        <v>33</v>
      </c>
      <c r="W274" s="8" t="s">
        <v>1733</v>
      </c>
      <c r="X274" s="8" t="s">
        <v>35</v>
      </c>
      <c r="Y274" s="5" t="str">
        <f t="shared" si="9"/>
        <v>INSERT INTO empleados VALUES (NULL, 28, 24, 0, 0, 0, 0, 'MEDINA HUAMÁN', 'SOFIA IVANA', 'lunes-11-11', 'sofiamedinahuaman.11@gmail.com', '75800421', '949769525', 'Breña', 'Av. Venezuela 842 - Breña, Lima', NULL, 'Egresada', 'I');</v>
      </c>
    </row>
    <row r="275" spans="1:25" ht="15.75" customHeight="1">
      <c r="A275" s="6">
        <f t="shared" si="10"/>
        <v>274</v>
      </c>
      <c r="B275" s="7">
        <v>5</v>
      </c>
      <c r="C275" s="7" t="str">
        <f>VLOOKUP(B275,tablasMaestras!$A$120:$B$157,2,FALSE)</f>
        <v>Ing. Civil</v>
      </c>
      <c r="D275" s="7">
        <v>18</v>
      </c>
      <c r="E275" s="7" t="str">
        <f>VLOOKUP(D275,tablasMaestras!$A$44:$C$105,3,FALSE)</f>
        <v>Universidad Privada Antenor Orrego</v>
      </c>
      <c r="F275" s="7">
        <v>0</v>
      </c>
      <c r="G275" s="7" t="str">
        <f>VLOOKUP(F275,tablasMaestras!$A$110:$B$115,2,FALSE)</f>
        <v>Sin Definir..</v>
      </c>
      <c r="H275" s="7">
        <v>0</v>
      </c>
      <c r="I275" s="7"/>
      <c r="J275" s="7">
        <v>0</v>
      </c>
      <c r="K275" s="7"/>
      <c r="L275" s="7">
        <v>0</v>
      </c>
      <c r="M275" s="7"/>
      <c r="N275" s="8" t="s">
        <v>1734</v>
      </c>
      <c r="O275" s="8" t="s">
        <v>1735</v>
      </c>
      <c r="P275" s="9">
        <v>37208</v>
      </c>
      <c r="Q275" s="8" t="s">
        <v>1736</v>
      </c>
      <c r="R275" s="8" t="s">
        <v>1737</v>
      </c>
      <c r="S275" s="8" t="s">
        <v>1738</v>
      </c>
      <c r="T275" s="8" t="s">
        <v>579</v>
      </c>
      <c r="U275" s="8" t="s">
        <v>1739</v>
      </c>
      <c r="V275" s="8" t="s">
        <v>1740</v>
      </c>
      <c r="W275" s="8" t="s">
        <v>33</v>
      </c>
      <c r="X275" s="8" t="s">
        <v>35</v>
      </c>
      <c r="Y275" s="5" t="str">
        <f t="shared" si="9"/>
        <v>INSERT INTO empleados VALUES (NULL, 5, 18, 0, 0, 0, 0, 'MEDRANO MENDIETA', 'STEFANNY ROSEMARY', 'martes-11-13', 'srmedranomendieta@gmail.com', '72385893', '996626200', 'Santa Anita', 'CALLE LOS LUCUMOS. MZ J LT. 44, VIÑA SAN FRANCISCO, SANTA ANITA', '20193066', NULL, 'I');</v>
      </c>
    </row>
    <row r="276" spans="1:25" ht="15.75" customHeight="1">
      <c r="A276" s="6">
        <f t="shared" si="10"/>
        <v>275</v>
      </c>
      <c r="B276" s="7">
        <v>28</v>
      </c>
      <c r="C276" s="7" t="str">
        <f>VLOOKUP(B276,tablasMaestras!$A$120:$B$157,2,FALSE)</f>
        <v>Arquitectura </v>
      </c>
      <c r="D276" s="7">
        <v>24</v>
      </c>
      <c r="E276" s="7" t="str">
        <f>VLOOKUP(D276,tablasMaestras!$A$44:$C$105,3,FALSE)</f>
        <v>UNIVERSIDAD TECNOLÓGICA DEL PERÚ</v>
      </c>
      <c r="F276" s="7">
        <v>0</v>
      </c>
      <c r="G276" s="7" t="str">
        <f>VLOOKUP(F276,tablasMaestras!$A$110:$B$115,2,FALSE)</f>
        <v>Sin Definir..</v>
      </c>
      <c r="H276" s="7">
        <v>0</v>
      </c>
      <c r="I276" s="7"/>
      <c r="J276" s="7">
        <v>0</v>
      </c>
      <c r="K276" s="7"/>
      <c r="L276" s="7">
        <v>0</v>
      </c>
      <c r="M276" s="7"/>
      <c r="N276" s="8" t="s">
        <v>1741</v>
      </c>
      <c r="O276" s="8" t="s">
        <v>1742</v>
      </c>
      <c r="P276" s="9" t="s">
        <v>33</v>
      </c>
      <c r="Q276" s="8" t="s">
        <v>1743</v>
      </c>
      <c r="R276" s="8" t="s">
        <v>1744</v>
      </c>
      <c r="S276" s="8" t="s">
        <v>1745</v>
      </c>
      <c r="T276" s="8" t="s">
        <v>33</v>
      </c>
      <c r="U276" s="8" t="s">
        <v>1746</v>
      </c>
      <c r="V276" s="8" t="s">
        <v>1747</v>
      </c>
      <c r="W276" s="8" t="s">
        <v>95</v>
      </c>
      <c r="X276" s="8" t="s">
        <v>35</v>
      </c>
      <c r="Y276" s="5" t="str">
        <f t="shared" si="9"/>
        <v>INSERT INTO empleados VALUES (NULL, 28, 24, 0, 0, 0, 0, 'Medrano Rojas', 'Juan', NULL, 'yordimrojas@gmail.com', '70216885', '953128287', NULL, 'Urb. Las Dunas e31 - Ica', 'u20307618', '8vo', 'I');</v>
      </c>
    </row>
    <row r="277" spans="1:25" ht="15.75" customHeight="1">
      <c r="A277" s="6">
        <f t="shared" si="10"/>
        <v>276</v>
      </c>
      <c r="B277" s="7">
        <v>0</v>
      </c>
      <c r="C277" s="7" t="e">
        <f>VLOOKUP(B277,tablasMaestras!$A$120:$B$157,2,FALSE)</f>
        <v>#N/A</v>
      </c>
      <c r="D277" s="7">
        <v>8</v>
      </c>
      <c r="E277" s="7" t="str">
        <f>VLOOKUP(D277,tablasMaestras!$A$44:$C$105,3,FALSE)</f>
        <v>UNIVERSIDAD NACIONAL DE CAJAMARCA</v>
      </c>
      <c r="F277" s="7">
        <v>0</v>
      </c>
      <c r="G277" s="7" t="str">
        <f>VLOOKUP(F277,tablasMaestras!$A$110:$B$115,2,FALSE)</f>
        <v>Sin Definir..</v>
      </c>
      <c r="H277" s="7">
        <v>0</v>
      </c>
      <c r="I277" s="7"/>
      <c r="J277" s="7">
        <v>0</v>
      </c>
      <c r="K277" s="7"/>
      <c r="L277" s="7">
        <v>0</v>
      </c>
      <c r="M277" s="7"/>
      <c r="N277" s="8" t="s">
        <v>1748</v>
      </c>
      <c r="O277" s="8" t="s">
        <v>1749</v>
      </c>
      <c r="P277" s="9">
        <v>36348</v>
      </c>
      <c r="Q277" s="8" t="s">
        <v>1750</v>
      </c>
      <c r="R277" s="8" t="s">
        <v>1751</v>
      </c>
      <c r="S277" s="8" t="s">
        <v>1752</v>
      </c>
      <c r="T277" s="8" t="s">
        <v>33</v>
      </c>
      <c r="U277" s="8" t="s">
        <v>1753</v>
      </c>
      <c r="V277" s="8" t="s">
        <v>835</v>
      </c>
      <c r="W277" s="8" t="s">
        <v>835</v>
      </c>
      <c r="X277" s="8" t="s">
        <v>35</v>
      </c>
      <c r="Y277" s="5" t="str">
        <f t="shared" si="9"/>
        <v>INSERT INTO empleados VALUES (NULL, 0, 8, 0, 0, 0, 0, 'MEJIA CARUAJULCA', 'JUAN JOSE', 'miércoles-07-07', 'juanjjmc59@gmail.com', '75878716', '972031351', NULL, 'Calle las Orquideas 309', 'EGRESADO', 'EGRESADO', 'I');</v>
      </c>
    </row>
    <row r="278" spans="1:25" ht="15.75" customHeight="1">
      <c r="A278" s="6">
        <f t="shared" si="10"/>
        <v>277</v>
      </c>
      <c r="B278" s="7">
        <v>5</v>
      </c>
      <c r="C278" s="7" t="str">
        <f>VLOOKUP(B278,tablasMaestras!$A$120:$B$157,2,FALSE)</f>
        <v>Ing. Civil</v>
      </c>
      <c r="D278" s="7">
        <v>43</v>
      </c>
      <c r="E278" s="7" t="str">
        <f>VLOOKUP(D278,tablasMaestras!$A$44:$C$105,3,FALSE)</f>
        <v>UNIVERSIDAD ANDINA DEL CUSCO</v>
      </c>
      <c r="F278" s="7">
        <v>0</v>
      </c>
      <c r="G278" s="7" t="str">
        <f>VLOOKUP(F278,tablasMaestras!$A$110:$B$115,2,FALSE)</f>
        <v>Sin Definir..</v>
      </c>
      <c r="H278" s="7">
        <v>0</v>
      </c>
      <c r="I278" s="7"/>
      <c r="J278" s="7">
        <v>0</v>
      </c>
      <c r="K278" s="7"/>
      <c r="L278" s="7">
        <v>0</v>
      </c>
      <c r="M278" s="7"/>
      <c r="N278" s="8" t="s">
        <v>1754</v>
      </c>
      <c r="O278" s="8" t="s">
        <v>1755</v>
      </c>
      <c r="P278" s="9">
        <v>38219</v>
      </c>
      <c r="Q278" s="8" t="s">
        <v>1756</v>
      </c>
      <c r="R278" s="8" t="s">
        <v>1757</v>
      </c>
      <c r="S278" s="8" t="s">
        <v>1758</v>
      </c>
      <c r="T278" s="8" t="s">
        <v>208</v>
      </c>
      <c r="U278" s="8" t="s">
        <v>1759</v>
      </c>
      <c r="V278" s="8" t="s">
        <v>1760</v>
      </c>
      <c r="W278" s="8" t="s">
        <v>34</v>
      </c>
      <c r="X278" s="8" t="s">
        <v>35</v>
      </c>
      <c r="Y278" s="5" t="str">
        <f t="shared" si="9"/>
        <v>INSERT INTO empleados VALUES (NULL, 5, 43, 0, 0, 0, 0, 'MELGAREJO CALERO', 'GABRIEL AARON', 'viernes-08-20', 'melgarejocalerogabriel@gmail.com', '77347974', '904441251', 'Callao', 'Mz. Q lote 4 Santísima Cruz de Motupe / Ventanilla', '7002556939', '9no', 'I');</v>
      </c>
    </row>
    <row r="279" spans="1:25" ht="15.75" customHeight="1">
      <c r="A279" s="6">
        <f t="shared" si="10"/>
        <v>278</v>
      </c>
      <c r="B279" s="7">
        <v>15</v>
      </c>
      <c r="C279" s="7" t="str">
        <f>VLOOKUP(B279,tablasMaestras!$A$120:$B$157,2,FALSE)</f>
        <v>Ingeniería Ambiental</v>
      </c>
      <c r="D279" s="7">
        <v>47</v>
      </c>
      <c r="E279" s="7" t="str">
        <f>VLOOKUP(D279,tablasMaestras!$A$44:$C$105,3,FALSE)</f>
        <v>UNIVERSIDAD NACIONAL TECNOLÓGICA DE LIMA SUR</v>
      </c>
      <c r="F279" s="7">
        <v>0</v>
      </c>
      <c r="G279" s="7" t="str">
        <f>VLOOKUP(F279,tablasMaestras!$A$110:$B$115,2,FALSE)</f>
        <v>Sin Definir..</v>
      </c>
      <c r="H279" s="7">
        <v>0</v>
      </c>
      <c r="I279" s="7"/>
      <c r="J279" s="7">
        <v>0</v>
      </c>
      <c r="K279" s="7"/>
      <c r="L279" s="7">
        <v>0</v>
      </c>
      <c r="M279" s="7"/>
      <c r="N279" s="8" t="s">
        <v>1761</v>
      </c>
      <c r="O279" s="8" t="s">
        <v>1762</v>
      </c>
      <c r="P279" s="9">
        <v>37967</v>
      </c>
      <c r="Q279" s="8" t="s">
        <v>1763</v>
      </c>
      <c r="R279" s="8" t="s">
        <v>1764</v>
      </c>
      <c r="S279" s="8" t="s">
        <v>1765</v>
      </c>
      <c r="T279" s="8" t="s">
        <v>43</v>
      </c>
      <c r="U279" s="8" t="s">
        <v>1766</v>
      </c>
      <c r="V279" s="8" t="s">
        <v>33</v>
      </c>
      <c r="W279" s="8" t="s">
        <v>1572</v>
      </c>
      <c r="X279" s="8" t="s">
        <v>35</v>
      </c>
      <c r="Y279" s="5" t="str">
        <f t="shared" si="9"/>
        <v>INSERT INTO empleados VALUES (NULL, 15, 47, 0, 0, 0, 0, 'MELGAREJO FABIAN', 'EDITH NELLY', 'viernes-12-12', 'melgarejo.edith12@gmail.com', '74605023', '906090556', 'San Juan de Lurigancho', 'Mz U4 Lt 13 J.C.Mariategui - SJL', NULL, '7to', 'I');</v>
      </c>
    </row>
    <row r="280" spans="1:25" ht="15.75" customHeight="1">
      <c r="A280" s="6">
        <f t="shared" si="10"/>
        <v>279</v>
      </c>
      <c r="B280" s="7">
        <v>9</v>
      </c>
      <c r="C280" s="7" t="str">
        <f>VLOOKUP(B280,tablasMaestras!$A$120:$B$157,2,FALSE)</f>
        <v>Administracion y Negocios Internacionales</v>
      </c>
      <c r="D280" s="7">
        <v>4</v>
      </c>
      <c r="E280" s="7" t="str">
        <f>VLOOKUP(D280,tablasMaestras!$A$44:$C$105,3,FALSE)</f>
        <v>Universidad Peruana de Ciencias Aplicadas </v>
      </c>
      <c r="F280" s="7">
        <v>1</v>
      </c>
      <c r="G280" s="7" t="str">
        <f>VLOOKUP(F280,tablasMaestras!$A$110:$B$115,2,FALSE)</f>
        <v>Administracion</v>
      </c>
      <c r="H280" s="7">
        <v>0</v>
      </c>
      <c r="I280" s="7"/>
      <c r="J280" s="7">
        <v>0</v>
      </c>
      <c r="K280" s="7"/>
      <c r="L280" s="7">
        <v>0</v>
      </c>
      <c r="M280" s="7"/>
      <c r="N280" s="8" t="s">
        <v>1767</v>
      </c>
      <c r="O280" s="8" t="s">
        <v>1768</v>
      </c>
      <c r="P280" s="9">
        <v>37877</v>
      </c>
      <c r="Q280" s="8" t="s">
        <v>1769</v>
      </c>
      <c r="R280" s="8" t="s">
        <v>1770</v>
      </c>
      <c r="S280" s="8" t="s">
        <v>1771</v>
      </c>
      <c r="T280" s="8" t="s">
        <v>700</v>
      </c>
      <c r="U280" s="8" t="s">
        <v>1772</v>
      </c>
      <c r="V280" s="8" t="s">
        <v>1773</v>
      </c>
      <c r="W280" s="8" t="s">
        <v>145</v>
      </c>
      <c r="X280" s="8" t="s">
        <v>35</v>
      </c>
      <c r="Y280" s="5" t="str">
        <f t="shared" si="9"/>
        <v>INSERT INTO empleados VALUES (NULL, 9, 4, 1, 0, 0, 0, 'Melo Quichca', 'Deysi Lizbeth', 'sábado-09-13', 'deysimelo1@gmail.com', '77077791', '960057450', 'Chorrillos', 'Calle formosa Mz E1 lote 14, Chorrillos', '20211d805', '7mo', 'I');</v>
      </c>
    </row>
    <row r="281" spans="1:25" ht="15.75" customHeight="1">
      <c r="A281" s="6">
        <f t="shared" si="10"/>
        <v>280</v>
      </c>
      <c r="B281" s="7">
        <v>0</v>
      </c>
      <c r="C281" s="7" t="e">
        <f>VLOOKUP(B281,tablasMaestras!$A$120:$B$157,2,FALSE)</f>
        <v>#N/A</v>
      </c>
      <c r="D281" s="7">
        <v>0</v>
      </c>
      <c r="E281" s="7" t="str">
        <f>VLOOKUP(D281,tablasMaestras!$A$44:$C$105,3,FALSE)</f>
        <v>Sin definir...</v>
      </c>
      <c r="F281" s="7">
        <v>0</v>
      </c>
      <c r="G281" s="7" t="str">
        <f>VLOOKUP(F281,tablasMaestras!$A$110:$B$115,2,FALSE)</f>
        <v>Sin Definir..</v>
      </c>
      <c r="H281" s="7">
        <v>0</v>
      </c>
      <c r="I281" s="7"/>
      <c r="J281" s="7">
        <v>0</v>
      </c>
      <c r="K281" s="7"/>
      <c r="L281" s="7">
        <v>0</v>
      </c>
      <c r="M281" s="7"/>
      <c r="N281" s="8" t="s">
        <v>1774</v>
      </c>
      <c r="O281" s="8" t="s">
        <v>1775</v>
      </c>
      <c r="P281" s="9" t="s">
        <v>33</v>
      </c>
      <c r="Q281" s="8" t="s">
        <v>33</v>
      </c>
      <c r="R281" s="8" t="s">
        <v>33</v>
      </c>
      <c r="S281" s="8" t="s">
        <v>1776</v>
      </c>
      <c r="T281" s="8" t="s">
        <v>33</v>
      </c>
      <c r="U281" s="8" t="s">
        <v>33</v>
      </c>
      <c r="V281" s="8" t="s">
        <v>33</v>
      </c>
      <c r="W281" s="8" t="s">
        <v>33</v>
      </c>
      <c r="X281" s="8" t="s">
        <v>35</v>
      </c>
      <c r="Y281" s="5" t="str">
        <f t="shared" si="9"/>
        <v>INSERT INTO empleados VALUES (NULL, 0, 0, 0, 0, 0, 0, 'MENACHO RODRIGUEZ', 'ANDREA GUADALUPE', NULL, NULL, NULL, '970137931', NULL, NULL, NULL, NULL, 'I');</v>
      </c>
    </row>
    <row r="282" spans="1:25" ht="15.75" customHeight="1">
      <c r="A282" s="6">
        <f t="shared" si="10"/>
        <v>281</v>
      </c>
      <c r="B282" s="7">
        <v>15</v>
      </c>
      <c r="C282" s="7" t="str">
        <f>VLOOKUP(B282,tablasMaestras!$A$120:$B$157,2,FALSE)</f>
        <v>Ingeniería Ambiental</v>
      </c>
      <c r="D282" s="7">
        <v>49</v>
      </c>
      <c r="E282" s="7" t="str">
        <f>VLOOKUP(D282,tablasMaestras!$A$44:$C$105,3,FALSE)</f>
        <v>UNIVERSIDAD CATOLICA SEDES SAPIENTIAE (UCSS)</v>
      </c>
      <c r="F282" s="7">
        <v>3</v>
      </c>
      <c r="G282" s="7" t="str">
        <f>VLOOKUP(F282,tablasMaestras!$A$110:$B$115,2,FALSE)</f>
        <v>Ingenieria</v>
      </c>
      <c r="H282" s="7">
        <v>15</v>
      </c>
      <c r="I282" s="8"/>
      <c r="J282" s="7">
        <v>0</v>
      </c>
      <c r="K282" s="8"/>
      <c r="L282" s="7">
        <v>11</v>
      </c>
      <c r="M282" s="8"/>
      <c r="N282" s="8" t="s">
        <v>1777</v>
      </c>
      <c r="O282" s="8" t="s">
        <v>1778</v>
      </c>
      <c r="P282" s="9">
        <v>36941</v>
      </c>
      <c r="Q282" s="8" t="s">
        <v>1779</v>
      </c>
      <c r="R282" s="8" t="s">
        <v>1780</v>
      </c>
      <c r="S282" s="8" t="s">
        <v>1781</v>
      </c>
      <c r="T282" s="8" t="s">
        <v>33</v>
      </c>
      <c r="U282" s="8" t="s">
        <v>1782</v>
      </c>
      <c r="V282" s="8" t="s">
        <v>1783</v>
      </c>
      <c r="W282" s="8" t="s">
        <v>1733</v>
      </c>
      <c r="X282" s="8" t="s">
        <v>35</v>
      </c>
      <c r="Y282" s="5" t="str">
        <f t="shared" si="9"/>
        <v>INSERT INTO empleados VALUES (NULL, 15, 49, 3, 15, 0, 11, 'MENDOZA CANALES', 'RUTH NOELIA', 'lunes-02-19', 'noeliamenca@gmail.com', '72218724', '934654563', NULL, 'Piura', '2020101790', 'Egresada', 'I');</v>
      </c>
    </row>
    <row r="283" spans="1:25" ht="15.75" customHeight="1">
      <c r="A283" s="6">
        <f t="shared" si="10"/>
        <v>282</v>
      </c>
      <c r="B283" s="7">
        <v>5</v>
      </c>
      <c r="C283" s="7" t="str">
        <f>VLOOKUP(B283,tablasMaestras!$A$120:$B$157,2,FALSE)</f>
        <v>Ing. Civil</v>
      </c>
      <c r="D283" s="7">
        <v>24</v>
      </c>
      <c r="E283" s="7" t="str">
        <f>VLOOKUP(D283,tablasMaestras!$A$44:$C$105,3,FALSE)</f>
        <v>UNIVERSIDAD TECNOLÓGICA DEL PERÚ</v>
      </c>
      <c r="F283" s="7">
        <v>0</v>
      </c>
      <c r="G283" s="7" t="str">
        <f>VLOOKUP(F283,tablasMaestras!$A$110:$B$115,2,FALSE)</f>
        <v>Sin Definir..</v>
      </c>
      <c r="H283" s="7">
        <v>0</v>
      </c>
      <c r="I283" s="7"/>
      <c r="J283" s="7">
        <v>0</v>
      </c>
      <c r="K283" s="7"/>
      <c r="L283" s="7">
        <v>0</v>
      </c>
      <c r="M283" s="7"/>
      <c r="N283" s="8" t="s">
        <v>1784</v>
      </c>
      <c r="O283" s="8" t="s">
        <v>1785</v>
      </c>
      <c r="P283" s="9" t="s">
        <v>33</v>
      </c>
      <c r="Q283" s="8" t="s">
        <v>1786</v>
      </c>
      <c r="R283" s="8" t="s">
        <v>1787</v>
      </c>
      <c r="S283" s="8" t="s">
        <v>1788</v>
      </c>
      <c r="T283" s="8" t="s">
        <v>33</v>
      </c>
      <c r="U283" s="8" t="s">
        <v>1789</v>
      </c>
      <c r="V283" s="8" t="s">
        <v>33</v>
      </c>
      <c r="W283" s="8" t="s">
        <v>338</v>
      </c>
      <c r="X283" s="8" t="s">
        <v>35</v>
      </c>
      <c r="Y283" s="5" t="str">
        <f t="shared" si="9"/>
        <v>INSERT INTO empleados VALUES (NULL, 5, 24, 0, 0, 0, 0, 'Mendoza Céspedes', 'Hans', NULL, 'hansmendozacespedes@gmail.com', '74408517', '953807913', NULL, 'Av. Nueva America, Mz F Lte 43 - Coop. Ramiro Priale', NULL, '9', 'I');</v>
      </c>
    </row>
    <row r="284" spans="1:25" ht="15.75" customHeight="1">
      <c r="A284" s="6">
        <f t="shared" si="10"/>
        <v>283</v>
      </c>
      <c r="B284" s="7">
        <v>15</v>
      </c>
      <c r="C284" s="7" t="str">
        <f>VLOOKUP(B284,tablasMaestras!$A$120:$B$157,2,FALSE)</f>
        <v>Ingeniería Ambiental</v>
      </c>
      <c r="D284" s="7">
        <v>4</v>
      </c>
      <c r="E284" s="7" t="str">
        <f>VLOOKUP(D284,tablasMaestras!$A$44:$C$105,3,FALSE)</f>
        <v>Universidad Peruana de Ciencias Aplicadas </v>
      </c>
      <c r="F284" s="7">
        <v>3</v>
      </c>
      <c r="G284" s="7" t="str">
        <f>VLOOKUP(F284,tablasMaestras!$A$110:$B$115,2,FALSE)</f>
        <v>Ingenieria</v>
      </c>
      <c r="H284" s="7">
        <v>16</v>
      </c>
      <c r="I284" s="8"/>
      <c r="J284" s="7">
        <v>0</v>
      </c>
      <c r="K284" s="8"/>
      <c r="L284" s="7">
        <v>11</v>
      </c>
      <c r="M284" s="8"/>
      <c r="N284" s="8" t="s">
        <v>1790</v>
      </c>
      <c r="O284" s="8" t="s">
        <v>1791</v>
      </c>
      <c r="P284" s="9" t="s">
        <v>33</v>
      </c>
      <c r="Q284" s="8" t="s">
        <v>1792</v>
      </c>
      <c r="R284" s="8" t="s">
        <v>1793</v>
      </c>
      <c r="S284" s="8" t="s">
        <v>1794</v>
      </c>
      <c r="T284" s="8" t="s">
        <v>526</v>
      </c>
      <c r="U284" s="8" t="s">
        <v>1795</v>
      </c>
      <c r="V284" s="8" t="s">
        <v>1796</v>
      </c>
      <c r="W284" s="8" t="s">
        <v>33</v>
      </c>
      <c r="X284" s="8" t="s">
        <v>35</v>
      </c>
      <c r="Y284" s="5" t="str">
        <f t="shared" si="9"/>
        <v>INSERT INTO empleados VALUES (NULL, 15, 4, 3, 16, 0, 11, 'Mendoza Manturano', 'Bianca Lucia', NULL, 'biancamendozam2005@gmail.com', '74093167', '961796588', 'Lurigancho-Chosica', 'Urb. Santa María/Lurigancho Chosica', 'U202217921', NULL, 'I');</v>
      </c>
    </row>
    <row r="285" spans="1:25" ht="15.75" customHeight="1">
      <c r="A285" s="6">
        <f t="shared" si="10"/>
        <v>284</v>
      </c>
      <c r="B285" s="7">
        <v>5</v>
      </c>
      <c r="C285" s="7" t="str">
        <f>VLOOKUP(B285,tablasMaestras!$A$120:$B$157,2,FALSE)</f>
        <v>Ing. Civil</v>
      </c>
      <c r="D285" s="7">
        <v>4</v>
      </c>
      <c r="E285" s="7" t="str">
        <f>VLOOKUP(D285,tablasMaestras!$A$44:$C$105,3,FALSE)</f>
        <v>Universidad Peruana de Ciencias Aplicadas </v>
      </c>
      <c r="F285" s="7">
        <v>0</v>
      </c>
      <c r="G285" s="7" t="str">
        <f>VLOOKUP(F285,tablasMaestras!$A$110:$B$115,2,FALSE)</f>
        <v>Sin Definir..</v>
      </c>
      <c r="H285" s="7">
        <v>0</v>
      </c>
      <c r="I285" s="7"/>
      <c r="J285" s="7">
        <v>0</v>
      </c>
      <c r="K285" s="7"/>
      <c r="L285" s="7">
        <v>0</v>
      </c>
      <c r="M285" s="7"/>
      <c r="N285" s="8" t="s">
        <v>1797</v>
      </c>
      <c r="O285" s="8" t="s">
        <v>1798</v>
      </c>
      <c r="P285" s="9" t="s">
        <v>33</v>
      </c>
      <c r="Q285" s="8" t="s">
        <v>1799</v>
      </c>
      <c r="R285" s="8" t="s">
        <v>1800</v>
      </c>
      <c r="S285" s="8" t="s">
        <v>1801</v>
      </c>
      <c r="T285" s="8" t="s">
        <v>33</v>
      </c>
      <c r="U285" s="8" t="s">
        <v>1802</v>
      </c>
      <c r="V285" s="8" t="s">
        <v>1803</v>
      </c>
      <c r="W285" s="8" t="s">
        <v>912</v>
      </c>
      <c r="X285" s="8" t="s">
        <v>35</v>
      </c>
      <c r="Y285" s="5" t="str">
        <f t="shared" si="9"/>
        <v>INSERT INTO empleados VALUES (NULL, 5, 4, 0, 0, 0, 0, 'Mendoza Santaria', 'Maycol Antoni', NULL, 'antonimendoza10.5@gmail.com', '75589444', '934094182', NULL, 'Valle de Jesus M B Lt 28, V.E.S', 'U201924538', 'Cursando 10mo', 'I');</v>
      </c>
    </row>
    <row r="286" spans="1:25" ht="15.75" customHeight="1">
      <c r="A286" s="6">
        <f t="shared" si="10"/>
        <v>285</v>
      </c>
      <c r="B286" s="7">
        <v>28</v>
      </c>
      <c r="C286" s="7" t="str">
        <f>VLOOKUP(B286,tablasMaestras!$A$120:$B$157,2,FALSE)</f>
        <v>Arquitectura </v>
      </c>
      <c r="D286" s="7">
        <v>19</v>
      </c>
      <c r="E286" s="7" t="str">
        <f>VLOOKUP(D286,tablasMaestras!$A$44:$C$105,3,FALSE)</f>
        <v>Universidad Autónoma del Perú</v>
      </c>
      <c r="F286" s="7">
        <v>5</v>
      </c>
      <c r="G286" s="7" t="str">
        <f>VLOOKUP(F286,tablasMaestras!$A$110:$B$115,2,FALSE)</f>
        <v>Tecnica</v>
      </c>
      <c r="H286" s="7">
        <v>0</v>
      </c>
      <c r="I286" s="7"/>
      <c r="J286" s="7">
        <v>0</v>
      </c>
      <c r="K286" s="7"/>
      <c r="L286" s="7">
        <v>0</v>
      </c>
      <c r="M286" s="7"/>
      <c r="N286" s="8" t="s">
        <v>1804</v>
      </c>
      <c r="O286" s="8" t="s">
        <v>1805</v>
      </c>
      <c r="P286" s="9">
        <v>36171</v>
      </c>
      <c r="Q286" s="8" t="s">
        <v>1806</v>
      </c>
      <c r="R286" s="8" t="s">
        <v>1807</v>
      </c>
      <c r="S286" s="8" t="s">
        <v>1808</v>
      </c>
      <c r="T286" s="8" t="s">
        <v>700</v>
      </c>
      <c r="U286" s="8" t="s">
        <v>1809</v>
      </c>
      <c r="V286" s="8" t="s">
        <v>1810</v>
      </c>
      <c r="W286" s="8" t="s">
        <v>1811</v>
      </c>
      <c r="X286" s="8" t="s">
        <v>35</v>
      </c>
      <c r="Y286" s="5" t="str">
        <f t="shared" si="9"/>
        <v>INSERT INTO empleados VALUES (NULL, 28, 19, 5, 0, 0, 0, 'MENDOZA VARAS', 'LIS HEIDER', 'lunes-01-11', 'lmendozav@autonoma.edu.pe', '73540099', '982422298', 'Chorrillos', 'Urbanización Lomas de Caledonia- Chorrillos', '2191897101', '10m0', 'I');</v>
      </c>
    </row>
    <row r="287" spans="1:25" ht="15.75" customHeight="1">
      <c r="A287" s="6">
        <f t="shared" si="10"/>
        <v>286</v>
      </c>
      <c r="B287" s="7">
        <v>28</v>
      </c>
      <c r="C287" s="7" t="str">
        <f>VLOOKUP(B287,tablasMaestras!$A$120:$B$157,2,FALSE)</f>
        <v>Arquitectura </v>
      </c>
      <c r="D287" s="7">
        <v>24</v>
      </c>
      <c r="E287" s="7" t="str">
        <f>VLOOKUP(D287,tablasMaestras!$A$44:$C$105,3,FALSE)</f>
        <v>UNIVERSIDAD TECNOLÓGICA DEL PERÚ</v>
      </c>
      <c r="F287" s="7">
        <v>5</v>
      </c>
      <c r="G287" s="7" t="str">
        <f>VLOOKUP(F287,tablasMaestras!$A$110:$B$115,2,FALSE)</f>
        <v>Tecnica</v>
      </c>
      <c r="H287" s="7">
        <v>7</v>
      </c>
      <c r="I287" s="8"/>
      <c r="J287" s="7">
        <v>0</v>
      </c>
      <c r="K287" s="8"/>
      <c r="L287" s="7">
        <v>11</v>
      </c>
      <c r="M287" s="8"/>
      <c r="N287" s="8" t="s">
        <v>1812</v>
      </c>
      <c r="O287" s="8" t="s">
        <v>1813</v>
      </c>
      <c r="P287" s="9">
        <v>35459</v>
      </c>
      <c r="Q287" s="8" t="s">
        <v>1814</v>
      </c>
      <c r="R287" s="8" t="s">
        <v>1815</v>
      </c>
      <c r="S287" s="8" t="s">
        <v>1816</v>
      </c>
      <c r="T287" s="8" t="s">
        <v>269</v>
      </c>
      <c r="U287" s="8" t="s">
        <v>1817</v>
      </c>
      <c r="V287" s="8" t="s">
        <v>1818</v>
      </c>
      <c r="W287" s="8" t="s">
        <v>34</v>
      </c>
      <c r="X287" s="8" t="s">
        <v>35</v>
      </c>
      <c r="Y287" s="5" t="str">
        <f t="shared" si="9"/>
        <v>INSERT INTO empleados VALUES (NULL, 28, 24, 5, 7, 0, 11, 'MERINO FURA', 'JONATHAN', 'miércoles-01-29', 'nathanfura@gmail.com', '74356354', '916164897', 'Lima', 'Cercado de Lima', 'U19212554', '9no', 'I');</v>
      </c>
    </row>
    <row r="288" spans="1:25" ht="15.75" customHeight="1">
      <c r="A288" s="6">
        <f t="shared" si="10"/>
        <v>287</v>
      </c>
      <c r="B288" s="7">
        <v>2</v>
      </c>
      <c r="C288" s="7" t="str">
        <f>VLOOKUP(B288,tablasMaestras!$A$120:$B$157,2,FALSE)</f>
        <v>Derecho</v>
      </c>
      <c r="D288" s="7">
        <v>44</v>
      </c>
      <c r="E288" s="7" t="str">
        <f>VLOOKUP(D288,tablasMaestras!$A$44:$C$105,3,FALSE)</f>
        <v>UNIVERSIDAD TECNOLÓGICA DE LOS ANDES</v>
      </c>
      <c r="F288" s="7">
        <v>0</v>
      </c>
      <c r="G288" s="7" t="str">
        <f>VLOOKUP(F288,tablasMaestras!$A$110:$B$115,2,FALSE)</f>
        <v>Sin Definir..</v>
      </c>
      <c r="H288" s="7">
        <v>0</v>
      </c>
      <c r="I288" s="7"/>
      <c r="J288" s="7">
        <v>0</v>
      </c>
      <c r="K288" s="7"/>
      <c r="L288" s="7">
        <v>0</v>
      </c>
      <c r="M288" s="7"/>
      <c r="N288" s="8" t="s">
        <v>1819</v>
      </c>
      <c r="O288" s="8" t="s">
        <v>1820</v>
      </c>
      <c r="P288" s="9" t="s">
        <v>33</v>
      </c>
      <c r="Q288" s="8" t="s">
        <v>1821</v>
      </c>
      <c r="R288" s="8" t="s">
        <v>1822</v>
      </c>
      <c r="S288" s="8" t="s">
        <v>1823</v>
      </c>
      <c r="T288" s="8" t="s">
        <v>33</v>
      </c>
      <c r="U288" s="8" t="s">
        <v>1824</v>
      </c>
      <c r="V288" s="8" t="s">
        <v>1825</v>
      </c>
      <c r="W288" s="8" t="s">
        <v>86</v>
      </c>
      <c r="X288" s="8" t="s">
        <v>35</v>
      </c>
      <c r="Y288" s="5" t="str">
        <f t="shared" si="9"/>
        <v>INSERT INTO empleados VALUES (NULL, 2, 44, 0, 0, 0, 0, 'MERMA QUISPE', 'ALVARO', NULL, 'mermaquispealvaro@gmail.com', '73063868', '969348909', NULL, 'Sahuanay S/N Barrio Los Angeles, Tamburco', '202000314H', '10mo', 'I');</v>
      </c>
    </row>
    <row r="289" spans="1:25" ht="15.75" customHeight="1">
      <c r="A289" s="6">
        <f t="shared" si="10"/>
        <v>288</v>
      </c>
      <c r="B289" s="7">
        <v>5</v>
      </c>
      <c r="C289" s="7" t="str">
        <f>VLOOKUP(B289,tablasMaestras!$A$120:$B$157,2,FALSE)</f>
        <v>Ing. Civil</v>
      </c>
      <c r="D289" s="7">
        <v>24</v>
      </c>
      <c r="E289" s="7" t="str">
        <f>VLOOKUP(D289,tablasMaestras!$A$44:$C$105,3,FALSE)</f>
        <v>UNIVERSIDAD TECNOLÓGICA DEL PERÚ</v>
      </c>
      <c r="F289" s="7">
        <v>0</v>
      </c>
      <c r="G289" s="7" t="str">
        <f>VLOOKUP(F289,tablasMaestras!$A$110:$B$115,2,FALSE)</f>
        <v>Sin Definir..</v>
      </c>
      <c r="H289" s="7">
        <v>1</v>
      </c>
      <c r="I289" s="7"/>
      <c r="J289" s="7">
        <v>0</v>
      </c>
      <c r="K289" s="7"/>
      <c r="L289" s="7">
        <v>0</v>
      </c>
      <c r="M289" s="7"/>
      <c r="N289" s="8" t="s">
        <v>1826</v>
      </c>
      <c r="O289" s="8" t="s">
        <v>1827</v>
      </c>
      <c r="P289" s="9">
        <v>38608</v>
      </c>
      <c r="Q289" s="8" t="s">
        <v>33</v>
      </c>
      <c r="R289" s="8" t="s">
        <v>1828</v>
      </c>
      <c r="S289" s="8" t="s">
        <v>1829</v>
      </c>
      <c r="T289" s="8" t="s">
        <v>33</v>
      </c>
      <c r="U289" s="8" t="s">
        <v>1830</v>
      </c>
      <c r="V289" s="8" t="s">
        <v>1831</v>
      </c>
      <c r="W289" s="8" t="s">
        <v>707</v>
      </c>
      <c r="X289" s="8" t="s">
        <v>35</v>
      </c>
      <c r="Y289" s="5" t="str">
        <f t="shared" si="9"/>
        <v>INSERT INTO empleados VALUES (NULL, 5, 24, 0, 1, 0, 0, 'MEZA CALERO', 'PIERO EMERSON LETTOP', 'martes-09-13', NULL, '60549231', '929774668', NULL, 'ASENT.H. LUIS FELIPE DE LAS CASAS ETAPA II MZ. I-1 LT. 11', '7003119265', '5to', 'I');</v>
      </c>
    </row>
    <row r="290" spans="1:25" ht="15.75" customHeight="1">
      <c r="A290" s="6">
        <f t="shared" si="10"/>
        <v>289</v>
      </c>
      <c r="B290" s="7">
        <v>5</v>
      </c>
      <c r="C290" s="7" t="str">
        <f>VLOOKUP(B290,tablasMaestras!$A$120:$B$157,2,FALSE)</f>
        <v>Ing. Civil</v>
      </c>
      <c r="D290" s="7">
        <v>5</v>
      </c>
      <c r="E290" s="7" t="str">
        <f>VLOOKUP(D290,tablasMaestras!$A$44:$C$105,3,FALSE)</f>
        <v>UNIVERSIDAD DE LIMA</v>
      </c>
      <c r="F290" s="7">
        <v>0</v>
      </c>
      <c r="G290" s="7" t="str">
        <f>VLOOKUP(F290,tablasMaestras!$A$110:$B$115,2,FALSE)</f>
        <v>Sin Definir..</v>
      </c>
      <c r="H290" s="7">
        <v>1</v>
      </c>
      <c r="I290" s="7"/>
      <c r="J290" s="7">
        <v>0</v>
      </c>
      <c r="K290" s="7"/>
      <c r="L290" s="7">
        <v>0</v>
      </c>
      <c r="M290" s="7"/>
      <c r="N290" s="8" t="s">
        <v>1832</v>
      </c>
      <c r="O290" s="8" t="s">
        <v>1833</v>
      </c>
      <c r="P290" s="9">
        <v>38152</v>
      </c>
      <c r="Q290" s="8" t="s">
        <v>1834</v>
      </c>
      <c r="R290" s="8" t="s">
        <v>1835</v>
      </c>
      <c r="S290" s="8" t="s">
        <v>1836</v>
      </c>
      <c r="T290" s="8" t="s">
        <v>33</v>
      </c>
      <c r="U290" s="8" t="s">
        <v>1837</v>
      </c>
      <c r="V290" s="8" t="s">
        <v>1838</v>
      </c>
      <c r="W290" s="8" t="s">
        <v>33</v>
      </c>
      <c r="X290" s="8" t="s">
        <v>35</v>
      </c>
      <c r="Y290" s="5" t="str">
        <f t="shared" si="9"/>
        <v>INSERT INTO empleados VALUES (NULL, 5, 5, 0, 1, 0, 0, 'MILLAN HUAMANI', 'AAROM KENNETH', 'lunes-06-14', 'aarommillanhuamani@gmail.com', '75242456', '970448945', NULL, 'Jr. Santiago Tavara 1595', '201910496', NULL, 'I');</v>
      </c>
    </row>
    <row r="291" spans="1:25" ht="15.75" customHeight="1">
      <c r="A291" s="6">
        <f t="shared" si="10"/>
        <v>290</v>
      </c>
      <c r="B291" s="7">
        <v>30</v>
      </c>
      <c r="C291" s="7" t="str">
        <f>VLOOKUP(B291,tablasMaestras!$A$120:$B$157,2,FALSE)</f>
        <v>Ingeniería de Sistemas de  Informacion</v>
      </c>
      <c r="D291" s="7">
        <v>24</v>
      </c>
      <c r="E291" s="7" t="str">
        <f>VLOOKUP(D291,tablasMaestras!$A$44:$C$105,3,FALSE)</f>
        <v>UNIVERSIDAD TECNOLÓGICA DEL PERÚ</v>
      </c>
      <c r="F291" s="7">
        <v>0</v>
      </c>
      <c r="G291" s="7" t="str">
        <f>VLOOKUP(F291,tablasMaestras!$A$110:$B$115,2,FALSE)</f>
        <v>Sin Definir..</v>
      </c>
      <c r="H291" s="7">
        <v>1</v>
      </c>
      <c r="I291" s="7"/>
      <c r="J291" s="7">
        <v>0</v>
      </c>
      <c r="K291" s="7"/>
      <c r="L291" s="7">
        <v>0</v>
      </c>
      <c r="M291" s="7"/>
      <c r="N291" s="8" t="s">
        <v>1839</v>
      </c>
      <c r="O291" s="8" t="s">
        <v>1840</v>
      </c>
      <c r="P291" s="9">
        <v>32860</v>
      </c>
      <c r="Q291" s="8" t="s">
        <v>1841</v>
      </c>
      <c r="R291" s="8" t="s">
        <v>1842</v>
      </c>
      <c r="S291" s="8" t="s">
        <v>1843</v>
      </c>
      <c r="T291" s="8" t="s">
        <v>318</v>
      </c>
      <c r="U291" s="8" t="s">
        <v>1844</v>
      </c>
      <c r="V291" s="8" t="s">
        <v>1845</v>
      </c>
      <c r="W291" s="8" t="s">
        <v>62</v>
      </c>
      <c r="X291" s="8" t="s">
        <v>35</v>
      </c>
      <c r="Y291" s="5" t="str">
        <f t="shared" si="9"/>
        <v>INSERT INTO empleados VALUES (NULL, 30, 24, 0, 1, 0, 0, 'MINAYA FLORES', 'ANGEL ORLANDO', 'lunes-12-18', 'angel.minaya.flores@hotmail.com', '46070058', '974062150', 'San Juan de Miraflores', 'MZ:F LOTE:25 A.A.H.H.EL INTI SJM', 'U2018012685', 'Egresado', 'I');</v>
      </c>
    </row>
    <row r="292" spans="1:25" ht="15.75" customHeight="1">
      <c r="A292" s="6">
        <f t="shared" si="10"/>
        <v>291</v>
      </c>
      <c r="B292" s="7">
        <v>5</v>
      </c>
      <c r="C292" s="7" t="str">
        <f>VLOOKUP(B292,tablasMaestras!$A$120:$B$157,2,FALSE)</f>
        <v>Ing. Civil</v>
      </c>
      <c r="D292" s="7">
        <v>3</v>
      </c>
      <c r="E292" s="7" t="str">
        <f>VLOOKUP(D292,tablasMaestras!$A$44:$C$105,3,FALSE)</f>
        <v>Universidad Cesar Vallejo</v>
      </c>
      <c r="F292" s="7">
        <v>0</v>
      </c>
      <c r="G292" s="7" t="str">
        <f>VLOOKUP(F292,tablasMaestras!$A$110:$B$115,2,FALSE)</f>
        <v>Sin Definir..</v>
      </c>
      <c r="H292" s="7">
        <v>8</v>
      </c>
      <c r="I292" s="8"/>
      <c r="J292" s="7">
        <v>0</v>
      </c>
      <c r="K292" s="8"/>
      <c r="L292" s="7">
        <v>11</v>
      </c>
      <c r="M292" s="8"/>
      <c r="N292" s="8" t="s">
        <v>1846</v>
      </c>
      <c r="O292" s="8" t="s">
        <v>1847</v>
      </c>
      <c r="P292" s="9">
        <v>38146</v>
      </c>
      <c r="Q292" s="8" t="s">
        <v>1848</v>
      </c>
      <c r="R292" s="8" t="s">
        <v>1849</v>
      </c>
      <c r="S292" s="8" t="s">
        <v>1850</v>
      </c>
      <c r="T292" s="8" t="s">
        <v>43</v>
      </c>
      <c r="U292" s="8" t="s">
        <v>1851</v>
      </c>
      <c r="V292" s="8" t="s">
        <v>1852</v>
      </c>
      <c r="W292" s="8" t="s">
        <v>1853</v>
      </c>
      <c r="X292" s="8" t="s">
        <v>35</v>
      </c>
      <c r="Y292" s="5" t="str">
        <f t="shared" ref="Y292:Y355" si="11">CONCATENATE("INSERT INTO empleados VALUES (NULL, ",B292,", ",D292,", ",F292,", ",H292,", ",J292,", ",L292,", '",N292,"', '",O292,"', ",IF(P292="Sin definir","NULL","'"&amp;TEXT(P292,"aaaa-mm-dd")&amp;"'"),", ",IF(Q292="Sin definir","NULL","'"&amp;Q292&amp;"'"),", ",IF(R292="Sin definir","NULL","'"&amp;R292&amp;"'"),", ",IF(S292="Sin definir","NULL","'"&amp;S292&amp;"'"),", ",IF(T292="Sin definir","NULL","'"&amp;T292&amp;"'"),", ",IF(U292="Sin definir","NULL","'"&amp;U292&amp;"'"),", ",IF(V292="Sin definir","NULL","'"&amp;V292&amp;"'"),", ",IF(W292="Sin definir","NULL","'"&amp;W292&amp;"'"),", '",X292,"');")</f>
        <v>INSERT INTO empleados VALUES (NULL, 5, 3, 0, 8, 0, 11, 'MIRANDA CAJAVILCA', 'NAOMI BRIGITTE ', 'martes-06-08', 'namirandac@ucvvirtual.edu.pe', '60548723', '987120191', 'San Juan de Lurigancho', 'Mz B lote 28 Rio Huaura Canto Rey SJL Lima', '7002584516', '9° Ciclo', 'I');</v>
      </c>
    </row>
    <row r="293" spans="1:25" ht="15.75" customHeight="1">
      <c r="A293" s="6">
        <f t="shared" si="10"/>
        <v>292</v>
      </c>
      <c r="B293" s="7">
        <v>28</v>
      </c>
      <c r="C293" s="7" t="str">
        <f>VLOOKUP(B293,tablasMaestras!$A$120:$B$157,2,FALSE)</f>
        <v>Arquitectura </v>
      </c>
      <c r="D293" s="7">
        <v>1</v>
      </c>
      <c r="E293" s="7" t="str">
        <f>VLOOKUP(D293,tablasMaestras!$A$44:$C$105,3,FALSE)</f>
        <v>Universidad privada del norte</v>
      </c>
      <c r="F293" s="7">
        <v>5</v>
      </c>
      <c r="G293" s="7" t="str">
        <f>VLOOKUP(F293,tablasMaestras!$A$110:$B$115,2,FALSE)</f>
        <v>Tecnica</v>
      </c>
      <c r="H293" s="7">
        <v>0</v>
      </c>
      <c r="I293" s="7"/>
      <c r="J293" s="7">
        <v>0</v>
      </c>
      <c r="K293" s="7"/>
      <c r="L293" s="7">
        <v>0</v>
      </c>
      <c r="M293" s="7"/>
      <c r="N293" s="8" t="s">
        <v>1854</v>
      </c>
      <c r="O293" s="8" t="s">
        <v>1855</v>
      </c>
      <c r="P293" s="9">
        <v>38218</v>
      </c>
      <c r="Q293" s="8" t="s">
        <v>1856</v>
      </c>
      <c r="R293" s="8" t="s">
        <v>1857</v>
      </c>
      <c r="S293" s="8" t="s">
        <v>1858</v>
      </c>
      <c r="T293" s="8" t="s">
        <v>208</v>
      </c>
      <c r="U293" s="8" t="s">
        <v>1859</v>
      </c>
      <c r="V293" s="8" t="s">
        <v>1860</v>
      </c>
      <c r="W293" s="8" t="s">
        <v>95</v>
      </c>
      <c r="X293" s="8" t="s">
        <v>35</v>
      </c>
      <c r="Y293" s="5" t="str">
        <f t="shared" si="11"/>
        <v>INSERT INTO empleados VALUES (NULL, 28, 1, 5, 0, 0, 0, 'MIRANDA MONSEFU', 'MARYORI', 'jueves-08-19', 'mirandamonsefum@gmail.com', '73857294', '943196388', 'Callao', 'Mz. D Lote 4 Vista Alegre IV etapa, Callao', 'N00276393', '8vo', 'I');</v>
      </c>
    </row>
    <row r="294" spans="1:25" ht="15.75" customHeight="1">
      <c r="A294" s="6">
        <f t="shared" si="10"/>
        <v>293</v>
      </c>
      <c r="B294" s="7">
        <v>8</v>
      </c>
      <c r="C294" s="7" t="str">
        <f>VLOOKUP(B294,tablasMaestras!$A$120:$B$157,2,FALSE)</f>
        <v>Ingeniería de Sistemas</v>
      </c>
      <c r="D294" s="7">
        <v>24</v>
      </c>
      <c r="E294" s="7" t="str">
        <f>VLOOKUP(D294,tablasMaestras!$A$44:$C$105,3,FALSE)</f>
        <v>UNIVERSIDAD TECNOLÓGICA DEL PERÚ</v>
      </c>
      <c r="F294" s="7">
        <v>0</v>
      </c>
      <c r="G294" s="7" t="str">
        <f>VLOOKUP(F294,tablasMaestras!$A$110:$B$115,2,FALSE)</f>
        <v>Sin Definir..</v>
      </c>
      <c r="H294" s="7">
        <v>1</v>
      </c>
      <c r="I294" s="7"/>
      <c r="J294" s="7">
        <v>0</v>
      </c>
      <c r="K294" s="7"/>
      <c r="L294" s="7">
        <v>0</v>
      </c>
      <c r="M294" s="7"/>
      <c r="N294" s="8" t="s">
        <v>1861</v>
      </c>
      <c r="O294" s="8" t="s">
        <v>1862</v>
      </c>
      <c r="P294" s="9">
        <v>36964</v>
      </c>
      <c r="Q294" s="8" t="s">
        <v>1863</v>
      </c>
      <c r="R294" s="8" t="s">
        <v>1864</v>
      </c>
      <c r="S294" s="8" t="s">
        <v>1865</v>
      </c>
      <c r="T294" s="8" t="s">
        <v>33</v>
      </c>
      <c r="U294" s="8" t="s">
        <v>1866</v>
      </c>
      <c r="V294" s="8" t="s">
        <v>1867</v>
      </c>
      <c r="W294" s="8" t="s">
        <v>1853</v>
      </c>
      <c r="X294" s="8" t="s">
        <v>35</v>
      </c>
      <c r="Y294" s="5" t="str">
        <f t="shared" si="11"/>
        <v>INSERT INTO empleados VALUES (NULL, 8, 24, 0, 1, 0, 0, 'MIRANDA ROJAS', 'JESUS JHOSETH', 'miércoles-03-14', 'mirandar_jhoseth20@hotmail.com', '72216862', '960480689', NULL, 'Av.Jorge Chavez Mz.H Lt.8 Cmte.8 Urb.Santa Isabel de Villa', 'U19218519', '9° Ciclo', 'I');</v>
      </c>
    </row>
    <row r="295" spans="1:25" ht="15.75" customHeight="1">
      <c r="A295" s="6">
        <f t="shared" si="10"/>
        <v>294</v>
      </c>
      <c r="B295" s="7">
        <v>2</v>
      </c>
      <c r="C295" s="7" t="str">
        <f>VLOOKUP(B295,tablasMaestras!$A$120:$B$157,2,FALSE)</f>
        <v>Derecho</v>
      </c>
      <c r="D295" s="7">
        <v>9</v>
      </c>
      <c r="E295" s="7" t="str">
        <f>VLOOKUP(D295,tablasMaestras!$A$44:$C$105,3,FALSE)</f>
        <v>Universidad Católica San pablo</v>
      </c>
      <c r="F295" s="7">
        <v>4</v>
      </c>
      <c r="G295" s="7" t="str">
        <f>VLOOKUP(F295,tablasMaestras!$A$110:$B$115,2,FALSE)</f>
        <v>Legal</v>
      </c>
      <c r="H295" s="7">
        <v>0</v>
      </c>
      <c r="I295" s="7"/>
      <c r="J295" s="7">
        <v>0</v>
      </c>
      <c r="K295" s="7"/>
      <c r="L295" s="7">
        <v>0</v>
      </c>
      <c r="M295" s="7"/>
      <c r="N295" s="8" t="s">
        <v>1868</v>
      </c>
      <c r="O295" s="8" t="s">
        <v>1869</v>
      </c>
      <c r="P295" s="9">
        <v>35070</v>
      </c>
      <c r="Q295" s="8" t="s">
        <v>1870</v>
      </c>
      <c r="R295" s="8" t="s">
        <v>1871</v>
      </c>
      <c r="S295" s="8" t="s">
        <v>1872</v>
      </c>
      <c r="T295" s="8" t="s">
        <v>33</v>
      </c>
      <c r="U295" s="8" t="s">
        <v>1873</v>
      </c>
      <c r="V295" s="8" t="s">
        <v>1874</v>
      </c>
      <c r="W295" s="8" t="s">
        <v>1875</v>
      </c>
      <c r="X295" s="8" t="s">
        <v>35</v>
      </c>
      <c r="Y295" s="5" t="str">
        <f t="shared" si="11"/>
        <v>INSERT INTO empleados VALUES (NULL, 2, 9, 4, 0, 0, 0, 'Mita Castillo', 'Fabiola', 'sábado-01-06', 'fabiola.mita@ucsp.edu.pe', '77422972', '984351519', NULL, 'Arequipa, Arequipa - Resid. Monterrico H-3, JLBYR', '241-04-64236', '12vo', 'I');</v>
      </c>
    </row>
    <row r="296" spans="1:25" ht="15.75" customHeight="1">
      <c r="A296" s="6">
        <f t="shared" si="10"/>
        <v>295</v>
      </c>
      <c r="B296" s="7">
        <v>10</v>
      </c>
      <c r="C296" s="7" t="str">
        <f>VLOOKUP(B296,tablasMaestras!$A$120:$B$157,2,FALSE)</f>
        <v>Administracion de Empresas</v>
      </c>
      <c r="D296" s="7">
        <v>45</v>
      </c>
      <c r="E296" s="7" t="str">
        <f>VLOOKUP(D296,tablasMaestras!$A$44:$C$105,3,FALSE)</f>
        <v>INSTITUTO DE EDUCACIÓN SUPERIOR PRIVADO ZEGEL</v>
      </c>
      <c r="F296" s="7">
        <v>0</v>
      </c>
      <c r="G296" s="7" t="str">
        <f>VLOOKUP(F296,tablasMaestras!$A$110:$B$115,2,FALSE)</f>
        <v>Sin Definir..</v>
      </c>
      <c r="H296" s="7">
        <v>0</v>
      </c>
      <c r="I296" s="7"/>
      <c r="J296" s="7">
        <v>0</v>
      </c>
      <c r="K296" s="7"/>
      <c r="L296" s="7">
        <v>0</v>
      </c>
      <c r="M296" s="7"/>
      <c r="N296" s="8" t="s">
        <v>1876</v>
      </c>
      <c r="O296" s="8" t="s">
        <v>1877</v>
      </c>
      <c r="P296" s="9" t="s">
        <v>33</v>
      </c>
      <c r="Q296" s="8" t="s">
        <v>33</v>
      </c>
      <c r="R296" s="8" t="s">
        <v>33</v>
      </c>
      <c r="S296" s="8" t="s">
        <v>1878</v>
      </c>
      <c r="T296" s="8" t="s">
        <v>33</v>
      </c>
      <c r="U296" s="8" t="s">
        <v>1879</v>
      </c>
      <c r="V296" s="8" t="s">
        <v>33</v>
      </c>
      <c r="W296" s="8" t="s">
        <v>1880</v>
      </c>
      <c r="X296" s="8" t="s">
        <v>35</v>
      </c>
      <c r="Y296" s="5" t="str">
        <f t="shared" si="11"/>
        <v>INSERT INTO empleados VALUES (NULL, 10, 45, 0, 0, 0, 0, 'Monsalve Chistama', 'Mary Esther', NULL, NULL, NULL, '926520807', NULL, 'Los Jardines Q 1', NULL, 'V ciclo', 'I');</v>
      </c>
    </row>
    <row r="297" spans="1:25" ht="15.75" customHeight="1">
      <c r="A297" s="6">
        <f t="shared" si="10"/>
        <v>296</v>
      </c>
      <c r="B297" s="7">
        <v>12</v>
      </c>
      <c r="C297" s="7" t="str">
        <f>VLOOKUP(B297,tablasMaestras!$A$120:$B$157,2,FALSE)</f>
        <v>Ingenieria de Software</v>
      </c>
      <c r="D297" s="7">
        <v>2</v>
      </c>
      <c r="E297" s="7" t="str">
        <f>VLOOKUP(D297,tablasMaestras!$A$44:$C$105,3,FALSE)</f>
        <v>SENATI</v>
      </c>
      <c r="F297" s="7">
        <v>0</v>
      </c>
      <c r="G297" s="7" t="str">
        <f>VLOOKUP(F297,tablasMaestras!$A$110:$B$115,2,FALSE)</f>
        <v>Sin Definir..</v>
      </c>
      <c r="H297" s="7">
        <v>0</v>
      </c>
      <c r="I297" s="7"/>
      <c r="J297" s="7">
        <v>0</v>
      </c>
      <c r="K297" s="7"/>
      <c r="L297" s="7">
        <v>0</v>
      </c>
      <c r="M297" s="7"/>
      <c r="N297" s="8" t="s">
        <v>1881</v>
      </c>
      <c r="O297" s="8" t="s">
        <v>1882</v>
      </c>
      <c r="P297" s="9">
        <v>38575</v>
      </c>
      <c r="Q297" s="8" t="s">
        <v>1883</v>
      </c>
      <c r="R297" s="8" t="s">
        <v>1884</v>
      </c>
      <c r="S297" s="8" t="s">
        <v>1885</v>
      </c>
      <c r="T297" s="8" t="s">
        <v>33</v>
      </c>
      <c r="U297" s="8" t="s">
        <v>1886</v>
      </c>
      <c r="V297" s="8" t="s">
        <v>1887</v>
      </c>
      <c r="W297" s="8" t="s">
        <v>1888</v>
      </c>
      <c r="X297" s="8" t="s">
        <v>35</v>
      </c>
      <c r="Y297" s="5" t="str">
        <f t="shared" si="11"/>
        <v>INSERT INTO empleados VALUES (NULL, 12, 2, 0, 0, 0, 0, 'Montalvo Alfaro', 'Jordy Joseph', 'jueves-08-11', 'jordyjosephmontalvo@gmail.com', '90162185', '938632400', NULL, 'av. ricardo palma', '1530666', '4 ciclo', 'I');</v>
      </c>
    </row>
    <row r="298" spans="1:25" ht="15.75" customHeight="1">
      <c r="A298" s="6">
        <f t="shared" si="10"/>
        <v>297</v>
      </c>
      <c r="B298" s="7">
        <v>2</v>
      </c>
      <c r="C298" s="7" t="str">
        <f>VLOOKUP(B298,tablasMaestras!$A$120:$B$157,2,FALSE)</f>
        <v>Derecho</v>
      </c>
      <c r="D298" s="7">
        <v>11</v>
      </c>
      <c r="E298" s="7" t="str">
        <f>VLOOKUP(D298,tablasMaestras!$A$44:$C$105,3,FALSE)</f>
        <v>Universidad Nacional Mayor De San Marcos</v>
      </c>
      <c r="F298" s="7">
        <v>0</v>
      </c>
      <c r="G298" s="7" t="str">
        <f>VLOOKUP(F298,tablasMaestras!$A$110:$B$115,2,FALSE)</f>
        <v>Sin Definir..</v>
      </c>
      <c r="H298" s="7">
        <v>0</v>
      </c>
      <c r="I298" s="7"/>
      <c r="J298" s="7">
        <v>0</v>
      </c>
      <c r="K298" s="7"/>
      <c r="L298" s="7">
        <v>0</v>
      </c>
      <c r="M298" s="7"/>
      <c r="N298" s="8" t="s">
        <v>1889</v>
      </c>
      <c r="O298" s="8" t="s">
        <v>1890</v>
      </c>
      <c r="P298" s="9">
        <v>38037</v>
      </c>
      <c r="Q298" s="8" t="s">
        <v>1891</v>
      </c>
      <c r="R298" s="8" t="s">
        <v>1892</v>
      </c>
      <c r="S298" s="8" t="s">
        <v>1893</v>
      </c>
      <c r="T298" s="8" t="s">
        <v>33</v>
      </c>
      <c r="U298" s="8" t="s">
        <v>1894</v>
      </c>
      <c r="V298" s="8" t="s">
        <v>1895</v>
      </c>
      <c r="W298" s="8" t="s">
        <v>34</v>
      </c>
      <c r="X298" s="8" t="s">
        <v>35</v>
      </c>
      <c r="Y298" s="5" t="str">
        <f t="shared" si="11"/>
        <v>INSERT INTO empleados VALUES (NULL, 2, 11, 0, 0, 0, 0, 'Montenegro Arias', 'Luis Angel Piero', 'viernes-02-20', 'luis.montenegro2@unmsm.edu.pe', '77506352', '904237789', NULL, 'Mz y LT60 URB Pachacamac , Lima', '21020074', '9no', 'I');</v>
      </c>
    </row>
    <row r="299" spans="1:25" ht="15.75" customHeight="1">
      <c r="A299" s="6">
        <f t="shared" si="10"/>
        <v>298</v>
      </c>
      <c r="B299" s="7">
        <v>15</v>
      </c>
      <c r="C299" s="7" t="str">
        <f>VLOOKUP(B299,tablasMaestras!$A$120:$B$157,2,FALSE)</f>
        <v>Ingeniería Ambiental</v>
      </c>
      <c r="D299" s="7">
        <v>9</v>
      </c>
      <c r="E299" s="7" t="str">
        <f>VLOOKUP(D299,tablasMaestras!$A$44:$C$105,3,FALSE)</f>
        <v>Universidad Católica San pablo</v>
      </c>
      <c r="F299" s="7">
        <v>0</v>
      </c>
      <c r="G299" s="7" t="str">
        <f>VLOOKUP(F299,tablasMaestras!$A$110:$B$115,2,FALSE)</f>
        <v>Sin Definir..</v>
      </c>
      <c r="H299" s="7">
        <v>0</v>
      </c>
      <c r="I299" s="7"/>
      <c r="J299" s="7">
        <v>0</v>
      </c>
      <c r="K299" s="7"/>
      <c r="L299" s="7">
        <v>0</v>
      </c>
      <c r="M299" s="7"/>
      <c r="N299" s="8" t="s">
        <v>1896</v>
      </c>
      <c r="O299" s="8" t="s">
        <v>1897</v>
      </c>
      <c r="P299" s="9">
        <v>37787</v>
      </c>
      <c r="Q299" s="8" t="s">
        <v>1898</v>
      </c>
      <c r="R299" s="8" t="s">
        <v>1899</v>
      </c>
      <c r="S299" s="8" t="s">
        <v>1900</v>
      </c>
      <c r="T299" s="8" t="s">
        <v>33</v>
      </c>
      <c r="U299" s="8" t="s">
        <v>1901</v>
      </c>
      <c r="V299" s="8" t="s">
        <v>1902</v>
      </c>
      <c r="W299" s="8" t="s">
        <v>86</v>
      </c>
      <c r="X299" s="8" t="s">
        <v>35</v>
      </c>
      <c r="Y299" s="5" t="str">
        <f t="shared" si="11"/>
        <v>INSERT INTO empleados VALUES (NULL, 15, 9, 0, 0, 0, 0, 'Mora Villa', 'Camila Rina', 'domingo-06-15', 'camila.mora@ucsp.edu.pe', '71958943', '937429525', NULL, 'Hernando de Luque s/n', '201-24-48965', '10mo', 'I');</v>
      </c>
    </row>
    <row r="300" spans="1:25" ht="15.75" customHeight="1">
      <c r="A300" s="6">
        <f t="shared" si="10"/>
        <v>299</v>
      </c>
      <c r="B300" s="7">
        <v>23</v>
      </c>
      <c r="C300" s="7" t="str">
        <f>VLOOKUP(B300,tablasMaestras!$A$120:$B$157,2,FALSE)</f>
        <v>Ingeniería Biotecnológica</v>
      </c>
      <c r="D300" s="7">
        <v>21</v>
      </c>
      <c r="E300" s="7" t="str">
        <f>VLOOKUP(D300,tablasMaestras!$A$44:$C$105,3,FALSE)</f>
        <v>Universidad Catolica de Santa Maria</v>
      </c>
      <c r="F300" s="7">
        <v>0</v>
      </c>
      <c r="G300" s="7" t="str">
        <f>VLOOKUP(F300,tablasMaestras!$A$110:$B$115,2,FALSE)</f>
        <v>Sin Definir..</v>
      </c>
      <c r="H300" s="7">
        <v>0</v>
      </c>
      <c r="I300" s="7"/>
      <c r="J300" s="7">
        <v>0</v>
      </c>
      <c r="K300" s="7"/>
      <c r="L300" s="7">
        <v>0</v>
      </c>
      <c r="M300" s="7"/>
      <c r="N300" s="8" t="s">
        <v>1903</v>
      </c>
      <c r="O300" s="8" t="s">
        <v>1904</v>
      </c>
      <c r="P300" s="9">
        <v>37909</v>
      </c>
      <c r="Q300" s="8" t="s">
        <v>1905</v>
      </c>
      <c r="R300" s="8" t="s">
        <v>1906</v>
      </c>
      <c r="S300" s="8" t="s">
        <v>1907</v>
      </c>
      <c r="T300" s="8" t="s">
        <v>33</v>
      </c>
      <c r="U300" s="8" t="s">
        <v>1449</v>
      </c>
      <c r="V300" s="8" t="s">
        <v>33</v>
      </c>
      <c r="W300" s="8" t="s">
        <v>427</v>
      </c>
      <c r="X300" s="8" t="s">
        <v>35</v>
      </c>
      <c r="Y300" s="5" t="str">
        <f t="shared" si="11"/>
        <v>INSERT INTO empleados VALUES (NULL, 23, 21, 0, 0, 0, 0, 'MORALES PEÑA', 'NICOLE ANDREA', 'miércoles-10-15', 'nicole.moralesp@ucsm.edu.pe', '73986245', '944608194', NULL, 'Calle Domingo Gamio 104 - Umacollo', NULL, '9vo', 'I');</v>
      </c>
    </row>
    <row r="301" spans="1:25" ht="15.75" customHeight="1">
      <c r="A301" s="6">
        <f t="shared" si="10"/>
        <v>300</v>
      </c>
      <c r="B301" s="7">
        <v>5</v>
      </c>
      <c r="C301" s="7" t="str">
        <f>VLOOKUP(B301,tablasMaestras!$A$120:$B$157,2,FALSE)</f>
        <v>Ing. Civil</v>
      </c>
      <c r="D301" s="7">
        <v>24</v>
      </c>
      <c r="E301" s="7" t="str">
        <f>VLOOKUP(D301,tablasMaestras!$A$44:$C$105,3,FALSE)</f>
        <v>UNIVERSIDAD TECNOLÓGICA DEL PERÚ</v>
      </c>
      <c r="F301" s="7">
        <v>0</v>
      </c>
      <c r="G301" s="7" t="str">
        <f>VLOOKUP(F301,tablasMaestras!$A$110:$B$115,2,FALSE)</f>
        <v>Sin Definir..</v>
      </c>
      <c r="H301" s="7">
        <v>0</v>
      </c>
      <c r="I301" s="7"/>
      <c r="J301" s="7">
        <v>0</v>
      </c>
      <c r="K301" s="7"/>
      <c r="L301" s="7">
        <v>0</v>
      </c>
      <c r="M301" s="7"/>
      <c r="N301" s="8" t="s">
        <v>1908</v>
      </c>
      <c r="O301" s="8" t="s">
        <v>1909</v>
      </c>
      <c r="P301" s="9">
        <v>35701</v>
      </c>
      <c r="Q301" s="8" t="s">
        <v>1910</v>
      </c>
      <c r="R301" s="8" t="s">
        <v>1911</v>
      </c>
      <c r="S301" s="8" t="s">
        <v>1912</v>
      </c>
      <c r="T301" s="8" t="s">
        <v>391</v>
      </c>
      <c r="U301" s="8" t="s">
        <v>1913</v>
      </c>
      <c r="V301" s="8" t="s">
        <v>1914</v>
      </c>
      <c r="W301" s="8" t="s">
        <v>86</v>
      </c>
      <c r="X301" s="8" t="s">
        <v>35</v>
      </c>
      <c r="Y301" s="5" t="str">
        <f t="shared" si="11"/>
        <v>INSERT INTO empleados VALUES (NULL, 5, 24, 0, 0, 0, 0, 'Morales Saavedra', 'Lucas Alberto', 'domingo-09-28', 'lucasalbertomoralessaavedra@gmail.com', '74538508', '943753832', 'Los Olivos', 'Jr. El Cuarzo 140, Los Olivos', 'u20203231', '10mo', 'I');</v>
      </c>
    </row>
    <row r="302" spans="1:25" ht="15.75" customHeight="1">
      <c r="A302" s="6">
        <f t="shared" si="10"/>
        <v>301</v>
      </c>
      <c r="B302" s="7">
        <v>28</v>
      </c>
      <c r="C302" s="7" t="str">
        <f>VLOOKUP(B302,tablasMaestras!$A$120:$B$157,2,FALSE)</f>
        <v>Arquitectura </v>
      </c>
      <c r="D302" s="7">
        <v>31</v>
      </c>
      <c r="E302" s="7" t="str">
        <f>VLOOKUP(D302,tablasMaestras!$A$44:$C$105,3,FALSE)</f>
        <v>UNIVERSIDAD FEMENINA DEL SAGRADO CORAZÓN (UNIFE)</v>
      </c>
      <c r="F302" s="7">
        <v>0</v>
      </c>
      <c r="G302" s="7" t="str">
        <f>VLOOKUP(F302,tablasMaestras!$A$110:$B$115,2,FALSE)</f>
        <v>Sin Definir..</v>
      </c>
      <c r="H302" s="7">
        <v>0</v>
      </c>
      <c r="I302" s="7"/>
      <c r="J302" s="7">
        <v>0</v>
      </c>
      <c r="K302" s="7"/>
      <c r="L302" s="7">
        <v>0</v>
      </c>
      <c r="M302" s="7"/>
      <c r="N302" s="8" t="s">
        <v>1915</v>
      </c>
      <c r="O302" s="8" t="s">
        <v>1916</v>
      </c>
      <c r="P302" s="9">
        <v>36431</v>
      </c>
      <c r="Q302" s="8" t="s">
        <v>1917</v>
      </c>
      <c r="R302" s="8" t="s">
        <v>1918</v>
      </c>
      <c r="S302" s="8" t="s">
        <v>1919</v>
      </c>
      <c r="T302" s="8" t="s">
        <v>31</v>
      </c>
      <c r="U302" s="8" t="s">
        <v>1920</v>
      </c>
      <c r="V302" s="8" t="s">
        <v>1921</v>
      </c>
      <c r="W302" s="8" t="s">
        <v>34</v>
      </c>
      <c r="X302" s="8" t="s">
        <v>35</v>
      </c>
      <c r="Y302" s="5" t="str">
        <f t="shared" si="11"/>
        <v>INSERT INTO empleados VALUES (NULL, 28, 31, 0, 0, 0, 0, 'MORANTE ZAMORA', 'THANIA LUCIA', 'martes-09-28', 'taniamorantezam@gmail.com', '72281337', '920283379', 'La Molina', 'Av. Los Frutales 954, La Molina', '2191510028', '9no', 'I');</v>
      </c>
    </row>
    <row r="303" spans="1:25" ht="15.75" customHeight="1">
      <c r="A303" s="6">
        <f t="shared" si="10"/>
        <v>302</v>
      </c>
      <c r="B303" s="7">
        <v>5</v>
      </c>
      <c r="C303" s="7" t="str">
        <f>VLOOKUP(B303,tablasMaestras!$A$120:$B$157,2,FALSE)</f>
        <v>Ing. Civil</v>
      </c>
      <c r="D303" s="7">
        <v>4</v>
      </c>
      <c r="E303" s="7" t="str">
        <f>VLOOKUP(D303,tablasMaestras!$A$44:$C$105,3,FALSE)</f>
        <v>Universidad Peruana de Ciencias Aplicadas </v>
      </c>
      <c r="F303" s="7">
        <v>0</v>
      </c>
      <c r="G303" s="7" t="str">
        <f>VLOOKUP(F303,tablasMaestras!$A$110:$B$115,2,FALSE)</f>
        <v>Sin Definir..</v>
      </c>
      <c r="H303" s="7">
        <v>0</v>
      </c>
      <c r="I303" s="7"/>
      <c r="J303" s="7">
        <v>0</v>
      </c>
      <c r="K303" s="7"/>
      <c r="L303" s="7">
        <v>0</v>
      </c>
      <c r="M303" s="7"/>
      <c r="N303" s="8" t="s">
        <v>1922</v>
      </c>
      <c r="O303" s="8" t="s">
        <v>1923</v>
      </c>
      <c r="P303" s="9" t="s">
        <v>33</v>
      </c>
      <c r="Q303" s="8" t="s">
        <v>33</v>
      </c>
      <c r="R303" s="8" t="s">
        <v>33</v>
      </c>
      <c r="S303" s="8" t="s">
        <v>1924</v>
      </c>
      <c r="T303" s="8" t="s">
        <v>102</v>
      </c>
      <c r="U303" s="8" t="s">
        <v>1925</v>
      </c>
      <c r="V303" s="8" t="s">
        <v>33</v>
      </c>
      <c r="W303" s="8" t="s">
        <v>33</v>
      </c>
      <c r="X303" s="8" t="s">
        <v>35</v>
      </c>
      <c r="Y303" s="5" t="str">
        <f t="shared" si="11"/>
        <v>INSERT INTO empleados VALUES (NULL, 5, 4, 0, 0, 0, 0, 'Mori Perez', 'Renato Nicolas', NULL, NULL, NULL, '975754816', 'San Miguel', 'calle Hipolito Unanue 145, San Miguel', NULL, NULL, 'I');</v>
      </c>
    </row>
    <row r="304" spans="1:25" ht="15.75" customHeight="1">
      <c r="A304" s="6">
        <f t="shared" si="10"/>
        <v>303</v>
      </c>
      <c r="B304" s="7">
        <v>5</v>
      </c>
      <c r="C304" s="7" t="str">
        <f>VLOOKUP(B304,tablasMaestras!$A$120:$B$157,2,FALSE)</f>
        <v>Ing. Civil</v>
      </c>
      <c r="D304" s="7">
        <v>24</v>
      </c>
      <c r="E304" s="7" t="str">
        <f>VLOOKUP(D304,tablasMaestras!$A$44:$C$105,3,FALSE)</f>
        <v>UNIVERSIDAD TECNOLÓGICA DEL PERÚ</v>
      </c>
      <c r="F304" s="7">
        <v>0</v>
      </c>
      <c r="G304" s="7" t="str">
        <f>VLOOKUP(F304,tablasMaestras!$A$110:$B$115,2,FALSE)</f>
        <v>Sin Definir..</v>
      </c>
      <c r="H304" s="7">
        <v>0</v>
      </c>
      <c r="I304" s="7"/>
      <c r="J304" s="7">
        <v>0</v>
      </c>
      <c r="K304" s="7"/>
      <c r="L304" s="7">
        <v>0</v>
      </c>
      <c r="M304" s="7"/>
      <c r="N304" s="8" t="s">
        <v>1926</v>
      </c>
      <c r="O304" s="8" t="s">
        <v>1927</v>
      </c>
      <c r="P304" s="9">
        <v>36168</v>
      </c>
      <c r="Q304" s="8" t="s">
        <v>1928</v>
      </c>
      <c r="R304" s="8" t="s">
        <v>1929</v>
      </c>
      <c r="S304" s="8" t="s">
        <v>1930</v>
      </c>
      <c r="T304" s="8" t="s">
        <v>120</v>
      </c>
      <c r="U304" s="8" t="s">
        <v>1931</v>
      </c>
      <c r="V304" s="8" t="s">
        <v>1932</v>
      </c>
      <c r="W304" s="8" t="s">
        <v>34</v>
      </c>
      <c r="X304" s="8" t="s">
        <v>35</v>
      </c>
      <c r="Y304" s="5" t="str">
        <f t="shared" si="11"/>
        <v>INSERT INTO empleados VALUES (NULL, 5, 24, 0, 0, 0, 0, 'Murrugarra Campos', 'Jessica Yarumi', 'viernes-01-08', 'yarumiska@gmail.com', '77143523', '948967616', 'Ate', 'Calle hera 316-Urb olimpo-ate', 'U20237823', '9no', 'I');</v>
      </c>
    </row>
    <row r="305" spans="1:25" ht="15.75" customHeight="1">
      <c r="A305" s="6">
        <f t="shared" si="10"/>
        <v>304</v>
      </c>
      <c r="B305" s="7">
        <v>4</v>
      </c>
      <c r="C305" s="7" t="str">
        <f>VLOOKUP(B305,tablasMaestras!$A$120:$B$157,2,FALSE)</f>
        <v>Ing. Industrial</v>
      </c>
      <c r="D305" s="7">
        <v>18</v>
      </c>
      <c r="E305" s="7" t="str">
        <f>VLOOKUP(D305,tablasMaestras!$A$44:$C$105,3,FALSE)</f>
        <v>Universidad Privada Antenor Orrego</v>
      </c>
      <c r="F305" s="7">
        <v>0</v>
      </c>
      <c r="G305" s="7" t="str">
        <f>VLOOKUP(F305,tablasMaestras!$A$110:$B$115,2,FALSE)</f>
        <v>Sin Definir..</v>
      </c>
      <c r="H305" s="7">
        <v>0</v>
      </c>
      <c r="I305" s="7"/>
      <c r="J305" s="7">
        <v>0</v>
      </c>
      <c r="K305" s="7"/>
      <c r="L305" s="7">
        <v>0</v>
      </c>
      <c r="M305" s="7"/>
      <c r="N305" s="8" t="s">
        <v>1933</v>
      </c>
      <c r="O305" s="8" t="s">
        <v>1934</v>
      </c>
      <c r="P305" s="9" t="s">
        <v>1935</v>
      </c>
      <c r="Q305" s="8" t="s">
        <v>33</v>
      </c>
      <c r="R305" s="8" t="s">
        <v>33</v>
      </c>
      <c r="S305" s="8" t="s">
        <v>1936</v>
      </c>
      <c r="T305" s="8" t="s">
        <v>33</v>
      </c>
      <c r="U305" s="8" t="s">
        <v>1937</v>
      </c>
      <c r="V305" s="8" t="s">
        <v>33</v>
      </c>
      <c r="W305" s="8" t="s">
        <v>1938</v>
      </c>
      <c r="X305" s="8" t="s">
        <v>35</v>
      </c>
      <c r="Y305" s="5" t="str">
        <f t="shared" si="11"/>
        <v>INSERT INTO empleados VALUES (NULL, 4, 18, 0, 0, 0, 0, 'Narvaez Gutierrez', 'Johana Michel', '1/19/2002', NULL, NULL, '989234476', NULL, '8 de Octubre 789', NULL, 'IX ciclo', 'I');</v>
      </c>
    </row>
    <row r="306" spans="1:25" ht="15.75" customHeight="1">
      <c r="A306" s="6">
        <f t="shared" si="10"/>
        <v>305</v>
      </c>
      <c r="B306" s="7">
        <v>5</v>
      </c>
      <c r="C306" s="7" t="str">
        <f>VLOOKUP(B306,tablasMaestras!$A$120:$B$157,2,FALSE)</f>
        <v>Ing. Civil</v>
      </c>
      <c r="D306" s="7">
        <v>4</v>
      </c>
      <c r="E306" s="7" t="str">
        <f>VLOOKUP(D306,tablasMaestras!$A$44:$C$105,3,FALSE)</f>
        <v>Universidad Peruana de Ciencias Aplicadas </v>
      </c>
      <c r="F306" s="7">
        <v>0</v>
      </c>
      <c r="G306" s="7" t="str">
        <f>VLOOKUP(F306,tablasMaestras!$A$110:$B$115,2,FALSE)</f>
        <v>Sin Definir..</v>
      </c>
      <c r="H306" s="7">
        <v>1</v>
      </c>
      <c r="I306" s="8"/>
      <c r="J306" s="7">
        <v>0</v>
      </c>
      <c r="K306" s="8"/>
      <c r="L306" s="7">
        <v>11</v>
      </c>
      <c r="M306" s="8"/>
      <c r="N306" s="8" t="s">
        <v>1939</v>
      </c>
      <c r="O306" s="8" t="s">
        <v>1940</v>
      </c>
      <c r="P306" s="9">
        <v>37876</v>
      </c>
      <c r="Q306" s="8" t="s">
        <v>1941</v>
      </c>
      <c r="R306" s="8" t="s">
        <v>1942</v>
      </c>
      <c r="S306" s="8" t="s">
        <v>1943</v>
      </c>
      <c r="T306" s="8" t="s">
        <v>176</v>
      </c>
      <c r="U306" s="8" t="s">
        <v>1944</v>
      </c>
      <c r="V306" s="8" t="s">
        <v>1945</v>
      </c>
      <c r="W306" s="8" t="s">
        <v>95</v>
      </c>
      <c r="X306" s="8" t="s">
        <v>35</v>
      </c>
      <c r="Y306" s="5" t="str">
        <f t="shared" si="11"/>
        <v>INSERT INTO empleados VALUES (NULL, 5, 4, 0, 1, 0, 11, 'NAVARRETE CUSTODIO', 'LUIS DANILO', 'viernes-09-12', 'luisdanilo172@gmail.com', '71539738', '986327015', 'Villa El Salvador', 'Villa el salvador', 'U20211E456', '8vo', 'I');</v>
      </c>
    </row>
    <row r="307" spans="1:25" ht="15.75" customHeight="1">
      <c r="A307" s="6">
        <f t="shared" si="10"/>
        <v>306</v>
      </c>
      <c r="B307" s="7">
        <v>15</v>
      </c>
      <c r="C307" s="7" t="str">
        <f>VLOOKUP(B307,tablasMaestras!$A$120:$B$157,2,FALSE)</f>
        <v>Ingeniería Ambiental</v>
      </c>
      <c r="D307" s="7">
        <v>2</v>
      </c>
      <c r="E307" s="7" t="str">
        <f>VLOOKUP(D307,tablasMaestras!$A$44:$C$105,3,FALSE)</f>
        <v>SENATI</v>
      </c>
      <c r="F307" s="7">
        <v>3</v>
      </c>
      <c r="G307" s="7" t="str">
        <f>VLOOKUP(F307,tablasMaestras!$A$110:$B$115,2,FALSE)</f>
        <v>Ingenieria</v>
      </c>
      <c r="H307" s="7">
        <v>16</v>
      </c>
      <c r="I307" s="8"/>
      <c r="J307" s="7">
        <v>0</v>
      </c>
      <c r="K307" s="8"/>
      <c r="L307" s="7">
        <v>11</v>
      </c>
      <c r="M307" s="8"/>
      <c r="N307" s="8" t="s">
        <v>1946</v>
      </c>
      <c r="O307" s="8" t="s">
        <v>1947</v>
      </c>
      <c r="P307" s="9" t="s">
        <v>33</v>
      </c>
      <c r="Q307" s="8" t="s">
        <v>1948</v>
      </c>
      <c r="R307" s="8" t="s">
        <v>1949</v>
      </c>
      <c r="S307" s="8" t="s">
        <v>1950</v>
      </c>
      <c r="T307" s="8" t="s">
        <v>33</v>
      </c>
      <c r="U307" s="8" t="s">
        <v>454</v>
      </c>
      <c r="V307" s="8" t="s">
        <v>1951</v>
      </c>
      <c r="W307" s="8" t="s">
        <v>33</v>
      </c>
      <c r="X307" s="8" t="s">
        <v>35</v>
      </c>
      <c r="Y307" s="5" t="str">
        <f t="shared" si="11"/>
        <v>INSERT INTO empleados VALUES (NULL, 15, 2, 3, 16, 0, 11, 'NAVARRO ESCOBAR', 'JULIA KARLA', NULL, 'karlanavarro.0592@gmail.com', '71385133', '928428123', NULL, 'LIMA', '1250623', NULL, 'I');</v>
      </c>
    </row>
    <row r="308" spans="1:25" ht="15.75" customHeight="1">
      <c r="A308" s="6">
        <f t="shared" si="10"/>
        <v>307</v>
      </c>
      <c r="B308" s="7">
        <v>28</v>
      </c>
      <c r="C308" s="7" t="str">
        <f>VLOOKUP(B308,tablasMaestras!$A$120:$B$157,2,FALSE)</f>
        <v>Arquitectura </v>
      </c>
      <c r="D308" s="7">
        <v>3</v>
      </c>
      <c r="E308" s="7" t="str">
        <f>VLOOKUP(D308,tablasMaestras!$A$44:$C$105,3,FALSE)</f>
        <v>Universidad Cesar Vallejo</v>
      </c>
      <c r="F308" s="7">
        <v>5</v>
      </c>
      <c r="G308" s="7" t="str">
        <f>VLOOKUP(F308,tablasMaestras!$A$110:$B$115,2,FALSE)</f>
        <v>Tecnica</v>
      </c>
      <c r="H308" s="7">
        <v>7</v>
      </c>
      <c r="I308" s="8"/>
      <c r="J308" s="7">
        <v>0</v>
      </c>
      <c r="K308" s="8"/>
      <c r="L308" s="7">
        <v>11</v>
      </c>
      <c r="M308" s="8"/>
      <c r="N308" s="8" t="s">
        <v>1952</v>
      </c>
      <c r="O308" s="8" t="s">
        <v>1953</v>
      </c>
      <c r="P308" s="9">
        <v>37144</v>
      </c>
      <c r="Q308" s="8" t="s">
        <v>1954</v>
      </c>
      <c r="R308" s="8" t="s">
        <v>1955</v>
      </c>
      <c r="S308" s="8" t="s">
        <v>1956</v>
      </c>
      <c r="T308" s="8" t="s">
        <v>1180</v>
      </c>
      <c r="U308" s="8" t="s">
        <v>1957</v>
      </c>
      <c r="V308" s="8" t="s">
        <v>1958</v>
      </c>
      <c r="W308" s="8" t="s">
        <v>338</v>
      </c>
      <c r="X308" s="8" t="s">
        <v>35</v>
      </c>
      <c r="Y308" s="5" t="str">
        <f t="shared" si="11"/>
        <v>INSERT INTO empleados VALUES (NULL, 28, 3, 5, 7, 0, 11, 'NEGRON CASTRO', 'LUZ ALEXANDRA', 'lunes-09-10', 'alexandra.n100901@gmail.com', '72874547', '901230723', 'San Martin de Porres', 'Urb montecarlo MzD Lt9. SMP', '7001222239', '9', 'I');</v>
      </c>
    </row>
    <row r="309" spans="1:25" ht="15.75" customHeight="1">
      <c r="A309" s="6">
        <f t="shared" si="10"/>
        <v>308</v>
      </c>
      <c r="B309" s="7">
        <v>4</v>
      </c>
      <c r="C309" s="7" t="str">
        <f>VLOOKUP(B309,tablasMaestras!$A$120:$B$157,2,FALSE)</f>
        <v>Ing. Industrial</v>
      </c>
      <c r="D309" s="7">
        <v>10</v>
      </c>
      <c r="E309" s="7" t="str">
        <f>VLOOKUP(D309,tablasMaestras!$A$44:$C$105,3,FALSE)</f>
        <v>Universidad de Piura</v>
      </c>
      <c r="F309" s="7">
        <v>0</v>
      </c>
      <c r="G309" s="7" t="str">
        <f>VLOOKUP(F309,tablasMaestras!$A$110:$B$115,2,FALSE)</f>
        <v>Sin Definir..</v>
      </c>
      <c r="H309" s="7">
        <v>1</v>
      </c>
      <c r="I309" s="8"/>
      <c r="J309" s="7">
        <v>0</v>
      </c>
      <c r="K309" s="8"/>
      <c r="L309" s="7">
        <v>11</v>
      </c>
      <c r="M309" s="8"/>
      <c r="N309" s="8" t="s">
        <v>1959</v>
      </c>
      <c r="O309" s="8" t="s">
        <v>1960</v>
      </c>
      <c r="P309" s="9">
        <v>36051</v>
      </c>
      <c r="Q309" s="8" t="s">
        <v>1961</v>
      </c>
      <c r="R309" s="8" t="s">
        <v>1962</v>
      </c>
      <c r="S309" s="8" t="s">
        <v>1963</v>
      </c>
      <c r="T309" s="8" t="s">
        <v>33</v>
      </c>
      <c r="U309" s="8" t="s">
        <v>1964</v>
      </c>
      <c r="V309" s="8" t="s">
        <v>1962</v>
      </c>
      <c r="W309" s="8" t="s">
        <v>338</v>
      </c>
      <c r="X309" s="8" t="s">
        <v>35</v>
      </c>
      <c r="Y309" s="5" t="str">
        <f t="shared" si="11"/>
        <v>INSERT INTO empleados VALUES (NULL, 4, 10, 0, 1, 0, 11, 'NEYRA GUEVARA', 'ROXANI', 'domingo-09-13', 'rixanineyraguevara@gmail.com', '76791211', '902811051', NULL, 'Mz N lote 11 Ricardo Palma, Castilla Piura', '76791211', '9', 'I');</v>
      </c>
    </row>
    <row r="310" spans="1:25" ht="15.75" customHeight="1">
      <c r="A310" s="6">
        <f t="shared" si="10"/>
        <v>309</v>
      </c>
      <c r="B310" s="7">
        <v>5</v>
      </c>
      <c r="C310" s="7" t="str">
        <f>VLOOKUP(B310,tablasMaestras!$A$120:$B$157,2,FALSE)</f>
        <v>Ing. Civil</v>
      </c>
      <c r="D310" s="7">
        <v>26</v>
      </c>
      <c r="E310" s="7" t="str">
        <f>VLOOKUP(D310,tablasMaestras!$A$44:$C$105,3,FALSE)</f>
        <v>Universidad Nacional Federico VIllareal (UNFV)</v>
      </c>
      <c r="F310" s="7">
        <v>0</v>
      </c>
      <c r="G310" s="7" t="str">
        <f>VLOOKUP(F310,tablasMaestras!$A$110:$B$115,2,FALSE)</f>
        <v>Sin Definir..</v>
      </c>
      <c r="H310" s="7">
        <v>0</v>
      </c>
      <c r="I310" s="7"/>
      <c r="J310" s="7">
        <v>0</v>
      </c>
      <c r="K310" s="7"/>
      <c r="L310" s="7">
        <v>0</v>
      </c>
      <c r="M310" s="7"/>
      <c r="N310" s="8" t="s">
        <v>1965</v>
      </c>
      <c r="O310" s="8" t="s">
        <v>1966</v>
      </c>
      <c r="P310" s="9">
        <v>36146</v>
      </c>
      <c r="Q310" s="8" t="s">
        <v>1967</v>
      </c>
      <c r="R310" s="8" t="s">
        <v>1968</v>
      </c>
      <c r="S310" s="8" t="s">
        <v>1969</v>
      </c>
      <c r="T310" s="8" t="s">
        <v>1180</v>
      </c>
      <c r="U310" s="8" t="s">
        <v>1970</v>
      </c>
      <c r="V310" s="8" t="s">
        <v>1971</v>
      </c>
      <c r="W310" s="8" t="s">
        <v>34</v>
      </c>
      <c r="X310" s="8" t="s">
        <v>35</v>
      </c>
      <c r="Y310" s="5" t="str">
        <f t="shared" si="11"/>
        <v>INSERT INTO empleados VALUES (NULL, 5, 26, 0, 0, 0, 0, 'Ninamango Bazan', 'German Ernesto', 'jueves-12-17', 'german.ninamango.98@gmail.com', '72296822', '993445291', 'San Martin de Porres', 'Mz F Lote 14 Urb Villa Universitaria - SMP', '2018013441', '9no', 'I');</v>
      </c>
    </row>
    <row r="311" spans="1:25" ht="15.75" customHeight="1">
      <c r="A311" s="6">
        <f t="shared" si="10"/>
        <v>310</v>
      </c>
      <c r="B311" s="7">
        <v>4</v>
      </c>
      <c r="C311" s="7" t="str">
        <f>VLOOKUP(B311,tablasMaestras!$A$120:$B$157,2,FALSE)</f>
        <v>Ing. Industrial</v>
      </c>
      <c r="D311" s="7">
        <v>3</v>
      </c>
      <c r="E311" s="7" t="str">
        <f>VLOOKUP(D311,tablasMaestras!$A$44:$C$105,3,FALSE)</f>
        <v>Universidad Cesar Vallejo</v>
      </c>
      <c r="F311" s="7">
        <v>0</v>
      </c>
      <c r="G311" s="7" t="str">
        <f>VLOOKUP(F311,tablasMaestras!$A$110:$B$115,2,FALSE)</f>
        <v>Sin Definir..</v>
      </c>
      <c r="H311" s="7">
        <v>0</v>
      </c>
      <c r="I311" s="7"/>
      <c r="J311" s="7">
        <v>0</v>
      </c>
      <c r="K311" s="7"/>
      <c r="L311" s="7">
        <v>0</v>
      </c>
      <c r="M311" s="7"/>
      <c r="N311" s="8" t="s">
        <v>1972</v>
      </c>
      <c r="O311" s="8" t="s">
        <v>1973</v>
      </c>
      <c r="P311" s="9" t="s">
        <v>33</v>
      </c>
      <c r="Q311" s="8" t="s">
        <v>33</v>
      </c>
      <c r="R311" s="8" t="s">
        <v>33</v>
      </c>
      <c r="S311" s="8" t="s">
        <v>1974</v>
      </c>
      <c r="T311" s="8" t="s">
        <v>848</v>
      </c>
      <c r="U311" s="8" t="s">
        <v>1975</v>
      </c>
      <c r="V311" s="8" t="s">
        <v>33</v>
      </c>
      <c r="W311" s="8" t="s">
        <v>33</v>
      </c>
      <c r="X311" s="8" t="s">
        <v>35</v>
      </c>
      <c r="Y311" s="5" t="str">
        <f t="shared" si="11"/>
        <v>INSERT INTO empleados VALUES (NULL, 4, 3, 0, 0, 0, 0, 'NOVOA FLORES', 'JAIR PAOLO', NULL, NULL, NULL, '941058165', 'Independencia', 'Independencia - Lima', NULL, NULL, 'I');</v>
      </c>
    </row>
    <row r="312" spans="1:25" ht="15.75" customHeight="1">
      <c r="A312" s="6">
        <f t="shared" si="10"/>
        <v>311</v>
      </c>
      <c r="B312" s="7">
        <v>28</v>
      </c>
      <c r="C312" s="7" t="str">
        <f>VLOOKUP(B312,tablasMaestras!$A$120:$B$157,2,FALSE)</f>
        <v>Arquitectura </v>
      </c>
      <c r="D312" s="7">
        <v>3</v>
      </c>
      <c r="E312" s="7" t="str">
        <f>VLOOKUP(D312,tablasMaestras!$A$44:$C$105,3,FALSE)</f>
        <v>Universidad Cesar Vallejo</v>
      </c>
      <c r="F312" s="7">
        <v>5</v>
      </c>
      <c r="G312" s="7" t="str">
        <f>VLOOKUP(F312,tablasMaestras!$A$110:$B$115,2,FALSE)</f>
        <v>Tecnica</v>
      </c>
      <c r="H312" s="7">
        <v>0</v>
      </c>
      <c r="I312" s="8"/>
      <c r="J312" s="7">
        <v>0</v>
      </c>
      <c r="K312" s="8"/>
      <c r="L312" s="7">
        <v>11</v>
      </c>
      <c r="M312" s="8"/>
      <c r="N312" s="8" t="s">
        <v>1976</v>
      </c>
      <c r="O312" s="8" t="s">
        <v>1977</v>
      </c>
      <c r="P312" s="9">
        <v>36415</v>
      </c>
      <c r="Q312" s="8" t="s">
        <v>1978</v>
      </c>
      <c r="R312" s="8" t="s">
        <v>1979</v>
      </c>
      <c r="S312" s="8" t="s">
        <v>1980</v>
      </c>
      <c r="T312" s="8" t="s">
        <v>784</v>
      </c>
      <c r="U312" s="8" t="s">
        <v>1981</v>
      </c>
      <c r="V312" s="8" t="s">
        <v>1982</v>
      </c>
      <c r="W312" s="8" t="s">
        <v>1983</v>
      </c>
      <c r="X312" s="8" t="s">
        <v>35</v>
      </c>
      <c r="Y312" s="5" t="str">
        <f t="shared" si="11"/>
        <v>INSERT INTO empleados VALUES (NULL, 28, 3, 5, 0, 0, 11, 'NOVOA ORDOÑEZ', 'GIANELLA YAHAIRA', 'domingo-09-12', 'gianelanovoa0912@gmail.com', '71515125', '936387974', 'Puente Piedra', 'MZ H LOTE 9, CALLE HUARI, PUENTE PIEDRA', '7001208747', 'NOVENO', 'I');</v>
      </c>
    </row>
    <row r="313" spans="1:25" ht="15.75" customHeight="1">
      <c r="A313" s="6">
        <f t="shared" si="10"/>
        <v>312</v>
      </c>
      <c r="B313" s="7">
        <v>10</v>
      </c>
      <c r="C313" s="7" t="str">
        <f>VLOOKUP(B313,tablasMaestras!$A$120:$B$157,2,FALSE)</f>
        <v>Administracion de Empresas</v>
      </c>
      <c r="D313" s="7">
        <v>14</v>
      </c>
      <c r="E313" s="7" t="str">
        <f>VLOOKUP(D313,tablasMaestras!$A$44:$C$105,3,FALSE)</f>
        <v>Universidad Catolica Santo Toribio de Mogrovejo</v>
      </c>
      <c r="F313" s="7">
        <v>0</v>
      </c>
      <c r="G313" s="7" t="str">
        <f>VLOOKUP(F313,tablasMaestras!$A$110:$B$115,2,FALSE)</f>
        <v>Sin Definir..</v>
      </c>
      <c r="H313" s="7">
        <v>0</v>
      </c>
      <c r="I313" s="7"/>
      <c r="J313" s="7">
        <v>0</v>
      </c>
      <c r="K313" s="7"/>
      <c r="L313" s="7">
        <v>0</v>
      </c>
      <c r="M313" s="7"/>
      <c r="N313" s="8" t="s">
        <v>1984</v>
      </c>
      <c r="O313" s="8" t="s">
        <v>1985</v>
      </c>
      <c r="P313" s="9">
        <v>37010</v>
      </c>
      <c r="Q313" s="8" t="s">
        <v>1986</v>
      </c>
      <c r="R313" s="8" t="s">
        <v>33</v>
      </c>
      <c r="S313" s="8" t="s">
        <v>1987</v>
      </c>
      <c r="T313" s="8" t="s">
        <v>33</v>
      </c>
      <c r="U313" s="8" t="s">
        <v>1988</v>
      </c>
      <c r="V313" s="8" t="s">
        <v>33</v>
      </c>
      <c r="W313" s="8" t="s">
        <v>456</v>
      </c>
      <c r="X313" s="8" t="s">
        <v>35</v>
      </c>
      <c r="Y313" s="5" t="str">
        <f t="shared" si="11"/>
        <v>INSERT INTO empleados VALUES (NULL, 10, 14, 0, 0, 0, 0, 'Núñez Cerquera', 'Yanet', 'domingo-04-29', 'yanetnc.29@gmail.com', NULL, '946458764', NULL, 'J.L.O - Chiclayo', NULL, 'Noveno', 'I');</v>
      </c>
    </row>
    <row r="314" spans="1:25" ht="15.75" customHeight="1">
      <c r="A314" s="6">
        <f t="shared" si="10"/>
        <v>313</v>
      </c>
      <c r="B314" s="7">
        <v>5</v>
      </c>
      <c r="C314" s="7" t="str">
        <f>VLOOKUP(B314,tablasMaestras!$A$120:$B$157,2,FALSE)</f>
        <v>Ing. Civil</v>
      </c>
      <c r="D314" s="7">
        <v>24</v>
      </c>
      <c r="E314" s="7" t="str">
        <f>VLOOKUP(D314,tablasMaestras!$A$44:$C$105,3,FALSE)</f>
        <v>UNIVERSIDAD TECNOLÓGICA DEL PERÚ</v>
      </c>
      <c r="F314" s="7">
        <v>0</v>
      </c>
      <c r="G314" s="7" t="str">
        <f>VLOOKUP(F314,tablasMaestras!$A$110:$B$115,2,FALSE)</f>
        <v>Sin Definir..</v>
      </c>
      <c r="H314" s="7">
        <v>0</v>
      </c>
      <c r="I314" s="7"/>
      <c r="J314" s="7">
        <v>0</v>
      </c>
      <c r="K314" s="7"/>
      <c r="L314" s="7">
        <v>0</v>
      </c>
      <c r="M314" s="7"/>
      <c r="N314" s="8" t="s">
        <v>1989</v>
      </c>
      <c r="O314" s="8" t="s">
        <v>1990</v>
      </c>
      <c r="P314" s="9">
        <v>37458</v>
      </c>
      <c r="Q314" s="8" t="s">
        <v>1991</v>
      </c>
      <c r="R314" s="8" t="s">
        <v>1992</v>
      </c>
      <c r="S314" s="8" t="s">
        <v>1993</v>
      </c>
      <c r="T314" s="8" t="s">
        <v>120</v>
      </c>
      <c r="U314" s="8" t="s">
        <v>1994</v>
      </c>
      <c r="V314" s="8" t="s">
        <v>1995</v>
      </c>
      <c r="W314" s="8" t="s">
        <v>86</v>
      </c>
      <c r="X314" s="8" t="s">
        <v>35</v>
      </c>
      <c r="Y314" s="5" t="str">
        <f t="shared" si="11"/>
        <v>INSERT INTO empleados VALUES (NULL, 5, 24, 0, 0, 0, 0, 'ÑAHUINCOPA PERLACIO', 'JUDITH LAURA', 'domingo-07-21', 'jnahuincopa60@gmail.com', '76248594', '948284341', 'Ate', 'Mz k1 L6 San Pedro, Ate Vitarte', 'u20303495', '10mo', 'I');</v>
      </c>
    </row>
    <row r="315" spans="1:25" ht="15.75" customHeight="1">
      <c r="A315" s="6">
        <f t="shared" si="10"/>
        <v>314</v>
      </c>
      <c r="B315" s="7">
        <v>5</v>
      </c>
      <c r="C315" s="7" t="str">
        <f>VLOOKUP(B315,tablasMaestras!$A$120:$B$157,2,FALSE)</f>
        <v>Ing. Civil</v>
      </c>
      <c r="D315" s="7">
        <v>21</v>
      </c>
      <c r="E315" s="7" t="str">
        <f>VLOOKUP(D315,tablasMaestras!$A$44:$C$105,3,FALSE)</f>
        <v>Universidad Catolica de Santa Maria</v>
      </c>
      <c r="F315" s="7">
        <v>0</v>
      </c>
      <c r="G315" s="7" t="str">
        <f>VLOOKUP(F315,tablasMaestras!$A$110:$B$115,2,FALSE)</f>
        <v>Sin Definir..</v>
      </c>
      <c r="H315" s="7">
        <v>0</v>
      </c>
      <c r="I315" s="7"/>
      <c r="J315" s="7">
        <v>0</v>
      </c>
      <c r="K315" s="7"/>
      <c r="L315" s="7">
        <v>0</v>
      </c>
      <c r="M315" s="7"/>
      <c r="N315" s="8" t="s">
        <v>1996</v>
      </c>
      <c r="O315" s="8" t="s">
        <v>1997</v>
      </c>
      <c r="P315" s="9">
        <v>37163</v>
      </c>
      <c r="Q315" s="8" t="s">
        <v>1998</v>
      </c>
      <c r="R315" s="8" t="s">
        <v>1999</v>
      </c>
      <c r="S315" s="8" t="s">
        <v>2000</v>
      </c>
      <c r="T315" s="8" t="s">
        <v>33</v>
      </c>
      <c r="U315" s="8" t="s">
        <v>2001</v>
      </c>
      <c r="V315" s="8" t="s">
        <v>33</v>
      </c>
      <c r="W315" s="8" t="s">
        <v>1733</v>
      </c>
      <c r="X315" s="8" t="s">
        <v>35</v>
      </c>
      <c r="Y315" s="5" t="str">
        <f t="shared" si="11"/>
        <v>INSERT INTO empleados VALUES (NULL, 5, 21, 0, 0, 0, 0, 'OBANDO FLORES', 'CAMILA', 'sábado-09-29', 'camilaobandoflores@gmail.com', '61182478', '974201026', NULL, 'Cooperativa Victor A Belaunde, Yanahuara', NULL, 'Egresada', 'I');</v>
      </c>
    </row>
    <row r="316" spans="1:25" ht="15.75" customHeight="1">
      <c r="A316" s="6">
        <f t="shared" si="10"/>
        <v>315</v>
      </c>
      <c r="B316" s="7">
        <v>5</v>
      </c>
      <c r="C316" s="7" t="str">
        <f>VLOOKUP(B316,tablasMaestras!$A$120:$B$157,2,FALSE)</f>
        <v>Ing. Civil</v>
      </c>
      <c r="D316" s="7">
        <v>1</v>
      </c>
      <c r="E316" s="7" t="str">
        <f>VLOOKUP(D316,tablasMaestras!$A$44:$C$105,3,FALSE)</f>
        <v>Universidad privada del norte</v>
      </c>
      <c r="F316" s="7">
        <v>0</v>
      </c>
      <c r="G316" s="7" t="str">
        <f>VLOOKUP(F316,tablasMaestras!$A$110:$B$115,2,FALSE)</f>
        <v>Sin Definir..</v>
      </c>
      <c r="H316" s="7">
        <v>0</v>
      </c>
      <c r="I316" s="7"/>
      <c r="J316" s="7">
        <v>0</v>
      </c>
      <c r="K316" s="7"/>
      <c r="L316" s="7">
        <v>0</v>
      </c>
      <c r="M316" s="7"/>
      <c r="N316" s="8" t="s">
        <v>2002</v>
      </c>
      <c r="O316" s="8" t="s">
        <v>2003</v>
      </c>
      <c r="P316" s="9">
        <v>36834</v>
      </c>
      <c r="Q316" s="8" t="s">
        <v>2004</v>
      </c>
      <c r="R316" s="8" t="s">
        <v>2005</v>
      </c>
      <c r="S316" s="8" t="s">
        <v>2006</v>
      </c>
      <c r="T316" s="8" t="s">
        <v>43</v>
      </c>
      <c r="U316" s="8" t="s">
        <v>2007</v>
      </c>
      <c r="V316" s="8" t="s">
        <v>33</v>
      </c>
      <c r="W316" s="8" t="s">
        <v>86</v>
      </c>
      <c r="X316" s="8" t="s">
        <v>35</v>
      </c>
      <c r="Y316" s="5" t="str">
        <f t="shared" si="11"/>
        <v>INSERT INTO empleados VALUES (NULL, 5, 1, 0, 0, 0, 0, 'OCHOA LLAMOCCA', 'YEFFERSON ', 'sábado-11-04', 'yefferson.ochoa11@gmail.com', '71533738', '992535694', 'San Juan de Lurigancho', 'San Juan de Lurigancho 15446, Lima', NULL, '10mo', 'I');</v>
      </c>
    </row>
    <row r="317" spans="1:25" ht="15.75" customHeight="1">
      <c r="A317" s="6">
        <f t="shared" si="10"/>
        <v>316</v>
      </c>
      <c r="B317" s="7">
        <v>28</v>
      </c>
      <c r="C317" s="7" t="str">
        <f>VLOOKUP(B317,tablasMaestras!$A$120:$B$157,2,FALSE)</f>
        <v>Arquitectura </v>
      </c>
      <c r="D317" s="7">
        <v>4</v>
      </c>
      <c r="E317" s="7" t="str">
        <f>VLOOKUP(D317,tablasMaestras!$A$44:$C$105,3,FALSE)</f>
        <v>Universidad Peruana de Ciencias Aplicadas </v>
      </c>
      <c r="F317" s="7">
        <v>0</v>
      </c>
      <c r="G317" s="7" t="str">
        <f>VLOOKUP(F317,tablasMaestras!$A$110:$B$115,2,FALSE)</f>
        <v>Sin Definir..</v>
      </c>
      <c r="H317" s="7">
        <v>7</v>
      </c>
      <c r="I317" s="7"/>
      <c r="J317" s="7">
        <v>0</v>
      </c>
      <c r="K317" s="7"/>
      <c r="L317" s="7">
        <v>0</v>
      </c>
      <c r="M317" s="7"/>
      <c r="N317" s="8" t="s">
        <v>2008</v>
      </c>
      <c r="O317" s="8" t="s">
        <v>2009</v>
      </c>
      <c r="P317" s="9">
        <v>36813</v>
      </c>
      <c r="Q317" s="8" t="s">
        <v>2010</v>
      </c>
      <c r="R317" s="8" t="s">
        <v>2011</v>
      </c>
      <c r="S317" s="8" t="s">
        <v>2012</v>
      </c>
      <c r="T317" s="8" t="s">
        <v>102</v>
      </c>
      <c r="U317" s="8" t="s">
        <v>2013</v>
      </c>
      <c r="V317" s="8" t="s">
        <v>2014</v>
      </c>
      <c r="W317" s="8" t="s">
        <v>1733</v>
      </c>
      <c r="X317" s="8" t="s">
        <v>35</v>
      </c>
      <c r="Y317" s="5" t="str">
        <f t="shared" si="11"/>
        <v>INSERT INTO empleados VALUES (NULL, 28, 4, 0, 7, 0, 0, 'OLANO CHOQUE ', 'LIZ ROMINA', 'sábado-10-14', 'lizolano2000@gmail.com', '70638718', '977652957', 'San Miguel', 'Cll. Pedro Benvenutto 369 San Miguel', '20184226', 'Egresada', 'I');</v>
      </c>
    </row>
    <row r="318" spans="1:25" ht="15.75" customHeight="1">
      <c r="A318" s="6">
        <f t="shared" si="10"/>
        <v>317</v>
      </c>
      <c r="B318" s="7">
        <v>15</v>
      </c>
      <c r="C318" s="7" t="str">
        <f>VLOOKUP(B318,tablasMaestras!$A$120:$B$157,2,FALSE)</f>
        <v>Ingeniería Ambiental</v>
      </c>
      <c r="D318" s="7">
        <v>1</v>
      </c>
      <c r="E318" s="7" t="str">
        <f>VLOOKUP(D318,tablasMaestras!$A$44:$C$105,3,FALSE)</f>
        <v>Universidad privada del norte</v>
      </c>
      <c r="F318" s="7">
        <v>3</v>
      </c>
      <c r="G318" s="7" t="str">
        <f>VLOOKUP(F318,tablasMaestras!$A$110:$B$115,2,FALSE)</f>
        <v>Ingenieria</v>
      </c>
      <c r="H318" s="7">
        <v>16</v>
      </c>
      <c r="I318" s="8"/>
      <c r="J318" s="7">
        <v>0</v>
      </c>
      <c r="K318" s="8"/>
      <c r="L318" s="7">
        <v>11</v>
      </c>
      <c r="M318" s="8"/>
      <c r="N318" s="8" t="s">
        <v>2015</v>
      </c>
      <c r="O318" s="8" t="s">
        <v>2016</v>
      </c>
      <c r="P318" s="9" t="s">
        <v>33</v>
      </c>
      <c r="Q318" s="8" t="s">
        <v>2017</v>
      </c>
      <c r="R318" s="8" t="s">
        <v>2018</v>
      </c>
      <c r="S318" s="8" t="s">
        <v>2019</v>
      </c>
      <c r="T318" s="8" t="s">
        <v>43</v>
      </c>
      <c r="U318" s="8" t="s">
        <v>2020</v>
      </c>
      <c r="V318" s="8" t="s">
        <v>2021</v>
      </c>
      <c r="W318" s="8" t="s">
        <v>33</v>
      </c>
      <c r="X318" s="8" t="s">
        <v>35</v>
      </c>
      <c r="Y318" s="5" t="str">
        <f t="shared" si="11"/>
        <v>INSERT INTO empleados VALUES (NULL, 15, 1, 3, 16, 0, 11, 'Olivera Tomaylla', 'Johanny Mercedes', NULL, 'oliverajohanny@gmail.com', '74076775', '960138432', 'San Juan de Lurigancho', 'Calle 57 Andres Bello San juan de Lurigancho', 'N00388643', NULL, 'I');</v>
      </c>
    </row>
    <row r="319" spans="1:25" ht="15.75" customHeight="1">
      <c r="A319" s="6">
        <f t="shared" si="10"/>
        <v>318</v>
      </c>
      <c r="B319" s="7">
        <v>5</v>
      </c>
      <c r="C319" s="7" t="str">
        <f>VLOOKUP(B319,tablasMaestras!$A$120:$B$157,2,FALSE)</f>
        <v>Ing. Civil</v>
      </c>
      <c r="D319" s="7">
        <v>3</v>
      </c>
      <c r="E319" s="7" t="str">
        <f>VLOOKUP(D319,tablasMaestras!$A$44:$C$105,3,FALSE)</f>
        <v>Universidad Cesar Vallejo</v>
      </c>
      <c r="F319" s="7">
        <v>5</v>
      </c>
      <c r="G319" s="7" t="str">
        <f>VLOOKUP(F319,tablasMaestras!$A$110:$B$115,2,FALSE)</f>
        <v>Tecnica</v>
      </c>
      <c r="H319" s="7">
        <v>8</v>
      </c>
      <c r="I319" s="7"/>
      <c r="J319" s="7">
        <v>0</v>
      </c>
      <c r="K319" s="7"/>
      <c r="L319" s="7">
        <v>0</v>
      </c>
      <c r="M319" s="7"/>
      <c r="N319" s="8" t="s">
        <v>2022</v>
      </c>
      <c r="O319" s="8" t="s">
        <v>851</v>
      </c>
      <c r="P319" s="9">
        <v>37116</v>
      </c>
      <c r="Q319" s="8" t="s">
        <v>2023</v>
      </c>
      <c r="R319" s="8" t="s">
        <v>2024</v>
      </c>
      <c r="S319" s="8" t="s">
        <v>2025</v>
      </c>
      <c r="T319" s="8" t="s">
        <v>120</v>
      </c>
      <c r="U319" s="8" t="s">
        <v>2026</v>
      </c>
      <c r="V319" s="8" t="s">
        <v>2027</v>
      </c>
      <c r="W319" s="8" t="s">
        <v>34</v>
      </c>
      <c r="X319" s="8" t="s">
        <v>35</v>
      </c>
      <c r="Y319" s="5" t="str">
        <f t="shared" si="11"/>
        <v>INSERT INTO empleados VALUES (NULL, 5, 3, 5, 8, 0, 0, 'ORE LAURA', 'DAVID', 'lunes-08-13', 'orelaurad@gmail.com', '74407728', '923761429', 'Ate', 'lima-ate', '7002472563', '9no', 'I');</v>
      </c>
    </row>
    <row r="320" spans="1:25" ht="15.75" customHeight="1">
      <c r="A320" s="6">
        <f t="shared" si="10"/>
        <v>319</v>
      </c>
      <c r="B320" s="7">
        <v>5</v>
      </c>
      <c r="C320" s="7" t="str">
        <f>VLOOKUP(B320,tablasMaestras!$A$120:$B$157,2,FALSE)</f>
        <v>Ing. Civil</v>
      </c>
      <c r="D320" s="7">
        <v>4</v>
      </c>
      <c r="E320" s="7" t="str">
        <f>VLOOKUP(D320,tablasMaestras!$A$44:$C$105,3,FALSE)</f>
        <v>Universidad Peruana de Ciencias Aplicadas </v>
      </c>
      <c r="F320" s="7">
        <v>0</v>
      </c>
      <c r="G320" s="7" t="str">
        <f>VLOOKUP(F320,tablasMaestras!$A$110:$B$115,2,FALSE)</f>
        <v>Sin Definir..</v>
      </c>
      <c r="H320" s="7">
        <v>0</v>
      </c>
      <c r="I320" s="7"/>
      <c r="J320" s="7">
        <v>0</v>
      </c>
      <c r="K320" s="7"/>
      <c r="L320" s="7">
        <v>0</v>
      </c>
      <c r="M320" s="7"/>
      <c r="N320" s="8" t="s">
        <v>2028</v>
      </c>
      <c r="O320" s="8" t="s">
        <v>244</v>
      </c>
      <c r="P320" s="9">
        <v>36867</v>
      </c>
      <c r="Q320" s="8" t="s">
        <v>2029</v>
      </c>
      <c r="R320" s="8" t="s">
        <v>2030</v>
      </c>
      <c r="S320" s="8" t="s">
        <v>2031</v>
      </c>
      <c r="T320" s="8" t="s">
        <v>2032</v>
      </c>
      <c r="U320" s="8" t="s">
        <v>2033</v>
      </c>
      <c r="V320" s="8" t="s">
        <v>33</v>
      </c>
      <c r="W320" s="8" t="s">
        <v>707</v>
      </c>
      <c r="X320" s="8" t="s">
        <v>35</v>
      </c>
      <c r="Y320" s="5" t="str">
        <f t="shared" si="11"/>
        <v>INSERT INTO empleados VALUES (NULL, 5, 4, 0, 0, 0, 0, 'ORELLANA MENDOZA', 'BRYAN JESÚS', 'jueves-12-07', 'u20231c154@upc.edu.pe', '77501508', '961822240', 'La Victoria', 'Jacintos 125, Urb. Balconcillo, La victoria', NULL, '5to', 'I');</v>
      </c>
    </row>
    <row r="321" spans="1:25" ht="15.75" customHeight="1">
      <c r="A321" s="6">
        <f t="shared" si="10"/>
        <v>320</v>
      </c>
      <c r="B321" s="7">
        <v>2</v>
      </c>
      <c r="C321" s="7" t="str">
        <f>VLOOKUP(B321,tablasMaestras!$A$120:$B$157,2,FALSE)</f>
        <v>Derecho</v>
      </c>
      <c r="D321" s="7">
        <v>4</v>
      </c>
      <c r="E321" s="7" t="str">
        <f>VLOOKUP(D321,tablasMaestras!$A$44:$C$105,3,FALSE)</f>
        <v>Universidad Peruana de Ciencias Aplicadas </v>
      </c>
      <c r="F321" s="7">
        <v>0</v>
      </c>
      <c r="G321" s="7" t="str">
        <f>VLOOKUP(F321,tablasMaestras!$A$110:$B$115,2,FALSE)</f>
        <v>Sin Definir..</v>
      </c>
      <c r="H321" s="7">
        <v>0</v>
      </c>
      <c r="I321" s="7"/>
      <c r="J321" s="7">
        <v>0</v>
      </c>
      <c r="K321" s="7"/>
      <c r="L321" s="7">
        <v>0</v>
      </c>
      <c r="M321" s="7"/>
      <c r="N321" s="8" t="s">
        <v>2034</v>
      </c>
      <c r="O321" s="8" t="s">
        <v>2035</v>
      </c>
      <c r="P321" s="9" t="s">
        <v>33</v>
      </c>
      <c r="Q321" s="8" t="s">
        <v>33</v>
      </c>
      <c r="R321" s="8" t="s">
        <v>33</v>
      </c>
      <c r="S321" s="8" t="s">
        <v>2036</v>
      </c>
      <c r="T321" s="8" t="s">
        <v>2037</v>
      </c>
      <c r="U321" s="8" t="s">
        <v>2038</v>
      </c>
      <c r="V321" s="8" t="s">
        <v>33</v>
      </c>
      <c r="W321" s="8" t="s">
        <v>86</v>
      </c>
      <c r="X321" s="8" t="s">
        <v>35</v>
      </c>
      <c r="Y321" s="5" t="str">
        <f t="shared" si="11"/>
        <v>INSERT INTO empleados VALUES (NULL, 2, 4, 0, 0, 0, 0, 'ORMEÑO VALLE', 'FERNANDO PAOLO', NULL, NULL, NULL, '947637739', 'Pueblo Libre', 'Pueblo Libre - Lima', NULL, '10mo', 'I');</v>
      </c>
    </row>
    <row r="322" spans="1:25" ht="15.75" customHeight="1">
      <c r="A322" s="6">
        <f t="shared" ref="A322:A385" si="12">ROW()-1</f>
        <v>321</v>
      </c>
      <c r="B322" s="7">
        <v>5</v>
      </c>
      <c r="C322" s="7" t="str">
        <f>VLOOKUP(B322,tablasMaestras!$A$120:$B$157,2,FALSE)</f>
        <v>Ing. Civil</v>
      </c>
      <c r="D322" s="7">
        <v>10</v>
      </c>
      <c r="E322" s="7" t="str">
        <f>VLOOKUP(D322,tablasMaestras!$A$44:$C$105,3,FALSE)</f>
        <v>Universidad de Piura</v>
      </c>
      <c r="F322" s="7">
        <v>0</v>
      </c>
      <c r="G322" s="7" t="str">
        <f>VLOOKUP(F322,tablasMaestras!$A$110:$B$115,2,FALSE)</f>
        <v>Sin Definir..</v>
      </c>
      <c r="H322" s="7">
        <v>0</v>
      </c>
      <c r="I322" s="7"/>
      <c r="J322" s="7">
        <v>0</v>
      </c>
      <c r="K322" s="7"/>
      <c r="L322" s="7">
        <v>0</v>
      </c>
      <c r="M322" s="7"/>
      <c r="N322" s="8" t="s">
        <v>2039</v>
      </c>
      <c r="O322" s="8" t="s">
        <v>2040</v>
      </c>
      <c r="P322" s="9" t="s">
        <v>33</v>
      </c>
      <c r="Q322" s="8" t="s">
        <v>33</v>
      </c>
      <c r="R322" s="8" t="s">
        <v>33</v>
      </c>
      <c r="S322" s="8" t="s">
        <v>2041</v>
      </c>
      <c r="T322" s="8" t="s">
        <v>33</v>
      </c>
      <c r="U322" s="8" t="s">
        <v>2042</v>
      </c>
      <c r="V322" s="8" t="s">
        <v>33</v>
      </c>
      <c r="W322" s="8" t="s">
        <v>33</v>
      </c>
      <c r="X322" s="8" t="s">
        <v>35</v>
      </c>
      <c r="Y322" s="5" t="str">
        <f t="shared" si="11"/>
        <v>INSERT INTO empleados VALUES (NULL, 5, 10, 0, 0, 0, 0, 'Orneta Evaristo', 'Kenerson Dankler', NULL, NULL, NULL, '912005992', NULL, 'Urb. El treból Mz. A Lt. 15, Piura', NULL, NULL, 'I');</v>
      </c>
    </row>
    <row r="323" spans="1:25" ht="15.75" customHeight="1">
      <c r="A323" s="6">
        <f t="shared" si="12"/>
        <v>322</v>
      </c>
      <c r="B323" s="7">
        <v>5</v>
      </c>
      <c r="C323" s="7" t="str">
        <f>VLOOKUP(B323,tablasMaestras!$A$120:$B$157,2,FALSE)</f>
        <v>Ing. Civil</v>
      </c>
      <c r="D323" s="7">
        <v>13</v>
      </c>
      <c r="E323" s="7" t="str">
        <f>VLOOKUP(D323,tablasMaestras!$A$44:$C$105,3,FALSE)</f>
        <v>Universidad Ricardo Palma</v>
      </c>
      <c r="F323" s="7">
        <v>5</v>
      </c>
      <c r="G323" s="7" t="str">
        <f>VLOOKUP(F323,tablasMaestras!$A$110:$B$115,2,FALSE)</f>
        <v>Tecnica</v>
      </c>
      <c r="H323" s="7">
        <v>0</v>
      </c>
      <c r="I323" s="7"/>
      <c r="J323" s="7">
        <v>0</v>
      </c>
      <c r="K323" s="7"/>
      <c r="L323" s="7">
        <v>0</v>
      </c>
      <c r="M323" s="7"/>
      <c r="N323" s="8" t="s">
        <v>2043</v>
      </c>
      <c r="O323" s="8" t="s">
        <v>2044</v>
      </c>
      <c r="P323" s="9">
        <v>37570</v>
      </c>
      <c r="Q323" s="8" t="s">
        <v>2045</v>
      </c>
      <c r="R323" s="8" t="s">
        <v>2046</v>
      </c>
      <c r="S323" s="8" t="s">
        <v>2047</v>
      </c>
      <c r="T323" s="8" t="s">
        <v>469</v>
      </c>
      <c r="U323" s="8" t="s">
        <v>2048</v>
      </c>
      <c r="V323" s="8" t="s">
        <v>2049</v>
      </c>
      <c r="W323" s="8" t="s">
        <v>86</v>
      </c>
      <c r="X323" s="8" t="s">
        <v>35</v>
      </c>
      <c r="Y323" s="5" t="str">
        <f t="shared" si="11"/>
        <v>INSERT INTO empleados VALUES (NULL, 5, 13, 5, 0, 0, 0, 'ORTIZ BEGAZO', 'ORESTES ALEJANDRO MARTÍN', 'domingo-11-10', 'toatyrok@gmail.com', '76191909', '959261769', 'Santiago de Surco', 'Urb. Santa Rosa de Surco II Etapa, Calle W, Mza A Lote 19, Santiago de Surco', '202010494', '10mo', 'I');</v>
      </c>
    </row>
    <row r="324" spans="1:25" ht="15.75" customHeight="1">
      <c r="A324" s="6">
        <f t="shared" si="12"/>
        <v>323</v>
      </c>
      <c r="B324" s="7">
        <v>5</v>
      </c>
      <c r="C324" s="7" t="str">
        <f>VLOOKUP(B324,tablasMaestras!$A$120:$B$157,2,FALSE)</f>
        <v>Ing. Civil</v>
      </c>
      <c r="D324" s="7">
        <v>4</v>
      </c>
      <c r="E324" s="7" t="str">
        <f>VLOOKUP(D324,tablasMaestras!$A$44:$C$105,3,FALSE)</f>
        <v>Universidad Peruana de Ciencias Aplicadas </v>
      </c>
      <c r="F324" s="7">
        <v>0</v>
      </c>
      <c r="G324" s="7" t="str">
        <f>VLOOKUP(F324,tablasMaestras!$A$110:$B$115,2,FALSE)</f>
        <v>Sin Definir..</v>
      </c>
      <c r="H324" s="7">
        <v>0</v>
      </c>
      <c r="I324" s="7"/>
      <c r="J324" s="7">
        <v>0</v>
      </c>
      <c r="K324" s="7"/>
      <c r="L324" s="7">
        <v>0</v>
      </c>
      <c r="M324" s="7"/>
      <c r="N324" s="8" t="s">
        <v>2050</v>
      </c>
      <c r="O324" s="8" t="s">
        <v>2051</v>
      </c>
      <c r="P324" s="9">
        <v>37079</v>
      </c>
      <c r="Q324" s="8" t="s">
        <v>2052</v>
      </c>
      <c r="R324" s="8" t="s">
        <v>2053</v>
      </c>
      <c r="S324" s="8" t="s">
        <v>2054</v>
      </c>
      <c r="T324" s="8" t="s">
        <v>784</v>
      </c>
      <c r="U324" s="8" t="s">
        <v>2055</v>
      </c>
      <c r="V324" s="8" t="s">
        <v>2056</v>
      </c>
      <c r="W324" s="8" t="s">
        <v>95</v>
      </c>
      <c r="X324" s="8" t="s">
        <v>35</v>
      </c>
      <c r="Y324" s="5" t="str">
        <f t="shared" si="11"/>
        <v>INSERT INTO empleados VALUES (NULL, 5, 4, 0, 0, 0, 0, 'PACHECO JAIMES', 'LUZ ESTRELLA', 'sábado-07-07', 'lupeserpa03@gmail.com', '75565898', '975412408', 'Puente Piedra', 'Puente Piedra ,Laderas de Chillon MzQlt27', 'u20201b779', '8vo', 'I');</v>
      </c>
    </row>
    <row r="325" spans="1:25" ht="15.75" customHeight="1">
      <c r="A325" s="6">
        <f t="shared" si="12"/>
        <v>324</v>
      </c>
      <c r="B325" s="7">
        <v>28</v>
      </c>
      <c r="C325" s="7" t="str">
        <f>VLOOKUP(B325,tablasMaestras!$A$120:$B$157,2,FALSE)</f>
        <v>Arquitectura </v>
      </c>
      <c r="D325" s="7">
        <v>3</v>
      </c>
      <c r="E325" s="7" t="str">
        <f>VLOOKUP(D325,tablasMaestras!$A$44:$C$105,3,FALSE)</f>
        <v>Universidad Cesar Vallejo</v>
      </c>
      <c r="F325" s="7">
        <v>0</v>
      </c>
      <c r="G325" s="7" t="str">
        <f>VLOOKUP(F325,tablasMaestras!$A$110:$B$115,2,FALSE)</f>
        <v>Sin Definir..</v>
      </c>
      <c r="H325" s="7">
        <v>0</v>
      </c>
      <c r="I325" s="7"/>
      <c r="J325" s="7">
        <v>0</v>
      </c>
      <c r="K325" s="7"/>
      <c r="L325" s="7">
        <v>0</v>
      </c>
      <c r="M325" s="7"/>
      <c r="N325" s="8" t="s">
        <v>2057</v>
      </c>
      <c r="O325" s="8" t="s">
        <v>2058</v>
      </c>
      <c r="P325" s="9">
        <v>37484</v>
      </c>
      <c r="Q325" s="8" t="s">
        <v>2059</v>
      </c>
      <c r="R325" s="8" t="s">
        <v>2060</v>
      </c>
      <c r="S325" s="8" t="s">
        <v>2061</v>
      </c>
      <c r="T325" s="8" t="s">
        <v>33</v>
      </c>
      <c r="U325" s="8" t="s">
        <v>2062</v>
      </c>
      <c r="V325" s="8" t="s">
        <v>2063</v>
      </c>
      <c r="W325" s="8" t="s">
        <v>145</v>
      </c>
      <c r="X325" s="8" t="s">
        <v>35</v>
      </c>
      <c r="Y325" s="5" t="str">
        <f t="shared" si="11"/>
        <v>INSERT INTO empleados VALUES (NULL, 28, 3, 0, 0, 0, 0, 'PACHERREZ LAUREANO', 'HELBERT JAIR', 'viernes-08-16', 'jairpacherrez21@gmail.com', '72781962', '923590733', NULL, 'Av. General Salaverry 1971', '7002532708', '7mo', 'I');</v>
      </c>
    </row>
    <row r="326" spans="1:25" ht="15.75" customHeight="1">
      <c r="A326" s="6">
        <f t="shared" si="12"/>
        <v>325</v>
      </c>
      <c r="B326" s="7">
        <v>31</v>
      </c>
      <c r="C326" s="7" t="str">
        <f>VLOOKUP(B326,tablasMaestras!$A$120:$B$157,2,FALSE)</f>
        <v>Administración</v>
      </c>
      <c r="D326" s="7">
        <v>24</v>
      </c>
      <c r="E326" s="7" t="str">
        <f>VLOOKUP(D326,tablasMaestras!$A$44:$C$105,3,FALSE)</f>
        <v>UNIVERSIDAD TECNOLÓGICA DEL PERÚ</v>
      </c>
      <c r="F326" s="7">
        <v>0</v>
      </c>
      <c r="G326" s="7" t="str">
        <f>VLOOKUP(F326,tablasMaestras!$A$110:$B$115,2,FALSE)</f>
        <v>Sin Definir..</v>
      </c>
      <c r="H326" s="7">
        <v>4</v>
      </c>
      <c r="I326" s="7"/>
      <c r="J326" s="7">
        <v>0</v>
      </c>
      <c r="K326" s="7"/>
      <c r="L326" s="7">
        <v>0</v>
      </c>
      <c r="M326" s="7"/>
      <c r="N326" s="8" t="s">
        <v>2064</v>
      </c>
      <c r="O326" s="8" t="s">
        <v>2065</v>
      </c>
      <c r="P326" s="9">
        <v>36898</v>
      </c>
      <c r="Q326" s="8" t="s">
        <v>2066</v>
      </c>
      <c r="R326" s="8" t="s">
        <v>2067</v>
      </c>
      <c r="S326" s="8" t="s">
        <v>2068</v>
      </c>
      <c r="T326" s="8" t="s">
        <v>43</v>
      </c>
      <c r="U326" s="8" t="s">
        <v>2069</v>
      </c>
      <c r="V326" s="8" t="s">
        <v>33</v>
      </c>
      <c r="W326" s="8" t="s">
        <v>86</v>
      </c>
      <c r="X326" s="8" t="s">
        <v>35</v>
      </c>
      <c r="Y326" s="5" t="str">
        <f t="shared" si="11"/>
        <v>INSERT INTO empleados VALUES (NULL, 31, 24, 0, 4, 0, 0, 'PAITANMALA PORRAS', 'MILAGROS LUZ', 'domingo-01-07', 'milagros4759@gmail.com', '75567487', '933547003', 'San Juan de Lurigancho', 'Av. San Martín, Lima 15438 - San Juan de Lurigancho', NULL, '10mo', 'I');</v>
      </c>
    </row>
    <row r="327" spans="1:25" ht="15.75" customHeight="1">
      <c r="A327" s="6">
        <f t="shared" si="12"/>
        <v>326</v>
      </c>
      <c r="B327" s="7">
        <v>5</v>
      </c>
      <c r="C327" s="7" t="str">
        <f>VLOOKUP(B327,tablasMaestras!$A$120:$B$157,2,FALSE)</f>
        <v>Ing. Civil</v>
      </c>
      <c r="D327" s="7">
        <v>4</v>
      </c>
      <c r="E327" s="7" t="str">
        <f>VLOOKUP(D327,tablasMaestras!$A$44:$C$105,3,FALSE)</f>
        <v>Universidad Peruana de Ciencias Aplicadas </v>
      </c>
      <c r="F327" s="7">
        <v>0</v>
      </c>
      <c r="G327" s="7" t="str">
        <f>VLOOKUP(F327,tablasMaestras!$A$110:$B$115,2,FALSE)</f>
        <v>Sin Definir..</v>
      </c>
      <c r="H327" s="7">
        <v>0</v>
      </c>
      <c r="I327" s="7"/>
      <c r="J327" s="7">
        <v>0</v>
      </c>
      <c r="K327" s="7"/>
      <c r="L327" s="7">
        <v>0</v>
      </c>
      <c r="M327" s="7"/>
      <c r="N327" s="8" t="s">
        <v>2070</v>
      </c>
      <c r="O327" s="8" t="s">
        <v>2071</v>
      </c>
      <c r="P327" s="9" t="s">
        <v>33</v>
      </c>
      <c r="Q327" s="8" t="s">
        <v>2072</v>
      </c>
      <c r="R327" s="8" t="s">
        <v>2073</v>
      </c>
      <c r="S327" s="8" t="s">
        <v>2074</v>
      </c>
      <c r="T327" s="8" t="s">
        <v>176</v>
      </c>
      <c r="U327" s="8" t="s">
        <v>2075</v>
      </c>
      <c r="V327" s="8" t="s">
        <v>2076</v>
      </c>
      <c r="W327" s="8" t="s">
        <v>95</v>
      </c>
      <c r="X327" s="8" t="s">
        <v>35</v>
      </c>
      <c r="Y327" s="5" t="str">
        <f t="shared" si="11"/>
        <v>INSERT INTO empleados VALUES (NULL, 5, 4, 0, 0, 0, 0, 'PALOMINO CORREA', 'KEVIN ANDRE', NULL, 'Palominoc.kevin@outlook.com', '72499136', '976476210', 'Villa El Salvador', 'Sector2, grupo 7, mz B, lt 17 - Villa el salvador', '20191e829', '8vo', 'I');</v>
      </c>
    </row>
    <row r="328" spans="1:25" ht="15.75" customHeight="1">
      <c r="A328" s="6">
        <f t="shared" si="12"/>
        <v>327</v>
      </c>
      <c r="B328" s="7">
        <v>31</v>
      </c>
      <c r="C328" s="7" t="str">
        <f>VLOOKUP(B328,tablasMaestras!$A$120:$B$157,2,FALSE)</f>
        <v>Administración</v>
      </c>
      <c r="D328" s="7">
        <v>11</v>
      </c>
      <c r="E328" s="7" t="str">
        <f>VLOOKUP(D328,tablasMaestras!$A$44:$C$105,3,FALSE)</f>
        <v>Universidad Nacional Mayor De San Marcos</v>
      </c>
      <c r="F328" s="7">
        <v>0</v>
      </c>
      <c r="G328" s="7" t="str">
        <f>VLOOKUP(F328,tablasMaestras!$A$110:$B$115,2,FALSE)</f>
        <v>Sin Definir..</v>
      </c>
      <c r="H328" s="7">
        <v>4</v>
      </c>
      <c r="I328" s="8"/>
      <c r="J328" s="7">
        <v>0</v>
      </c>
      <c r="K328" s="8"/>
      <c r="L328" s="7">
        <v>4</v>
      </c>
      <c r="M328" s="8"/>
      <c r="N328" s="8" t="s">
        <v>2077</v>
      </c>
      <c r="O328" s="8" t="s">
        <v>2078</v>
      </c>
      <c r="P328" s="9" t="s">
        <v>33</v>
      </c>
      <c r="Q328" s="8" t="s">
        <v>2079</v>
      </c>
      <c r="R328" s="8" t="s">
        <v>33</v>
      </c>
      <c r="S328" s="8" t="s">
        <v>2080</v>
      </c>
      <c r="T328" s="8" t="s">
        <v>33</v>
      </c>
      <c r="U328" s="8" t="s">
        <v>33</v>
      </c>
      <c r="V328" s="8" t="s">
        <v>33</v>
      </c>
      <c r="W328" s="8" t="s">
        <v>33</v>
      </c>
      <c r="X328" s="8" t="s">
        <v>35</v>
      </c>
      <c r="Y328" s="5" t="str">
        <f t="shared" si="11"/>
        <v>INSERT INTO empleados VALUES (NULL, 31, 11, 0, 4, 0, 4, 'PALOMINO DEL CASTILLO', 'ROSA ANGELA ', NULL, 'r.palominodc@gmail.com', NULL, '934618119', NULL, NULL, NULL, NULL, 'I');</v>
      </c>
    </row>
    <row r="329" spans="1:25" ht="15.75" customHeight="1">
      <c r="A329" s="6">
        <f t="shared" si="12"/>
        <v>328</v>
      </c>
      <c r="B329" s="7">
        <v>19</v>
      </c>
      <c r="C329" s="7" t="str">
        <f>VLOOKUP(B329,tablasMaestras!$A$120:$B$157,2,FALSE)</f>
        <v>Ingenieria Geogràfica</v>
      </c>
      <c r="D329" s="7">
        <v>26</v>
      </c>
      <c r="E329" s="7" t="str">
        <f>VLOOKUP(D329,tablasMaestras!$A$44:$C$105,3,FALSE)</f>
        <v>Universidad Nacional Federico VIllareal (UNFV)</v>
      </c>
      <c r="F329" s="7">
        <v>0</v>
      </c>
      <c r="G329" s="7" t="str">
        <f>VLOOKUP(F329,tablasMaestras!$A$110:$B$115,2,FALSE)</f>
        <v>Sin Definir..</v>
      </c>
      <c r="H329" s="7">
        <v>0</v>
      </c>
      <c r="I329" s="7"/>
      <c r="J329" s="7">
        <v>0</v>
      </c>
      <c r="K329" s="7"/>
      <c r="L329" s="7">
        <v>0</v>
      </c>
      <c r="M329" s="7"/>
      <c r="N329" s="8" t="s">
        <v>2081</v>
      </c>
      <c r="O329" s="8" t="s">
        <v>2082</v>
      </c>
      <c r="P329" s="9">
        <v>36784</v>
      </c>
      <c r="Q329" s="8" t="s">
        <v>2083</v>
      </c>
      <c r="R329" s="8" t="s">
        <v>2084</v>
      </c>
      <c r="S329" s="8" t="s">
        <v>2085</v>
      </c>
      <c r="T329" s="8" t="s">
        <v>477</v>
      </c>
      <c r="U329" s="8" t="s">
        <v>2086</v>
      </c>
      <c r="V329" s="8" t="s">
        <v>2087</v>
      </c>
      <c r="W329" s="8" t="s">
        <v>62</v>
      </c>
      <c r="X329" s="8" t="s">
        <v>35</v>
      </c>
      <c r="Y329" s="5" t="str">
        <f t="shared" si="11"/>
        <v>INSERT INTO empleados VALUES (NULL, 19, 26, 0, 0, 0, 0, 'PANDAL HUAROTE', 'DIEGO ELIAN', 'viernes-09-15', 'diegopandal@hotmail.com', '76539102', '987402180', 'Comas', 'APV Cabo linares Mz A lote 30, Comas', '2018025449', 'Egresado', 'I');</v>
      </c>
    </row>
    <row r="330" spans="1:25" ht="15.75" customHeight="1">
      <c r="A330" s="6">
        <f t="shared" si="12"/>
        <v>329</v>
      </c>
      <c r="B330" s="7">
        <v>5</v>
      </c>
      <c r="C330" s="7" t="str">
        <f>VLOOKUP(B330,tablasMaestras!$A$120:$B$157,2,FALSE)</f>
        <v>Ing. Civil</v>
      </c>
      <c r="D330" s="7">
        <v>4</v>
      </c>
      <c r="E330" s="7" t="str">
        <f>VLOOKUP(D330,tablasMaestras!$A$44:$C$105,3,FALSE)</f>
        <v>Universidad Peruana de Ciencias Aplicadas </v>
      </c>
      <c r="F330" s="7">
        <v>5</v>
      </c>
      <c r="G330" s="7" t="str">
        <f>VLOOKUP(F330,tablasMaestras!$A$110:$B$115,2,FALSE)</f>
        <v>Tecnica</v>
      </c>
      <c r="H330" s="7">
        <v>1</v>
      </c>
      <c r="I330" s="8"/>
      <c r="J330" s="7">
        <v>0</v>
      </c>
      <c r="K330" s="8"/>
      <c r="L330" s="7">
        <v>11</v>
      </c>
      <c r="M330" s="8"/>
      <c r="N330" s="8" t="s">
        <v>2088</v>
      </c>
      <c r="O330" s="8" t="s">
        <v>2089</v>
      </c>
      <c r="P330" s="9">
        <v>37959</v>
      </c>
      <c r="Q330" s="8" t="s">
        <v>2090</v>
      </c>
      <c r="R330" s="8" t="s">
        <v>2091</v>
      </c>
      <c r="S330" s="8" t="s">
        <v>2092</v>
      </c>
      <c r="T330" s="8" t="s">
        <v>33</v>
      </c>
      <c r="U330" s="8" t="s">
        <v>269</v>
      </c>
      <c r="V330" s="8" t="s">
        <v>2093</v>
      </c>
      <c r="W330" s="8" t="s">
        <v>34</v>
      </c>
      <c r="X330" s="8" t="s">
        <v>35</v>
      </c>
      <c r="Y330" s="5" t="str">
        <f t="shared" si="11"/>
        <v>INSERT INTO empleados VALUES (NULL, 5, 4, 5, 1, 0, 11, 'PANTOJA BARBOZA', 'YOSHIRO ALEXANDER', 'jueves-12-04', 'yoshiro.142020@gmail.com', '70838265', '955430291', NULL, 'Lima', 'u202110575', '9no', 'I');</v>
      </c>
    </row>
    <row r="331" spans="1:25" ht="15.75" customHeight="1">
      <c r="A331" s="6">
        <f t="shared" si="12"/>
        <v>330</v>
      </c>
      <c r="B331" s="7">
        <v>0</v>
      </c>
      <c r="C331" s="7" t="e">
        <f>VLOOKUP(B331,tablasMaestras!$A$120:$B$157,2,FALSE)</f>
        <v>#N/A</v>
      </c>
      <c r="D331" s="7">
        <v>0</v>
      </c>
      <c r="E331" s="7" t="str">
        <f>VLOOKUP(D331,tablasMaestras!$A$44:$C$105,3,FALSE)</f>
        <v>Sin definir...</v>
      </c>
      <c r="F331" s="7">
        <v>0</v>
      </c>
      <c r="G331" s="7" t="str">
        <f>VLOOKUP(F331,tablasMaestras!$A$110:$B$115,2,FALSE)</f>
        <v>Sin Definir..</v>
      </c>
      <c r="H331" s="7">
        <v>0</v>
      </c>
      <c r="I331" s="8"/>
      <c r="J331" s="7">
        <v>0</v>
      </c>
      <c r="K331" s="8"/>
      <c r="L331" s="7">
        <v>11</v>
      </c>
      <c r="M331" s="8"/>
      <c r="N331" s="8" t="s">
        <v>2094</v>
      </c>
      <c r="O331" s="8" t="s">
        <v>2095</v>
      </c>
      <c r="P331" s="9" t="s">
        <v>33</v>
      </c>
      <c r="Q331" s="8" t="s">
        <v>33</v>
      </c>
      <c r="R331" s="8" t="s">
        <v>33</v>
      </c>
      <c r="S331" s="8" t="s">
        <v>2096</v>
      </c>
      <c r="T331" s="8" t="s">
        <v>33</v>
      </c>
      <c r="U331" s="8" t="s">
        <v>33</v>
      </c>
      <c r="V331" s="8" t="s">
        <v>33</v>
      </c>
      <c r="W331" s="8" t="s">
        <v>33</v>
      </c>
      <c r="X331" s="8" t="s">
        <v>35</v>
      </c>
      <c r="Y331" s="5" t="str">
        <f t="shared" si="11"/>
        <v>INSERT INTO empleados VALUES (NULL, 0, 0, 0, 0, 0, 11, 'PARDO DELGADO', 'BRAYAN RAÚL', NULL, NULL, NULL, '991374692', NULL, NULL, NULL, NULL, 'I');</v>
      </c>
    </row>
    <row r="332" spans="1:25" ht="15.75" customHeight="1">
      <c r="A332" s="6">
        <f t="shared" si="12"/>
        <v>331</v>
      </c>
      <c r="B332" s="7">
        <v>5</v>
      </c>
      <c r="C332" s="7" t="str">
        <f>VLOOKUP(B332,tablasMaestras!$A$120:$B$157,2,FALSE)</f>
        <v>Ing. Civil</v>
      </c>
      <c r="D332" s="7">
        <v>19</v>
      </c>
      <c r="E332" s="7" t="str">
        <f>VLOOKUP(D332,tablasMaestras!$A$44:$C$105,3,FALSE)</f>
        <v>Universidad Autónoma del Perú</v>
      </c>
      <c r="F332" s="7">
        <v>5</v>
      </c>
      <c r="G332" s="7" t="str">
        <f>VLOOKUP(F332,tablasMaestras!$A$110:$B$115,2,FALSE)</f>
        <v>Tecnica</v>
      </c>
      <c r="H332" s="7">
        <v>11</v>
      </c>
      <c r="I332" s="8"/>
      <c r="J332" s="7">
        <v>0</v>
      </c>
      <c r="K332" s="8"/>
      <c r="L332" s="7">
        <v>11</v>
      </c>
      <c r="M332" s="8"/>
      <c r="N332" s="8" t="s">
        <v>2097</v>
      </c>
      <c r="O332" s="8" t="s">
        <v>2098</v>
      </c>
      <c r="P332" s="9" t="s">
        <v>33</v>
      </c>
      <c r="Q332" s="8" t="s">
        <v>2099</v>
      </c>
      <c r="R332" s="8" t="s">
        <v>2100</v>
      </c>
      <c r="S332" s="8" t="s">
        <v>2101</v>
      </c>
      <c r="T332" s="8" t="s">
        <v>700</v>
      </c>
      <c r="U332" s="8" t="s">
        <v>2102</v>
      </c>
      <c r="V332" s="8" t="s">
        <v>2103</v>
      </c>
      <c r="W332" s="8" t="s">
        <v>33</v>
      </c>
      <c r="X332" s="8" t="s">
        <v>35</v>
      </c>
      <c r="Y332" s="5" t="str">
        <f t="shared" si="11"/>
        <v>INSERT INTO empleados VALUES (NULL, 5, 19, 5, 11, 0, 11, 'Paredes Vargas', 'Jose Brayan', NULL, 'paredesvargasjosebrayan@gmail.com', '71084557', '938585390', 'Chorrillos', 'Emilio Sandoval 128 - int3, Chorrillos', '2202892338', NULL, 'I');</v>
      </c>
    </row>
    <row r="333" spans="1:25" ht="15.75" customHeight="1">
      <c r="A333" s="6">
        <f t="shared" si="12"/>
        <v>332</v>
      </c>
      <c r="B333" s="7">
        <v>1</v>
      </c>
      <c r="C333" s="7" t="str">
        <f>VLOOKUP(B333,tablasMaestras!$A$120:$B$157,2,FALSE)</f>
        <v>Arquitectura y Urbanismo</v>
      </c>
      <c r="D333" s="7">
        <v>32</v>
      </c>
      <c r="E333" s="7" t="str">
        <f>VLOOKUP(D333,tablasMaestras!$A$44:$C$105,3,FALSE)</f>
        <v>PONTIFICA UNIVERSIDAD CATOLICA DEL PERU (PUCP)</v>
      </c>
      <c r="F333" s="7">
        <v>0</v>
      </c>
      <c r="G333" s="7" t="str">
        <f>VLOOKUP(F333,tablasMaestras!$A$110:$B$115,2,FALSE)</f>
        <v>Sin Definir..</v>
      </c>
      <c r="H333" s="7">
        <v>0</v>
      </c>
      <c r="I333" s="7"/>
      <c r="J333" s="7">
        <v>0</v>
      </c>
      <c r="K333" s="7"/>
      <c r="L333" s="7">
        <v>0</v>
      </c>
      <c r="M333" s="7"/>
      <c r="N333" s="8" t="s">
        <v>2104</v>
      </c>
      <c r="O333" s="8" t="s">
        <v>2105</v>
      </c>
      <c r="P333" s="9" t="s">
        <v>33</v>
      </c>
      <c r="Q333" s="8" t="s">
        <v>33</v>
      </c>
      <c r="R333" s="8" t="s">
        <v>33</v>
      </c>
      <c r="S333" s="8" t="s">
        <v>2106</v>
      </c>
      <c r="T333" s="8" t="s">
        <v>33</v>
      </c>
      <c r="U333" s="8" t="s">
        <v>2107</v>
      </c>
      <c r="V333" s="8" t="s">
        <v>33</v>
      </c>
      <c r="W333" s="8" t="s">
        <v>33</v>
      </c>
      <c r="X333" s="8" t="s">
        <v>35</v>
      </c>
      <c r="Y333" s="5" t="str">
        <f t="shared" si="11"/>
        <v>INSERT INTO empleados VALUES (NULL, 1, 32, 0, 0, 0, 0, 'PARI HUILLCA', 'KELLY', NULL, NULL, NULL, '998435409', NULL, 'Av. Nicolas', NULL, NULL, 'I');</v>
      </c>
    </row>
    <row r="334" spans="1:25" ht="15.75" customHeight="1">
      <c r="A334" s="6">
        <f t="shared" si="12"/>
        <v>333</v>
      </c>
      <c r="B334" s="7">
        <v>4</v>
      </c>
      <c r="C334" s="7" t="str">
        <f>VLOOKUP(B334,tablasMaestras!$A$120:$B$157,2,FALSE)</f>
        <v>Ing. Industrial</v>
      </c>
      <c r="D334" s="7">
        <v>0</v>
      </c>
      <c r="E334" s="7" t="str">
        <f>VLOOKUP(D334,tablasMaestras!$A$44:$C$105,3,FALSE)</f>
        <v>Sin definir...</v>
      </c>
      <c r="F334" s="7">
        <v>0</v>
      </c>
      <c r="G334" s="7" t="str">
        <f>VLOOKUP(F334,tablasMaestras!$A$110:$B$115,2,FALSE)</f>
        <v>Sin Definir..</v>
      </c>
      <c r="H334" s="7">
        <v>0</v>
      </c>
      <c r="I334" s="7"/>
      <c r="J334" s="7">
        <v>0</v>
      </c>
      <c r="K334" s="7"/>
      <c r="L334" s="7">
        <v>0</v>
      </c>
      <c r="M334" s="7"/>
      <c r="N334" s="8" t="s">
        <v>2108</v>
      </c>
      <c r="O334" s="8" t="s">
        <v>2109</v>
      </c>
      <c r="P334" s="9" t="s">
        <v>33</v>
      </c>
      <c r="Q334" s="8" t="s">
        <v>2110</v>
      </c>
      <c r="R334" s="8" t="s">
        <v>2111</v>
      </c>
      <c r="S334" s="8" t="s">
        <v>2112</v>
      </c>
      <c r="T334" s="8" t="s">
        <v>1180</v>
      </c>
      <c r="U334" s="8" t="s">
        <v>2113</v>
      </c>
      <c r="V334" s="8" t="s">
        <v>2114</v>
      </c>
      <c r="W334" s="8" t="s">
        <v>344</v>
      </c>
      <c r="X334" s="8" t="s">
        <v>35</v>
      </c>
      <c r="Y334" s="5" t="str">
        <f t="shared" si="11"/>
        <v>INSERT INTO empleados VALUES (NULL, 4, 0, 0, 0, 0, 0, 'PASCUAL MENDOZA', 'MARIBEL LISSET', NULL, 'maripasmen@gmail.com', '77356722', '989605895', 'San Martin de Porres', 'JR. RIBEYRO 186, SMP', '20203386', '8', 'I');</v>
      </c>
    </row>
    <row r="335" spans="1:25" ht="15.75" customHeight="1">
      <c r="A335" s="6">
        <f t="shared" si="12"/>
        <v>334</v>
      </c>
      <c r="B335" s="7">
        <v>28</v>
      </c>
      <c r="C335" s="7" t="str">
        <f>VLOOKUP(B335,tablasMaestras!$A$120:$B$157,2,FALSE)</f>
        <v>Arquitectura </v>
      </c>
      <c r="D335" s="7">
        <v>21</v>
      </c>
      <c r="E335" s="7" t="str">
        <f>VLOOKUP(D335,tablasMaestras!$A$44:$C$105,3,FALSE)</f>
        <v>Universidad Catolica de Santa Maria</v>
      </c>
      <c r="F335" s="7">
        <v>5</v>
      </c>
      <c r="G335" s="7" t="str">
        <f>VLOOKUP(F335,tablasMaestras!$A$110:$B$115,2,FALSE)</f>
        <v>Tecnica</v>
      </c>
      <c r="H335" s="7">
        <v>7</v>
      </c>
      <c r="I335" s="8"/>
      <c r="J335" s="7">
        <v>0</v>
      </c>
      <c r="K335" s="8"/>
      <c r="L335" s="7">
        <v>11</v>
      </c>
      <c r="M335" s="8"/>
      <c r="N335" s="8" t="s">
        <v>2115</v>
      </c>
      <c r="O335" s="8" t="s">
        <v>2116</v>
      </c>
      <c r="P335" s="9" t="s">
        <v>33</v>
      </c>
      <c r="Q335" s="8" t="s">
        <v>2117</v>
      </c>
      <c r="R335" s="8" t="s">
        <v>2118</v>
      </c>
      <c r="S335" s="8" t="s">
        <v>2119</v>
      </c>
      <c r="T335" s="8" t="s">
        <v>33</v>
      </c>
      <c r="U335" s="8" t="s">
        <v>2120</v>
      </c>
      <c r="V335" s="8" t="s">
        <v>2121</v>
      </c>
      <c r="W335" s="8" t="s">
        <v>33</v>
      </c>
      <c r="X335" s="8" t="s">
        <v>35</v>
      </c>
      <c r="Y335" s="5" t="str">
        <f t="shared" si="11"/>
        <v>INSERT INTO empleados VALUES (NULL, 28, 21, 5, 7, 0, 11, 'Pastor Quispe', 'Maricielo Fransinett', NULL, 'maricielo_pastor9@hotmail.com', '73035601', '974143096', NULL, 'CALLE SAMUEL VELARDE 114 - YANAHUARA, AREQUIPA ', '2021202632', NULL, 'I');</v>
      </c>
    </row>
    <row r="336" spans="1:25" ht="15.75" customHeight="1">
      <c r="A336" s="6">
        <f t="shared" si="12"/>
        <v>335</v>
      </c>
      <c r="B336" s="7">
        <v>5</v>
      </c>
      <c r="C336" s="7" t="str">
        <f>VLOOKUP(B336,tablasMaestras!$A$120:$B$157,2,FALSE)</f>
        <v>Ing. Civil</v>
      </c>
      <c r="D336" s="7">
        <v>32</v>
      </c>
      <c r="E336" s="7" t="str">
        <f>VLOOKUP(D336,tablasMaestras!$A$44:$C$105,3,FALSE)</f>
        <v>PONTIFICA UNIVERSIDAD CATOLICA DEL PERU (PUCP)</v>
      </c>
      <c r="F336" s="7">
        <v>0</v>
      </c>
      <c r="G336" s="7" t="str">
        <f>VLOOKUP(F336,tablasMaestras!$A$110:$B$115,2,FALSE)</f>
        <v>Sin Definir..</v>
      </c>
      <c r="H336" s="7">
        <v>10</v>
      </c>
      <c r="I336" s="7"/>
      <c r="J336" s="7">
        <v>0</v>
      </c>
      <c r="K336" s="7"/>
      <c r="L336" s="7">
        <v>0</v>
      </c>
      <c r="M336" s="7"/>
      <c r="N336" s="8" t="s">
        <v>2122</v>
      </c>
      <c r="O336" s="8" t="s">
        <v>2123</v>
      </c>
      <c r="P336" s="9">
        <v>37285</v>
      </c>
      <c r="Q336" s="8" t="s">
        <v>2124</v>
      </c>
      <c r="R336" s="8" t="s">
        <v>2125</v>
      </c>
      <c r="S336" s="8" t="s">
        <v>2126</v>
      </c>
      <c r="T336" s="8" t="s">
        <v>142</v>
      </c>
      <c r="U336" s="8" t="s">
        <v>2127</v>
      </c>
      <c r="V336" s="8" t="s">
        <v>33</v>
      </c>
      <c r="W336" s="8" t="s">
        <v>33</v>
      </c>
      <c r="X336" s="8" t="s">
        <v>35</v>
      </c>
      <c r="Y336" s="5" t="str">
        <f t="shared" si="11"/>
        <v>INSERT INTO empleados VALUES (NULL, 5, 32, 0, 10, 0, 0, 'PAUCAR GALLEGOS', 'ROSA ELVIRA', 'martes-01-29', 'a20206792@pucp.edu.pe', '70609993', '933246562', 'Breña', 'Jr. Molino del Gato N°200, Breña', NULL, NULL, 'I');</v>
      </c>
    </row>
    <row r="337" spans="1:25" ht="15.75" customHeight="1">
      <c r="A337" s="6">
        <f t="shared" si="12"/>
        <v>336</v>
      </c>
      <c r="B337" s="7">
        <v>6</v>
      </c>
      <c r="C337" s="7" t="str">
        <f>VLOOKUP(B337,tablasMaestras!$A$120:$B$157,2,FALSE)</f>
        <v>Administración y Marketing</v>
      </c>
      <c r="D337" s="7">
        <v>24</v>
      </c>
      <c r="E337" s="7" t="str">
        <f>VLOOKUP(D337,tablasMaestras!$A$44:$C$105,3,FALSE)</f>
        <v>UNIVERSIDAD TECNOLÓGICA DEL PERÚ</v>
      </c>
      <c r="F337" s="7">
        <v>0</v>
      </c>
      <c r="G337" s="7" t="str">
        <f>VLOOKUP(F337,tablasMaestras!$A$110:$B$115,2,FALSE)</f>
        <v>Sin Definir..</v>
      </c>
      <c r="H337" s="7">
        <v>0</v>
      </c>
      <c r="I337" s="7"/>
      <c r="J337" s="7">
        <v>0</v>
      </c>
      <c r="K337" s="7"/>
      <c r="L337" s="7">
        <v>0</v>
      </c>
      <c r="M337" s="7"/>
      <c r="N337" s="8" t="s">
        <v>2128</v>
      </c>
      <c r="O337" s="8" t="s">
        <v>2129</v>
      </c>
      <c r="P337" s="9">
        <v>38105</v>
      </c>
      <c r="Q337" s="8" t="s">
        <v>2130</v>
      </c>
      <c r="R337" s="8" t="s">
        <v>2131</v>
      </c>
      <c r="S337" s="8" t="s">
        <v>2132</v>
      </c>
      <c r="T337" s="8" t="s">
        <v>2032</v>
      </c>
      <c r="U337" s="8" t="s">
        <v>2133</v>
      </c>
      <c r="V337" s="8" t="s">
        <v>2134</v>
      </c>
      <c r="W337" s="8" t="s">
        <v>33</v>
      </c>
      <c r="X337" s="8" t="s">
        <v>35</v>
      </c>
      <c r="Y337" s="5" t="str">
        <f t="shared" si="11"/>
        <v>INSERT INTO empleados VALUES (NULL, 6, 24, 0, 0, 0, 0, 'Paz Cardenas', 'Fabian Alexander', 'miércoles-04-28', 'fapcfabian@gmail.com', '72488724', '969858194', 'La Victoria', 'Av san luis 117, La Victoria.', 'u21206365', NULL, 'I');</v>
      </c>
    </row>
    <row r="338" spans="1:25" ht="15.75" customHeight="1">
      <c r="A338" s="6">
        <f t="shared" si="12"/>
        <v>337</v>
      </c>
      <c r="B338" s="7">
        <v>5</v>
      </c>
      <c r="C338" s="7" t="str">
        <f>VLOOKUP(B338,tablasMaestras!$A$120:$B$157,2,FALSE)</f>
        <v>Ing. Civil</v>
      </c>
      <c r="D338" s="7">
        <v>18</v>
      </c>
      <c r="E338" s="7" t="str">
        <f>VLOOKUP(D338,tablasMaestras!$A$44:$C$105,3,FALSE)</f>
        <v>Universidad Privada Antenor Orrego</v>
      </c>
      <c r="F338" s="7">
        <v>5</v>
      </c>
      <c r="G338" s="7" t="str">
        <f>VLOOKUP(F338,tablasMaestras!$A$110:$B$115,2,FALSE)</f>
        <v>Tecnica</v>
      </c>
      <c r="H338" s="7">
        <v>10</v>
      </c>
      <c r="I338" s="8"/>
      <c r="J338" s="7">
        <v>0</v>
      </c>
      <c r="K338" s="8"/>
      <c r="L338" s="7">
        <v>11</v>
      </c>
      <c r="M338" s="8"/>
      <c r="N338" s="8" t="s">
        <v>2135</v>
      </c>
      <c r="O338" s="8" t="s">
        <v>2136</v>
      </c>
      <c r="P338" s="9" t="s">
        <v>33</v>
      </c>
      <c r="Q338" s="8" t="s">
        <v>2137</v>
      </c>
      <c r="R338" s="8" t="s">
        <v>2138</v>
      </c>
      <c r="S338" s="8" t="s">
        <v>2139</v>
      </c>
      <c r="T338" s="8" t="s">
        <v>335</v>
      </c>
      <c r="U338" s="8" t="s">
        <v>2140</v>
      </c>
      <c r="V338" s="8" t="s">
        <v>2141</v>
      </c>
      <c r="W338" s="8" t="s">
        <v>33</v>
      </c>
      <c r="X338" s="8" t="s">
        <v>35</v>
      </c>
      <c r="Y338" s="5" t="str">
        <f t="shared" si="11"/>
        <v>INSERT INTO empleados VALUES (NULL, 5, 18, 5, 10, 0, 11, 'Peña Melendez', 'Edivelton Alejandro', NULL, 'edivelton82@gmail.com', '71929918', '934604142', 'Rimac', 'Calle monitor huascar 660 -Rimac ', '149697', NULL, 'I');</v>
      </c>
    </row>
    <row r="339" spans="1:25" ht="15.75" customHeight="1">
      <c r="A339" s="6">
        <f t="shared" si="12"/>
        <v>338</v>
      </c>
      <c r="B339" s="7">
        <v>4</v>
      </c>
      <c r="C339" s="7" t="str">
        <f>VLOOKUP(B339,tablasMaestras!$A$120:$B$157,2,FALSE)</f>
        <v>Ing. Industrial</v>
      </c>
      <c r="D339" s="7">
        <v>1</v>
      </c>
      <c r="E339" s="7" t="str">
        <f>VLOOKUP(D339,tablasMaestras!$A$44:$C$105,3,FALSE)</f>
        <v>Universidad privada del norte</v>
      </c>
      <c r="F339" s="7">
        <v>0</v>
      </c>
      <c r="G339" s="7" t="str">
        <f>VLOOKUP(F339,tablasMaestras!$A$110:$B$115,2,FALSE)</f>
        <v>Sin Definir..</v>
      </c>
      <c r="H339" s="7">
        <v>0</v>
      </c>
      <c r="I339" s="7"/>
      <c r="J339" s="7">
        <v>0</v>
      </c>
      <c r="K339" s="7"/>
      <c r="L339" s="7">
        <v>0</v>
      </c>
      <c r="M339" s="7"/>
      <c r="N339" s="8" t="s">
        <v>2142</v>
      </c>
      <c r="O339" s="8" t="s">
        <v>2143</v>
      </c>
      <c r="P339" s="9">
        <v>36836</v>
      </c>
      <c r="Q339" s="8" t="s">
        <v>2144</v>
      </c>
      <c r="R339" s="8" t="s">
        <v>2145</v>
      </c>
      <c r="S339" s="8" t="s">
        <v>2146</v>
      </c>
      <c r="T339" s="8" t="s">
        <v>33</v>
      </c>
      <c r="U339" s="8" t="s">
        <v>2147</v>
      </c>
      <c r="V339" s="8" t="s">
        <v>33</v>
      </c>
      <c r="W339" s="8" t="s">
        <v>95</v>
      </c>
      <c r="X339" s="8" t="s">
        <v>35</v>
      </c>
      <c r="Y339" s="5" t="str">
        <f t="shared" si="11"/>
        <v>INSERT INTO empleados VALUES (NULL, 4, 1, 0, 0, 0, 0, 'PERALTA MANUYAMA', 'JONATHAN LUIS', 'lunes-11-06', 'jonathanluisperaltam@gmail.com', '70835977', '963734223', NULL, 'Jr. Las Mimbreras 2264 Mz M Lote 06, Urb. San Hilario', NULL, '8vo', 'I');</v>
      </c>
    </row>
    <row r="340" spans="1:25" ht="15.75" customHeight="1">
      <c r="A340" s="6">
        <f t="shared" si="12"/>
        <v>339</v>
      </c>
      <c r="B340" s="7">
        <v>5</v>
      </c>
      <c r="C340" s="7" t="str">
        <f>VLOOKUP(B340,tablasMaestras!$A$120:$B$157,2,FALSE)</f>
        <v>Ing. Civil</v>
      </c>
      <c r="D340" s="7">
        <v>4</v>
      </c>
      <c r="E340" s="7" t="str">
        <f>VLOOKUP(D340,tablasMaestras!$A$44:$C$105,3,FALSE)</f>
        <v>Universidad Peruana de Ciencias Aplicadas </v>
      </c>
      <c r="F340" s="7">
        <v>0</v>
      </c>
      <c r="G340" s="7" t="str">
        <f>VLOOKUP(F340,tablasMaestras!$A$110:$B$115,2,FALSE)</f>
        <v>Sin Definir..</v>
      </c>
      <c r="H340" s="7">
        <v>0</v>
      </c>
      <c r="I340" s="7"/>
      <c r="J340" s="7">
        <v>0</v>
      </c>
      <c r="K340" s="7"/>
      <c r="L340" s="7">
        <v>0</v>
      </c>
      <c r="M340" s="7"/>
      <c r="N340" s="8" t="s">
        <v>2148</v>
      </c>
      <c r="O340" s="8" t="s">
        <v>2149</v>
      </c>
      <c r="P340" s="9">
        <v>37627</v>
      </c>
      <c r="Q340" s="8" t="s">
        <v>2150</v>
      </c>
      <c r="R340" s="8" t="s">
        <v>2151</v>
      </c>
      <c r="S340" s="8" t="s">
        <v>2152</v>
      </c>
      <c r="T340" s="8" t="s">
        <v>469</v>
      </c>
      <c r="U340" s="8" t="s">
        <v>2153</v>
      </c>
      <c r="V340" s="8" t="s">
        <v>2154</v>
      </c>
      <c r="W340" s="8" t="s">
        <v>95</v>
      </c>
      <c r="X340" s="8" t="s">
        <v>35</v>
      </c>
      <c r="Y340" s="5" t="str">
        <f t="shared" si="11"/>
        <v>INSERT INTO empleados VALUES (NULL, 5, 4, 0, 0, 0, 0, 'PEREDA BACILIO', 'BRANDT DAWSON', 'lunes-01-06', 'brandtpereda8@gmail.com', '74038668', '989843638', 'Santiago de Surco', 'Surco - Lima', '202019371', '8vo', 'I');</v>
      </c>
    </row>
    <row r="341" spans="1:25" ht="15.75" customHeight="1">
      <c r="A341" s="6">
        <f t="shared" si="12"/>
        <v>340</v>
      </c>
      <c r="B341" s="7">
        <v>5</v>
      </c>
      <c r="C341" s="7" t="str">
        <f>VLOOKUP(B341,tablasMaestras!$A$120:$B$157,2,FALSE)</f>
        <v>Ing. Civil</v>
      </c>
      <c r="D341" s="7">
        <v>4</v>
      </c>
      <c r="E341" s="7" t="str">
        <f>VLOOKUP(D341,tablasMaestras!$A$44:$C$105,3,FALSE)</f>
        <v>Universidad Peruana de Ciencias Aplicadas </v>
      </c>
      <c r="F341" s="7">
        <v>0</v>
      </c>
      <c r="G341" s="7" t="str">
        <f>VLOOKUP(F341,tablasMaestras!$A$110:$B$115,2,FALSE)</f>
        <v>Sin Definir..</v>
      </c>
      <c r="H341" s="7">
        <v>0</v>
      </c>
      <c r="I341" s="7"/>
      <c r="J341" s="7">
        <v>0</v>
      </c>
      <c r="K341" s="7"/>
      <c r="L341" s="7">
        <v>0</v>
      </c>
      <c r="M341" s="7"/>
      <c r="N341" s="8" t="s">
        <v>2155</v>
      </c>
      <c r="O341" s="8" t="s">
        <v>2156</v>
      </c>
      <c r="P341" s="9" t="s">
        <v>33</v>
      </c>
      <c r="Q341" s="8" t="s">
        <v>2157</v>
      </c>
      <c r="R341" s="8" t="s">
        <v>2158</v>
      </c>
      <c r="S341" s="8" t="s">
        <v>2159</v>
      </c>
      <c r="T341" s="8" t="s">
        <v>102</v>
      </c>
      <c r="U341" s="8" t="s">
        <v>2160</v>
      </c>
      <c r="V341" s="8" t="s">
        <v>2161</v>
      </c>
      <c r="W341" s="8" t="s">
        <v>1323</v>
      </c>
      <c r="X341" s="8" t="s">
        <v>35</v>
      </c>
      <c r="Y341" s="5" t="str">
        <f t="shared" si="11"/>
        <v>INSERT INTO empleados VALUES (NULL, 5, 4, 0, 0, 0, 0, 'PEREDA VELA', 'DANY', NULL, 'danypv1999@gmail.com', '73011084', '932 535 537', 'San Miguel', 'Tungasuca 200 San Miguel', 'U202022376', '10 mo', 'I');</v>
      </c>
    </row>
    <row r="342" spans="1:25" ht="15.75" customHeight="1">
      <c r="A342" s="6">
        <f t="shared" si="12"/>
        <v>341</v>
      </c>
      <c r="B342" s="7">
        <v>8</v>
      </c>
      <c r="C342" s="7" t="str">
        <f>VLOOKUP(B342,tablasMaestras!$A$120:$B$157,2,FALSE)</f>
        <v>Ingeniería de Sistemas</v>
      </c>
      <c r="D342" s="7">
        <v>3</v>
      </c>
      <c r="E342" s="7" t="str">
        <f>VLOOKUP(D342,tablasMaestras!$A$44:$C$105,3,FALSE)</f>
        <v>Universidad Cesar Vallejo</v>
      </c>
      <c r="F342" s="7">
        <v>0</v>
      </c>
      <c r="G342" s="7" t="str">
        <f>VLOOKUP(F342,tablasMaestras!$A$110:$B$115,2,FALSE)</f>
        <v>Sin Definir..</v>
      </c>
      <c r="H342" s="7">
        <v>1</v>
      </c>
      <c r="I342" s="8"/>
      <c r="J342" s="7">
        <v>0</v>
      </c>
      <c r="K342" s="8"/>
      <c r="L342" s="7">
        <v>11</v>
      </c>
      <c r="M342" s="8"/>
      <c r="N342" s="8" t="s">
        <v>2162</v>
      </c>
      <c r="O342" s="8" t="s">
        <v>2163</v>
      </c>
      <c r="P342" s="9">
        <v>36898</v>
      </c>
      <c r="Q342" s="8" t="s">
        <v>2164</v>
      </c>
      <c r="R342" s="8" t="s">
        <v>2165</v>
      </c>
      <c r="S342" s="8" t="s">
        <v>2166</v>
      </c>
      <c r="T342" s="8" t="s">
        <v>43</v>
      </c>
      <c r="U342" s="8" t="s">
        <v>2167</v>
      </c>
      <c r="V342" s="8" t="s">
        <v>2168</v>
      </c>
      <c r="W342" s="8" t="s">
        <v>34</v>
      </c>
      <c r="X342" s="8" t="s">
        <v>35</v>
      </c>
      <c r="Y342" s="5" t="str">
        <f t="shared" si="11"/>
        <v>INSERT INTO empleados VALUES (NULL, 8, 3, 0, 1, 0, 11, 'PEREZ ALBUJAR', 'LUIS ALBERTO', 'domingo-01-07', 'luisperez117513221@gmail.com', '70569252', '902511705', 'San Juan de Lurigancho', 'lima- San Juan de Lurigancho', '7002665735', '9no', 'I');</v>
      </c>
    </row>
    <row r="343" spans="1:25" ht="15.75" customHeight="1">
      <c r="A343" s="6">
        <f t="shared" si="12"/>
        <v>342</v>
      </c>
      <c r="B343" s="7">
        <v>5</v>
      </c>
      <c r="C343" s="7" t="str">
        <f>VLOOKUP(B343,tablasMaestras!$A$120:$B$157,2,FALSE)</f>
        <v>Ing. Civil</v>
      </c>
      <c r="D343" s="7">
        <v>4</v>
      </c>
      <c r="E343" s="7" t="str">
        <f>VLOOKUP(D343,tablasMaestras!$A$44:$C$105,3,FALSE)</f>
        <v>Universidad Peruana de Ciencias Aplicadas </v>
      </c>
      <c r="F343" s="7">
        <v>0</v>
      </c>
      <c r="G343" s="7" t="str">
        <f>VLOOKUP(F343,tablasMaestras!$A$110:$B$115,2,FALSE)</f>
        <v>Sin Definir..</v>
      </c>
      <c r="H343" s="7">
        <v>0</v>
      </c>
      <c r="I343" s="7"/>
      <c r="J343" s="7">
        <v>0</v>
      </c>
      <c r="K343" s="7"/>
      <c r="L343" s="7">
        <v>0</v>
      </c>
      <c r="M343" s="7"/>
      <c r="N343" s="8" t="s">
        <v>2169</v>
      </c>
      <c r="O343" s="8" t="s">
        <v>2170</v>
      </c>
      <c r="P343" s="9">
        <v>37524</v>
      </c>
      <c r="Q343" s="8" t="s">
        <v>2171</v>
      </c>
      <c r="R343" s="8" t="s">
        <v>2172</v>
      </c>
      <c r="S343" s="8" t="s">
        <v>2173</v>
      </c>
      <c r="T343" s="8" t="s">
        <v>33</v>
      </c>
      <c r="U343" s="8" t="s">
        <v>2174</v>
      </c>
      <c r="V343" s="8" t="s">
        <v>2175</v>
      </c>
      <c r="W343" s="8" t="s">
        <v>2176</v>
      </c>
      <c r="X343" s="8" t="s">
        <v>35</v>
      </c>
      <c r="Y343" s="5" t="str">
        <f t="shared" si="11"/>
        <v>INSERT INTO empleados VALUES (NULL, 5, 4, 0, 0, 0, 0, 'Perez Garcia', 'Jorge Luis', 'miércoles-09-25', 'jhorghe2002@gmail.com', '74868042', '958634301', NULL, 'Urb. los colibries 998', 'U201915062', '09/01/1900', 'I');</v>
      </c>
    </row>
    <row r="344" spans="1:25" ht="15.75" customHeight="1">
      <c r="A344" s="6">
        <f t="shared" si="12"/>
        <v>343</v>
      </c>
      <c r="B344" s="7">
        <v>5</v>
      </c>
      <c r="C344" s="7" t="str">
        <f>VLOOKUP(B344,tablasMaestras!$A$120:$B$157,2,FALSE)</f>
        <v>Ing. Civil</v>
      </c>
      <c r="D344" s="7">
        <v>3</v>
      </c>
      <c r="E344" s="7" t="str">
        <f>VLOOKUP(D344,tablasMaestras!$A$44:$C$105,3,FALSE)</f>
        <v>Universidad Cesar Vallejo</v>
      </c>
      <c r="F344" s="7">
        <v>0</v>
      </c>
      <c r="G344" s="7" t="str">
        <f>VLOOKUP(F344,tablasMaestras!$A$110:$B$115,2,FALSE)</f>
        <v>Sin Definir..</v>
      </c>
      <c r="H344" s="7">
        <v>0</v>
      </c>
      <c r="I344" s="7"/>
      <c r="J344" s="7">
        <v>0</v>
      </c>
      <c r="K344" s="7"/>
      <c r="L344" s="7">
        <v>0</v>
      </c>
      <c r="M344" s="7"/>
      <c r="N344" s="8" t="s">
        <v>2177</v>
      </c>
      <c r="O344" s="8" t="s">
        <v>2178</v>
      </c>
      <c r="P344" s="9">
        <v>37960</v>
      </c>
      <c r="Q344" s="8" t="s">
        <v>2179</v>
      </c>
      <c r="R344" s="8" t="s">
        <v>2180</v>
      </c>
      <c r="S344" s="8" t="s">
        <v>2181</v>
      </c>
      <c r="T344" s="8" t="s">
        <v>1180</v>
      </c>
      <c r="U344" s="8" t="s">
        <v>2182</v>
      </c>
      <c r="V344" s="8" t="s">
        <v>2183</v>
      </c>
      <c r="W344" s="8" t="s">
        <v>34</v>
      </c>
      <c r="X344" s="8" t="s">
        <v>35</v>
      </c>
      <c r="Y344" s="5" t="str">
        <f t="shared" si="11"/>
        <v>INSERT INTO empleados VALUES (NULL, 5, 3, 0, 0, 0, 0, 'PEREZ PADILLA', 'FRANCISCO JAVIER', 'viernes-12-05', 'perezpadillaf698@gmail.com', '74695695', '967604923', 'San Martin de Porres', 'Dirección: MZ. “B” Lote 16 Urb. Las Magnolias 1ra. Etapa, San Martín de Porres.', '7002391565', '9no', 'I');</v>
      </c>
    </row>
    <row r="345" spans="1:25" ht="15.75" customHeight="1">
      <c r="A345" s="6">
        <f t="shared" si="12"/>
        <v>344</v>
      </c>
      <c r="B345" s="7">
        <v>0</v>
      </c>
      <c r="C345" s="7" t="e">
        <f>VLOOKUP(B345,tablasMaestras!$A$120:$B$157,2,FALSE)</f>
        <v>#N/A</v>
      </c>
      <c r="D345" s="7">
        <v>0</v>
      </c>
      <c r="E345" s="7" t="str">
        <f>VLOOKUP(D345,tablasMaestras!$A$44:$C$105,3,FALSE)</f>
        <v>Sin definir...</v>
      </c>
      <c r="F345" s="7">
        <v>0</v>
      </c>
      <c r="G345" s="7" t="str">
        <f>VLOOKUP(F345,tablasMaestras!$A$110:$B$115,2,FALSE)</f>
        <v>Sin Definir..</v>
      </c>
      <c r="H345" s="7">
        <v>0</v>
      </c>
      <c r="I345" s="8"/>
      <c r="J345" s="7">
        <v>0</v>
      </c>
      <c r="K345" s="8"/>
      <c r="L345" s="7">
        <v>11</v>
      </c>
      <c r="M345" s="8"/>
      <c r="N345" s="8" t="s">
        <v>2184</v>
      </c>
      <c r="O345" s="8" t="s">
        <v>2185</v>
      </c>
      <c r="P345" s="9" t="s">
        <v>33</v>
      </c>
      <c r="Q345" s="8" t="s">
        <v>33</v>
      </c>
      <c r="R345" s="8" t="s">
        <v>2186</v>
      </c>
      <c r="S345" s="8" t="s">
        <v>33</v>
      </c>
      <c r="T345" s="8" t="s">
        <v>33</v>
      </c>
      <c r="U345" s="8" t="s">
        <v>33</v>
      </c>
      <c r="V345" s="8" t="s">
        <v>33</v>
      </c>
      <c r="W345" s="8" t="s">
        <v>33</v>
      </c>
      <c r="X345" s="8" t="s">
        <v>35</v>
      </c>
      <c r="Y345" s="5" t="str">
        <f t="shared" si="11"/>
        <v>INSERT INTO empleados VALUES (NULL, 0, 0, 0, 0, 0, 11, 'PERLAS SACACA', 'ALDO EROS', NULL, NULL, '73238224', NULL, NULL, NULL, NULL, NULL, 'I');</v>
      </c>
    </row>
    <row r="346" spans="1:25" ht="15.75" customHeight="1">
      <c r="A346" s="6">
        <f t="shared" si="12"/>
        <v>345</v>
      </c>
      <c r="B346" s="7">
        <v>5</v>
      </c>
      <c r="C346" s="7" t="str">
        <f>VLOOKUP(B346,tablasMaestras!$A$120:$B$157,2,FALSE)</f>
        <v>Ing. Civil</v>
      </c>
      <c r="D346" s="7">
        <v>1</v>
      </c>
      <c r="E346" s="7" t="str">
        <f>VLOOKUP(D346,tablasMaestras!$A$44:$C$105,3,FALSE)</f>
        <v>Universidad privada del norte</v>
      </c>
      <c r="F346" s="7">
        <v>5</v>
      </c>
      <c r="G346" s="7" t="str">
        <f>VLOOKUP(F346,tablasMaestras!$A$110:$B$115,2,FALSE)</f>
        <v>Tecnica</v>
      </c>
      <c r="H346" s="7">
        <v>0</v>
      </c>
      <c r="I346" s="7"/>
      <c r="J346" s="7">
        <v>0</v>
      </c>
      <c r="K346" s="7"/>
      <c r="L346" s="7">
        <v>0</v>
      </c>
      <c r="M346" s="7"/>
      <c r="N346" s="8" t="s">
        <v>2187</v>
      </c>
      <c r="O346" s="8" t="s">
        <v>2188</v>
      </c>
      <c r="P346" s="9" t="s">
        <v>33</v>
      </c>
      <c r="Q346" s="8" t="s">
        <v>2189</v>
      </c>
      <c r="R346" s="8" t="s">
        <v>2190</v>
      </c>
      <c r="S346" s="8" t="s">
        <v>2191</v>
      </c>
      <c r="T346" s="8" t="s">
        <v>391</v>
      </c>
      <c r="U346" s="8" t="s">
        <v>2192</v>
      </c>
      <c r="V346" s="8" t="s">
        <v>2193</v>
      </c>
      <c r="W346" s="8" t="s">
        <v>86</v>
      </c>
      <c r="X346" s="8" t="s">
        <v>35</v>
      </c>
      <c r="Y346" s="5" t="str">
        <f t="shared" si="11"/>
        <v>INSERT INTO empleados VALUES (NULL, 5, 1, 5, 0, 0, 0, 'PICHILINGUE REYES', 'ANGELO PAOLO', NULL, 'locomotionacross@gmail.com', '70503380', '932880906', 'Los Olivos', 'Av. Alfredo Mendiola 6062, Los Olivos 15306', 'N00212604', '10mo', 'I');</v>
      </c>
    </row>
    <row r="347" spans="1:25" ht="15.75" customHeight="1">
      <c r="A347" s="6">
        <f t="shared" si="12"/>
        <v>346</v>
      </c>
      <c r="B347" s="7">
        <v>10</v>
      </c>
      <c r="C347" s="7" t="str">
        <f>VLOOKUP(B347,tablasMaestras!$A$120:$B$157,2,FALSE)</f>
        <v>Administracion de Empresas</v>
      </c>
      <c r="D347" s="7">
        <v>61</v>
      </c>
      <c r="E347" s="7" t="str">
        <f>VLOOKUP(D347,tablasMaestras!$A$44:$C$105,3,FALSE)</f>
        <v>INSTITUTO SAN IGNACIO DE LOYOLA</v>
      </c>
      <c r="F347" s="7">
        <v>0</v>
      </c>
      <c r="G347" s="7" t="str">
        <f>VLOOKUP(F347,tablasMaestras!$A$110:$B$115,2,FALSE)</f>
        <v>Sin Definir..</v>
      </c>
      <c r="H347" s="7">
        <v>0</v>
      </c>
      <c r="I347" s="7"/>
      <c r="J347" s="7">
        <v>0</v>
      </c>
      <c r="K347" s="7"/>
      <c r="L347" s="7">
        <v>0</v>
      </c>
      <c r="M347" s="7"/>
      <c r="N347" s="8" t="s">
        <v>2194</v>
      </c>
      <c r="O347" s="8" t="s">
        <v>2195</v>
      </c>
      <c r="P347" s="9" t="s">
        <v>33</v>
      </c>
      <c r="Q347" s="8" t="s">
        <v>33</v>
      </c>
      <c r="R347" s="8" t="s">
        <v>33</v>
      </c>
      <c r="S347" s="8" t="s">
        <v>2196</v>
      </c>
      <c r="T347" s="8" t="s">
        <v>33</v>
      </c>
      <c r="U347" s="8" t="s">
        <v>2197</v>
      </c>
      <c r="V347" s="8" t="s">
        <v>33</v>
      </c>
      <c r="W347" s="8" t="s">
        <v>33</v>
      </c>
      <c r="X347" s="8" t="s">
        <v>35</v>
      </c>
      <c r="Y347" s="5" t="str">
        <f t="shared" si="11"/>
        <v>INSERT INTO empleados VALUES (NULL, 10, 61, 0, 0, 0, 0, 'Pilares Chavarria', 'Vladimiro Luis', NULL, NULL, NULL, '959799652', NULL, 'Mz h Lote 16 Ampliación Max Uhle', NULL, NULL, 'I');</v>
      </c>
    </row>
    <row r="348" spans="1:25" ht="15.75" customHeight="1">
      <c r="A348" s="6">
        <f t="shared" si="12"/>
        <v>347</v>
      </c>
      <c r="B348" s="7">
        <v>15</v>
      </c>
      <c r="C348" s="7" t="str">
        <f>VLOOKUP(B348,tablasMaestras!$A$120:$B$157,2,FALSE)</f>
        <v>Ingeniería Ambiental</v>
      </c>
      <c r="D348" s="7">
        <v>4</v>
      </c>
      <c r="E348" s="7" t="str">
        <f>VLOOKUP(D348,tablasMaestras!$A$44:$C$105,3,FALSE)</f>
        <v>Universidad Peruana de Ciencias Aplicadas </v>
      </c>
      <c r="F348" s="7">
        <v>3</v>
      </c>
      <c r="G348" s="7" t="str">
        <f>VLOOKUP(F348,tablasMaestras!$A$110:$B$115,2,FALSE)</f>
        <v>Ingenieria</v>
      </c>
      <c r="H348" s="7">
        <v>0</v>
      </c>
      <c r="I348" s="7"/>
      <c r="J348" s="7">
        <v>0</v>
      </c>
      <c r="K348" s="7"/>
      <c r="L348" s="7">
        <v>0</v>
      </c>
      <c r="M348" s="7"/>
      <c r="N348" s="8" t="s">
        <v>2198</v>
      </c>
      <c r="O348" s="8" t="s">
        <v>2199</v>
      </c>
      <c r="P348" s="9">
        <v>37713</v>
      </c>
      <c r="Q348" s="8" t="s">
        <v>2200</v>
      </c>
      <c r="R348" s="8" t="s">
        <v>2201</v>
      </c>
      <c r="S348" s="8" t="s">
        <v>2202</v>
      </c>
      <c r="T348" s="8" t="s">
        <v>700</v>
      </c>
      <c r="U348" s="8" t="s">
        <v>2203</v>
      </c>
      <c r="V348" s="8" t="s">
        <v>2204</v>
      </c>
      <c r="W348" s="8" t="s">
        <v>427</v>
      </c>
      <c r="X348" s="8" t="s">
        <v>35</v>
      </c>
      <c r="Y348" s="5" t="str">
        <f t="shared" si="11"/>
        <v>INSERT INTO empleados VALUES (NULL, 15, 4, 3, 0, 0, 0, 'Pillaca Talaverano', 'Nicool Janeth', 'miércoles-04-02', 'u20211c237@upc.edu.pe', '71863520', '902095657', 'Chorrillos', 'C. Salaverry Mz. E, Chorrillos 15067', 'U20211C237', '9vo', 'I');</v>
      </c>
    </row>
    <row r="349" spans="1:25" ht="15.75" customHeight="1">
      <c r="A349" s="6">
        <f t="shared" si="12"/>
        <v>348</v>
      </c>
      <c r="B349" s="7">
        <v>5</v>
      </c>
      <c r="C349" s="7" t="str">
        <f>VLOOKUP(B349,tablasMaestras!$A$120:$B$157,2,FALSE)</f>
        <v>Ing. Civil</v>
      </c>
      <c r="D349" s="7">
        <v>3</v>
      </c>
      <c r="E349" s="7" t="str">
        <f>VLOOKUP(D349,tablasMaestras!$A$44:$C$105,3,FALSE)</f>
        <v>Universidad Cesar Vallejo</v>
      </c>
      <c r="F349" s="7">
        <v>0</v>
      </c>
      <c r="G349" s="7" t="str">
        <f>VLOOKUP(F349,tablasMaestras!$A$110:$B$115,2,FALSE)</f>
        <v>Sin Definir..</v>
      </c>
      <c r="H349" s="7">
        <v>1</v>
      </c>
      <c r="I349" s="8"/>
      <c r="J349" s="7">
        <v>0</v>
      </c>
      <c r="K349" s="8"/>
      <c r="L349" s="7">
        <v>11</v>
      </c>
      <c r="M349" s="8"/>
      <c r="N349" s="8" t="s">
        <v>2205</v>
      </c>
      <c r="O349" s="8" t="s">
        <v>2206</v>
      </c>
      <c r="P349" s="9">
        <v>36495</v>
      </c>
      <c r="Q349" s="8" t="s">
        <v>2207</v>
      </c>
      <c r="R349" s="8" t="s">
        <v>2208</v>
      </c>
      <c r="S349" s="8" t="s">
        <v>2209</v>
      </c>
      <c r="T349" s="8" t="s">
        <v>33</v>
      </c>
      <c r="U349" s="8" t="s">
        <v>2210</v>
      </c>
      <c r="V349" s="8" t="s">
        <v>2211</v>
      </c>
      <c r="W349" s="8" t="s">
        <v>188</v>
      </c>
      <c r="X349" s="8" t="s">
        <v>35</v>
      </c>
      <c r="Y349" s="5" t="str">
        <f t="shared" si="11"/>
        <v>INSERT INTO empleados VALUES (NULL, 5, 3, 0, 1, 0, 11, 'PINARES VILLAFUERTE', 'YEFRI ALEXANDER', 'miércoles-12-01', 'yefripinares@gmail.com', '77020278', '913687892', NULL, 'Jirón cañete 364', '201610333', '10', 'I');</v>
      </c>
    </row>
    <row r="350" spans="1:25" ht="15.75" customHeight="1">
      <c r="A350" s="6">
        <f t="shared" si="12"/>
        <v>349</v>
      </c>
      <c r="B350" s="7">
        <v>4</v>
      </c>
      <c r="C350" s="7" t="str">
        <f>VLOOKUP(B350,tablasMaestras!$A$120:$B$157,2,FALSE)</f>
        <v>Ing. Industrial</v>
      </c>
      <c r="D350" s="7">
        <v>30</v>
      </c>
      <c r="E350" s="7" t="str">
        <f>VLOOKUP(D350,tablasMaestras!$A$44:$C$105,3,FALSE)</f>
        <v>UNIVERSIDAD SAN IGNACIO DE LOYOLA</v>
      </c>
      <c r="F350" s="7">
        <v>0</v>
      </c>
      <c r="G350" s="7" t="str">
        <f>VLOOKUP(F350,tablasMaestras!$A$110:$B$115,2,FALSE)</f>
        <v>Sin Definir..</v>
      </c>
      <c r="H350" s="7">
        <v>0</v>
      </c>
      <c r="I350" s="7"/>
      <c r="J350" s="7">
        <v>0</v>
      </c>
      <c r="K350" s="7"/>
      <c r="L350" s="7">
        <v>0</v>
      </c>
      <c r="M350" s="7"/>
      <c r="N350" s="8" t="s">
        <v>2212</v>
      </c>
      <c r="O350" s="8" t="s">
        <v>2213</v>
      </c>
      <c r="P350" s="9" t="s">
        <v>33</v>
      </c>
      <c r="Q350" s="8" t="s">
        <v>2214</v>
      </c>
      <c r="R350" s="8" t="s">
        <v>2215</v>
      </c>
      <c r="S350" s="8" t="s">
        <v>2216</v>
      </c>
      <c r="T350" s="8" t="s">
        <v>33</v>
      </c>
      <c r="U350" s="8" t="s">
        <v>2217</v>
      </c>
      <c r="V350" s="8" t="s">
        <v>2218</v>
      </c>
      <c r="W350" s="8" t="s">
        <v>2219</v>
      </c>
      <c r="X350" s="8" t="s">
        <v>35</v>
      </c>
      <c r="Y350" s="5" t="str">
        <f t="shared" si="11"/>
        <v>INSERT INTO empleados VALUES (NULL, 4, 30, 0, 0, 0, 0, 'Pinedo Calero', 'Maricielo Yuliza', NULL, 'maircielo19@gmail.com', '78632466', '902814432', NULL, 'Urb. las fresas Mz C. Lt 1 D', '2020835', 'NOVENO CICLO', 'I');</v>
      </c>
    </row>
    <row r="351" spans="1:25" ht="15.75" customHeight="1">
      <c r="A351" s="6">
        <f t="shared" si="12"/>
        <v>350</v>
      </c>
      <c r="B351" s="7">
        <v>25</v>
      </c>
      <c r="C351" s="7" t="str">
        <f>VLOOKUP(B351,tablasMaestras!$A$120:$B$157,2,FALSE)</f>
        <v>SOCIOLOGIA</v>
      </c>
      <c r="D351" s="7">
        <v>8</v>
      </c>
      <c r="E351" s="7" t="str">
        <f>VLOOKUP(D351,tablasMaestras!$A$44:$C$105,3,FALSE)</f>
        <v>UNIVERSIDAD NACIONAL DE CAJAMARCA</v>
      </c>
      <c r="F351" s="7">
        <v>0</v>
      </c>
      <c r="G351" s="7" t="str">
        <f>VLOOKUP(F351,tablasMaestras!$A$110:$B$115,2,FALSE)</f>
        <v>Sin Definir..</v>
      </c>
      <c r="H351" s="7">
        <v>0</v>
      </c>
      <c r="I351" s="7"/>
      <c r="J351" s="7">
        <v>0</v>
      </c>
      <c r="K351" s="7"/>
      <c r="L351" s="7">
        <v>0</v>
      </c>
      <c r="M351" s="7"/>
      <c r="N351" s="8" t="s">
        <v>2220</v>
      </c>
      <c r="O351" s="8" t="s">
        <v>2221</v>
      </c>
      <c r="P351" s="9">
        <v>37185</v>
      </c>
      <c r="Q351" s="8" t="s">
        <v>2222</v>
      </c>
      <c r="R351" s="8" t="s">
        <v>2223</v>
      </c>
      <c r="S351" s="8" t="s">
        <v>2224</v>
      </c>
      <c r="T351" s="8" t="s">
        <v>33</v>
      </c>
      <c r="U351" s="8" t="s">
        <v>2225</v>
      </c>
      <c r="V351" s="8" t="s">
        <v>2226</v>
      </c>
      <c r="W351" s="8" t="s">
        <v>34</v>
      </c>
      <c r="X351" s="8" t="s">
        <v>35</v>
      </c>
      <c r="Y351" s="5" t="str">
        <f t="shared" si="11"/>
        <v>INSERT INTO empleados VALUES (NULL, 25, 8, 0, 0, 0, 0, 'PINTO VENTURA', 'MILAGROS MARIEL', 'domingo-10-21', 'mpintov20_2@unc.edu.pe', '73116645', '988727051', NULL, 'Prolongación Revilla Perez #708', '2020120042', '9no', 'I');</v>
      </c>
    </row>
    <row r="352" spans="1:25" ht="15.75" customHeight="1">
      <c r="A352" s="6">
        <f t="shared" si="12"/>
        <v>351</v>
      </c>
      <c r="B352" s="7">
        <v>5</v>
      </c>
      <c r="C352" s="7" t="str">
        <f>VLOOKUP(B352,tablasMaestras!$A$120:$B$157,2,FALSE)</f>
        <v>Ing. Civil</v>
      </c>
      <c r="D352" s="7">
        <v>11</v>
      </c>
      <c r="E352" s="7" t="str">
        <f>VLOOKUP(D352,tablasMaestras!$A$44:$C$105,3,FALSE)</f>
        <v>Universidad Nacional Mayor De San Marcos</v>
      </c>
      <c r="F352" s="7">
        <v>0</v>
      </c>
      <c r="G352" s="7" t="str">
        <f>VLOOKUP(F352,tablasMaestras!$A$110:$B$115,2,FALSE)</f>
        <v>Sin Definir..</v>
      </c>
      <c r="H352" s="7">
        <v>0</v>
      </c>
      <c r="I352" s="7"/>
      <c r="J352" s="7">
        <v>0</v>
      </c>
      <c r="K352" s="7"/>
      <c r="L352" s="7">
        <v>0</v>
      </c>
      <c r="M352" s="7"/>
      <c r="N352" s="8" t="s">
        <v>2227</v>
      </c>
      <c r="O352" s="8" t="s">
        <v>2228</v>
      </c>
      <c r="P352" s="9">
        <v>35464</v>
      </c>
      <c r="Q352" s="8" t="s">
        <v>2229</v>
      </c>
      <c r="R352" s="8" t="s">
        <v>2230</v>
      </c>
      <c r="S352" s="8" t="s">
        <v>2231</v>
      </c>
      <c r="T352" s="8" t="s">
        <v>1180</v>
      </c>
      <c r="U352" s="8" t="s">
        <v>2232</v>
      </c>
      <c r="V352" s="8" t="s">
        <v>33</v>
      </c>
      <c r="W352" s="8" t="s">
        <v>86</v>
      </c>
      <c r="X352" s="8" t="s">
        <v>35</v>
      </c>
      <c r="Y352" s="5" t="str">
        <f t="shared" si="11"/>
        <v>INSERT INTO empleados VALUES (NULL, 5, 11, 0, 0, 0, 0, 'PIO HUAMAN', 'FIORELLA MIRELLA CAMARGO', 'lunes-02-03', 'camargo.pioh@gmail.com', '77137680', '923521801', 'San Martin de Porres', 'Jr Salaverry 243 Urb. Condevilla, SMP', NULL, '10mo', 'I');</v>
      </c>
    </row>
    <row r="353" spans="1:25" ht="15.75" customHeight="1">
      <c r="A353" s="6">
        <f t="shared" si="12"/>
        <v>352</v>
      </c>
      <c r="B353" s="7">
        <v>5</v>
      </c>
      <c r="C353" s="7" t="str">
        <f>VLOOKUP(B353,tablasMaestras!$A$120:$B$157,2,FALSE)</f>
        <v>Ing. Civil</v>
      </c>
      <c r="D353" s="7">
        <v>5</v>
      </c>
      <c r="E353" s="7" t="str">
        <f>VLOOKUP(D353,tablasMaestras!$A$44:$C$105,3,FALSE)</f>
        <v>UNIVERSIDAD DE LIMA</v>
      </c>
      <c r="F353" s="7">
        <v>5</v>
      </c>
      <c r="G353" s="7" t="str">
        <f>VLOOKUP(F353,tablasMaestras!$A$110:$B$115,2,FALSE)</f>
        <v>Tecnica</v>
      </c>
      <c r="H353" s="7">
        <v>8</v>
      </c>
      <c r="I353" s="8"/>
      <c r="J353" s="7">
        <v>0</v>
      </c>
      <c r="K353" s="8"/>
      <c r="L353" s="7">
        <v>11</v>
      </c>
      <c r="M353" s="8"/>
      <c r="N353" s="8" t="s">
        <v>2233</v>
      </c>
      <c r="O353" s="8" t="s">
        <v>2234</v>
      </c>
      <c r="P353" s="9">
        <v>37515</v>
      </c>
      <c r="Q353" s="8" t="s">
        <v>2235</v>
      </c>
      <c r="R353" s="8" t="s">
        <v>2236</v>
      </c>
      <c r="S353" s="8" t="s">
        <v>2237</v>
      </c>
      <c r="T353" s="8" t="s">
        <v>120</v>
      </c>
      <c r="U353" s="8" t="s">
        <v>2238</v>
      </c>
      <c r="V353" s="8" t="s">
        <v>2239</v>
      </c>
      <c r="W353" s="8" t="s">
        <v>86</v>
      </c>
      <c r="X353" s="8" t="s">
        <v>35</v>
      </c>
      <c r="Y353" s="5" t="str">
        <f t="shared" si="11"/>
        <v>INSERT INTO empleados VALUES (NULL, 5, 5, 5, 8, 0, 11, 'POMA MOZO ', 'FRANK MARCOS', 'lunes-09-16', 'pomafrank38@gmail.com', '72445872', '948941528', 'Ate', 'Lima-Ate', '20194451', '10mo', 'I');</v>
      </c>
    </row>
    <row r="354" spans="1:25" ht="15.75" customHeight="1">
      <c r="A354" s="6">
        <f t="shared" si="12"/>
        <v>353</v>
      </c>
      <c r="B354" s="7">
        <v>28</v>
      </c>
      <c r="C354" s="7" t="str">
        <f>VLOOKUP(B354,tablasMaestras!$A$120:$B$157,2,FALSE)</f>
        <v>Arquitectura </v>
      </c>
      <c r="D354" s="7">
        <v>26</v>
      </c>
      <c r="E354" s="7" t="str">
        <f>VLOOKUP(D354,tablasMaestras!$A$44:$C$105,3,FALSE)</f>
        <v>Universidad Nacional Federico VIllareal (UNFV)</v>
      </c>
      <c r="F354" s="7">
        <v>0</v>
      </c>
      <c r="G354" s="7" t="str">
        <f>VLOOKUP(F354,tablasMaestras!$A$110:$B$115,2,FALSE)</f>
        <v>Sin Definir..</v>
      </c>
      <c r="H354" s="7">
        <v>0</v>
      </c>
      <c r="I354" s="7"/>
      <c r="J354" s="7">
        <v>0</v>
      </c>
      <c r="K354" s="7"/>
      <c r="L354" s="7">
        <v>0</v>
      </c>
      <c r="M354" s="7"/>
      <c r="N354" s="8" t="s">
        <v>2240</v>
      </c>
      <c r="O354" s="8" t="s">
        <v>2241</v>
      </c>
      <c r="P354" s="9">
        <v>35985</v>
      </c>
      <c r="Q354" s="8" t="s">
        <v>2242</v>
      </c>
      <c r="R354" s="8" t="s">
        <v>2243</v>
      </c>
      <c r="S354" s="8" t="s">
        <v>2244</v>
      </c>
      <c r="T354" s="8" t="s">
        <v>208</v>
      </c>
      <c r="U354" s="8" t="s">
        <v>2245</v>
      </c>
      <c r="V354" s="8" t="s">
        <v>2246</v>
      </c>
      <c r="W354" s="8" t="s">
        <v>2247</v>
      </c>
      <c r="X354" s="8" t="s">
        <v>35</v>
      </c>
      <c r="Y354" s="5" t="str">
        <f t="shared" si="11"/>
        <v>INSERT INTO empleados VALUES (NULL, 28, 26, 0, 0, 0, 0, 'POMPILLA RODRIGUEZ,', 'WALTER JOSUE', 'jueves-07-09', 'walter.pompilla.rodriguez@gmail.com', '73191512', '920716785', 'Callao', 'Psje. Costa Verde Mz E Lt 33- 200 millas Callao', '2019230186', 'Décimo', 'I');</v>
      </c>
    </row>
    <row r="355" spans="1:25" ht="15.75" customHeight="1">
      <c r="A355" s="6">
        <f t="shared" si="12"/>
        <v>354</v>
      </c>
      <c r="B355" s="7">
        <v>0</v>
      </c>
      <c r="C355" s="7" t="e">
        <f>VLOOKUP(B355,tablasMaestras!$A$120:$B$157,2,FALSE)</f>
        <v>#N/A</v>
      </c>
      <c r="D355" s="7">
        <v>0</v>
      </c>
      <c r="E355" s="7" t="str">
        <f>VLOOKUP(D355,tablasMaestras!$A$44:$C$105,3,FALSE)</f>
        <v>Sin definir...</v>
      </c>
      <c r="F355" s="7">
        <v>5</v>
      </c>
      <c r="G355" s="7" t="str">
        <f>VLOOKUP(F355,tablasMaestras!$A$110:$B$115,2,FALSE)</f>
        <v>Tecnica</v>
      </c>
      <c r="H355" s="7">
        <v>0</v>
      </c>
      <c r="I355" s="8"/>
      <c r="J355" s="7">
        <v>0</v>
      </c>
      <c r="K355" s="8"/>
      <c r="L355" s="7">
        <v>11</v>
      </c>
      <c r="M355" s="8"/>
      <c r="N355" s="8" t="s">
        <v>2248</v>
      </c>
      <c r="O355" s="8" t="s">
        <v>2249</v>
      </c>
      <c r="P355" s="9" t="s">
        <v>33</v>
      </c>
      <c r="Q355" s="8" t="s">
        <v>33</v>
      </c>
      <c r="R355" s="8" t="s">
        <v>2250</v>
      </c>
      <c r="S355" s="8" t="s">
        <v>33</v>
      </c>
      <c r="T355" s="8" t="s">
        <v>33</v>
      </c>
      <c r="U355" s="8" t="s">
        <v>33</v>
      </c>
      <c r="V355" s="8" t="s">
        <v>33</v>
      </c>
      <c r="W355" s="8" t="s">
        <v>33</v>
      </c>
      <c r="X355" s="8" t="s">
        <v>35</v>
      </c>
      <c r="Y355" s="5" t="str">
        <f t="shared" si="11"/>
        <v>INSERT INTO empleados VALUES (NULL, 0, 0, 5, 0, 0, 11, 'Ponce Morales', 'Manuel Antonio', NULL, NULL, '73061850', NULL, NULL, NULL, NULL, NULL, 'I');</v>
      </c>
    </row>
    <row r="356" spans="1:25" ht="15.75" customHeight="1">
      <c r="A356" s="6">
        <f t="shared" si="12"/>
        <v>355</v>
      </c>
      <c r="B356" s="7">
        <v>5</v>
      </c>
      <c r="C356" s="7" t="str">
        <f>VLOOKUP(B356,tablasMaestras!$A$120:$B$157,2,FALSE)</f>
        <v>Ing. Civil</v>
      </c>
      <c r="D356" s="7">
        <v>1</v>
      </c>
      <c r="E356" s="7" t="str">
        <f>VLOOKUP(D356,tablasMaestras!$A$44:$C$105,3,FALSE)</f>
        <v>Universidad privada del norte</v>
      </c>
      <c r="F356" s="7">
        <v>0</v>
      </c>
      <c r="G356" s="7" t="str">
        <f>VLOOKUP(F356,tablasMaestras!$A$110:$B$115,2,FALSE)</f>
        <v>Sin Definir..</v>
      </c>
      <c r="H356" s="7">
        <v>10</v>
      </c>
      <c r="I356" s="7"/>
      <c r="J356" s="7">
        <v>0</v>
      </c>
      <c r="K356" s="7"/>
      <c r="L356" s="7">
        <v>0</v>
      </c>
      <c r="M356" s="7"/>
      <c r="N356" s="8" t="s">
        <v>2251</v>
      </c>
      <c r="O356" s="8" t="s">
        <v>2252</v>
      </c>
      <c r="P356" s="9">
        <v>37705</v>
      </c>
      <c r="Q356" s="8" t="s">
        <v>2253</v>
      </c>
      <c r="R356" s="8" t="s">
        <v>2254</v>
      </c>
      <c r="S356" s="8" t="s">
        <v>2255</v>
      </c>
      <c r="T356" s="8" t="s">
        <v>477</v>
      </c>
      <c r="U356" s="8" t="s">
        <v>2256</v>
      </c>
      <c r="V356" s="8" t="s">
        <v>33</v>
      </c>
      <c r="W356" s="8" t="s">
        <v>86</v>
      </c>
      <c r="X356" s="8" t="s">
        <v>35</v>
      </c>
      <c r="Y356" s="5" t="str">
        <f t="shared" ref="Y356:Y419" si="13">CONCATENATE("INSERT INTO empleados VALUES (NULL, ",B356,", ",D356,", ",F356,", ",H356,", ",J356,", ",L356,", '",N356,"', '",O356,"', ",IF(P356="Sin definir","NULL","'"&amp;TEXT(P356,"aaaa-mm-dd")&amp;"'"),", ",IF(Q356="Sin definir","NULL","'"&amp;Q356&amp;"'"),", ",IF(R356="Sin definir","NULL","'"&amp;R356&amp;"'"),", ",IF(S356="Sin definir","NULL","'"&amp;S356&amp;"'"),", ",IF(T356="Sin definir","NULL","'"&amp;T356&amp;"'"),", ",IF(U356="Sin definir","NULL","'"&amp;U356&amp;"'"),", ",IF(V356="Sin definir","NULL","'"&amp;V356&amp;"'"),", ",IF(W356="Sin definir","NULL","'"&amp;W356&amp;"'"),", '",X356,"');")</f>
        <v>INSERT INTO empleados VALUES (NULL, 5, 1, 0, 10, 0, 0, 'PONCE OJEDA', 'JORGE EDUARDO', 'martes-03-25', 'jorgeduar2ponce@gmail.com', '72394774', '961221301', 'Comas', 'Av.Tupac Amaru 3309 COMAS', NULL, '10mo', 'I');</v>
      </c>
    </row>
    <row r="357" spans="1:25" ht="15.75" customHeight="1">
      <c r="A357" s="6">
        <f t="shared" si="12"/>
        <v>356</v>
      </c>
      <c r="B357" s="7">
        <v>0</v>
      </c>
      <c r="C357" s="7" t="e">
        <f>VLOOKUP(B357,tablasMaestras!$A$120:$B$157,2,FALSE)</f>
        <v>#N/A</v>
      </c>
      <c r="D357" s="7">
        <v>0</v>
      </c>
      <c r="E357" s="7" t="str">
        <f>VLOOKUP(D357,tablasMaestras!$A$44:$C$105,3,FALSE)</f>
        <v>Sin definir...</v>
      </c>
      <c r="F357" s="7">
        <v>0</v>
      </c>
      <c r="G357" s="7" t="str">
        <f>VLOOKUP(F357,tablasMaestras!$A$110:$B$115,2,FALSE)</f>
        <v>Sin Definir..</v>
      </c>
      <c r="H357" s="7">
        <v>0</v>
      </c>
      <c r="I357" s="8"/>
      <c r="J357" s="7">
        <v>0</v>
      </c>
      <c r="K357" s="8"/>
      <c r="L357" s="7">
        <v>11</v>
      </c>
      <c r="M357" s="8"/>
      <c r="N357" s="8" t="s">
        <v>2257</v>
      </c>
      <c r="O357" s="8" t="s">
        <v>2258</v>
      </c>
      <c r="P357" s="9" t="s">
        <v>33</v>
      </c>
      <c r="Q357" s="8" t="s">
        <v>33</v>
      </c>
      <c r="R357" s="8" t="s">
        <v>33</v>
      </c>
      <c r="S357" s="8" t="s">
        <v>2259</v>
      </c>
      <c r="T357" s="8" t="s">
        <v>33</v>
      </c>
      <c r="U357" s="8" t="s">
        <v>33</v>
      </c>
      <c r="V357" s="8" t="s">
        <v>33</v>
      </c>
      <c r="W357" s="8" t="s">
        <v>33</v>
      </c>
      <c r="X357" s="8" t="s">
        <v>35</v>
      </c>
      <c r="Y357" s="5" t="str">
        <f t="shared" si="13"/>
        <v>INSERT INTO empleados VALUES (NULL, 0, 0, 0, 0, 0, 11, 'PONTE ZELADA', 'VALERIA SHAMIRA', NULL, NULL, NULL, '934444884', NULL, NULL, NULL, NULL, 'I');</v>
      </c>
    </row>
    <row r="358" spans="1:25" ht="15.75" customHeight="1">
      <c r="A358" s="6">
        <f t="shared" si="12"/>
        <v>357</v>
      </c>
      <c r="B358" s="7">
        <v>10</v>
      </c>
      <c r="C358" s="7" t="str">
        <f>VLOOKUP(B358,tablasMaestras!$A$120:$B$157,2,FALSE)</f>
        <v>Administracion de Empresas</v>
      </c>
      <c r="D358" s="7">
        <v>37</v>
      </c>
      <c r="E358" s="7" t="str">
        <f>VLOOKUP(D358,tablasMaestras!$A$44:$C$105,3,FALSE)</f>
        <v>UNIVERSIDAD PRIVADA SAN JUAN BAUTISTA</v>
      </c>
      <c r="F358" s="7">
        <v>0</v>
      </c>
      <c r="G358" s="7" t="str">
        <f>VLOOKUP(F358,tablasMaestras!$A$110:$B$115,2,FALSE)</f>
        <v>Sin Definir..</v>
      </c>
      <c r="H358" s="7">
        <v>0</v>
      </c>
      <c r="I358" s="7"/>
      <c r="J358" s="7">
        <v>0</v>
      </c>
      <c r="K358" s="7"/>
      <c r="L358" s="7">
        <v>0</v>
      </c>
      <c r="M358" s="7"/>
      <c r="N358" s="8" t="s">
        <v>2260</v>
      </c>
      <c r="O358" s="8" t="s">
        <v>2261</v>
      </c>
      <c r="P358" s="9">
        <v>37516</v>
      </c>
      <c r="Q358" s="8" t="s">
        <v>2262</v>
      </c>
      <c r="R358" s="8" t="s">
        <v>2263</v>
      </c>
      <c r="S358" s="8" t="s">
        <v>2264</v>
      </c>
      <c r="T358" s="8" t="s">
        <v>33</v>
      </c>
      <c r="U358" s="8" t="s">
        <v>2265</v>
      </c>
      <c r="V358" s="8" t="s">
        <v>2266</v>
      </c>
      <c r="W358" s="8" t="s">
        <v>34</v>
      </c>
      <c r="X358" s="8" t="s">
        <v>35</v>
      </c>
      <c r="Y358" s="5" t="str">
        <f t="shared" si="13"/>
        <v>INSERT INTO empleados VALUES (NULL, 10, 37, 0, 0, 0, 0, 'Portocarrero Alejo', 'Jahaira Nicol', 'martes-09-17', 'jaha.portocarrero.017@gmail.com', '76055186', '983526795', NULL, 'C.P. Las Antillas Mz AA Lt 4 - Paracas', '211140143U', '9no', 'I');</v>
      </c>
    </row>
    <row r="359" spans="1:25" ht="15.75" customHeight="1">
      <c r="A359" s="6">
        <f t="shared" si="12"/>
        <v>358</v>
      </c>
      <c r="B359" s="7">
        <v>4</v>
      </c>
      <c r="C359" s="7" t="str">
        <f>VLOOKUP(B359,tablasMaestras!$A$120:$B$157,2,FALSE)</f>
        <v>Ing. Industrial</v>
      </c>
      <c r="D359" s="7">
        <v>3</v>
      </c>
      <c r="E359" s="7" t="str">
        <f>VLOOKUP(D359,tablasMaestras!$A$44:$C$105,3,FALSE)</f>
        <v>Universidad Cesar Vallejo</v>
      </c>
      <c r="F359" s="7">
        <v>0</v>
      </c>
      <c r="G359" s="7" t="str">
        <f>VLOOKUP(F359,tablasMaestras!$A$110:$B$115,2,FALSE)</f>
        <v>Sin Definir..</v>
      </c>
      <c r="H359" s="7">
        <v>0</v>
      </c>
      <c r="I359" s="7"/>
      <c r="J359" s="7">
        <v>0</v>
      </c>
      <c r="K359" s="7"/>
      <c r="L359" s="7">
        <v>0</v>
      </c>
      <c r="M359" s="7"/>
      <c r="N359" s="8" t="s">
        <v>2267</v>
      </c>
      <c r="O359" s="8" t="s">
        <v>2268</v>
      </c>
      <c r="P359" s="9">
        <v>37124</v>
      </c>
      <c r="Q359" s="8" t="s">
        <v>2269</v>
      </c>
      <c r="R359" s="8" t="s">
        <v>2270</v>
      </c>
      <c r="S359" s="8" t="s">
        <v>2271</v>
      </c>
      <c r="T359" s="8" t="s">
        <v>33</v>
      </c>
      <c r="U359" s="8" t="s">
        <v>2272</v>
      </c>
      <c r="V359" s="8" t="s">
        <v>33</v>
      </c>
      <c r="W359" s="8" t="s">
        <v>95</v>
      </c>
      <c r="X359" s="8" t="s">
        <v>35</v>
      </c>
      <c r="Y359" s="5" t="str">
        <f t="shared" si="13"/>
        <v>INSERT INTO empleados VALUES (NULL, 4, 3, 0, 0, 0, 0, 'PORTUGAL QUISPE', 'JOSEPH SEBASTIAN', 'martes-08-21', 'joseportugal159@gmail.com', '74829899', '919625600', NULL, 'jiron alberton barton 453', NULL, '8vo', 'I');</v>
      </c>
    </row>
    <row r="360" spans="1:25" ht="15.75" customHeight="1">
      <c r="A360" s="6">
        <f t="shared" si="12"/>
        <v>359</v>
      </c>
      <c r="B360" s="7">
        <v>5</v>
      </c>
      <c r="C360" s="7" t="str">
        <f>VLOOKUP(B360,tablasMaestras!$A$120:$B$157,2,FALSE)</f>
        <v>Ing. Civil</v>
      </c>
      <c r="D360" s="7">
        <v>4</v>
      </c>
      <c r="E360" s="7" t="str">
        <f>VLOOKUP(D360,tablasMaestras!$A$44:$C$105,3,FALSE)</f>
        <v>Universidad Peruana de Ciencias Aplicadas </v>
      </c>
      <c r="F360" s="7">
        <v>0</v>
      </c>
      <c r="G360" s="7" t="str">
        <f>VLOOKUP(F360,tablasMaestras!$A$110:$B$115,2,FALSE)</f>
        <v>Sin Definir..</v>
      </c>
      <c r="H360" s="7">
        <v>0</v>
      </c>
      <c r="I360" s="7"/>
      <c r="J360" s="7">
        <v>0</v>
      </c>
      <c r="K360" s="7"/>
      <c r="L360" s="7">
        <v>0</v>
      </c>
      <c r="M360" s="7"/>
      <c r="N360" s="8" t="s">
        <v>2273</v>
      </c>
      <c r="O360" s="8" t="s">
        <v>2274</v>
      </c>
      <c r="P360" s="9">
        <v>37669</v>
      </c>
      <c r="Q360" s="8" t="s">
        <v>2275</v>
      </c>
      <c r="R360" s="8" t="s">
        <v>2276</v>
      </c>
      <c r="S360" s="8" t="s">
        <v>2277</v>
      </c>
      <c r="T360" s="8" t="s">
        <v>43</v>
      </c>
      <c r="U360" s="8" t="s">
        <v>2278</v>
      </c>
      <c r="V360" s="8" t="s">
        <v>33</v>
      </c>
      <c r="W360" s="8" t="s">
        <v>95</v>
      </c>
      <c r="X360" s="8" t="s">
        <v>35</v>
      </c>
      <c r="Y360" s="5" t="str">
        <f t="shared" si="13"/>
        <v>INSERT INTO empleados VALUES (NULL, 5, 4, 0, 0, 0, 0, 'PRADA CHUQUIPUL', 'ERIK JOSE', 'lunes-02-17', 'erik.pchuquipul@gmail.com', '74737210', '923633565', 'San Juan de Lurigancho', 'Jr Grelys Mz K Lte 10, Santa Rosa del Sauce, SJL', NULL, '8vo', 'I');</v>
      </c>
    </row>
    <row r="361" spans="1:25" ht="15.75" customHeight="1">
      <c r="A361" s="6">
        <f t="shared" si="12"/>
        <v>360</v>
      </c>
      <c r="B361" s="7">
        <v>5</v>
      </c>
      <c r="C361" s="7" t="str">
        <f>VLOOKUP(B361,tablasMaestras!$A$120:$B$157,2,FALSE)</f>
        <v>Ing. Civil</v>
      </c>
      <c r="D361" s="7">
        <v>13</v>
      </c>
      <c r="E361" s="7" t="str">
        <f>VLOOKUP(D361,tablasMaestras!$A$44:$C$105,3,FALSE)</f>
        <v>Universidad Ricardo Palma</v>
      </c>
      <c r="F361" s="7">
        <v>0</v>
      </c>
      <c r="G361" s="7" t="str">
        <f>VLOOKUP(F361,tablasMaestras!$A$110:$B$115,2,FALSE)</f>
        <v>Sin Definir..</v>
      </c>
      <c r="H361" s="7">
        <v>15</v>
      </c>
      <c r="I361" s="7"/>
      <c r="J361" s="7">
        <v>0</v>
      </c>
      <c r="K361" s="7"/>
      <c r="L361" s="7">
        <v>0</v>
      </c>
      <c r="M361" s="7"/>
      <c r="N361" s="8" t="s">
        <v>2279</v>
      </c>
      <c r="O361" s="8" t="s">
        <v>2280</v>
      </c>
      <c r="P361" s="9">
        <v>37584</v>
      </c>
      <c r="Q361" s="8" t="s">
        <v>2281</v>
      </c>
      <c r="R361" s="8" t="s">
        <v>2282</v>
      </c>
      <c r="S361" s="8" t="s">
        <v>2283</v>
      </c>
      <c r="T361" s="8" t="s">
        <v>43</v>
      </c>
      <c r="U361" s="8" t="s">
        <v>2284</v>
      </c>
      <c r="V361" s="8" t="s">
        <v>2285</v>
      </c>
      <c r="W361" s="8" t="s">
        <v>123</v>
      </c>
      <c r="X361" s="8" t="s">
        <v>35</v>
      </c>
      <c r="Y361" s="5" t="str">
        <f t="shared" si="13"/>
        <v>INSERT INTO empleados VALUES (NULL, 5, 13, 0, 15, 0, 0, 'PRADO HUARANCCA', 'YOLS LUIS', 'domingo-11-24', 'yols.prado@pucp.edu.pe', '75491146', '967400101', 'San Juan de Lurigancho', 'Residencial Santa Rita - Calle 6, Campoy, SJL', '20203343', 'IX', 'I');</v>
      </c>
    </row>
    <row r="362" spans="1:25" ht="15.75" customHeight="1">
      <c r="A362" s="6">
        <f t="shared" si="12"/>
        <v>361</v>
      </c>
      <c r="B362" s="7">
        <v>0</v>
      </c>
      <c r="C362" s="7" t="e">
        <f>VLOOKUP(B362,tablasMaestras!$A$120:$B$157,2,FALSE)</f>
        <v>#N/A</v>
      </c>
      <c r="D362" s="7">
        <v>32</v>
      </c>
      <c r="E362" s="7" t="str">
        <f>VLOOKUP(D362,tablasMaestras!$A$44:$C$105,3,FALSE)</f>
        <v>PONTIFICA UNIVERSIDAD CATOLICA DEL PERU (PUCP)</v>
      </c>
      <c r="F362" s="7">
        <v>0</v>
      </c>
      <c r="G362" s="7" t="str">
        <f>VLOOKUP(F362,tablasMaestras!$A$110:$B$115,2,FALSE)</f>
        <v>Sin Definir..</v>
      </c>
      <c r="H362" s="7">
        <v>0</v>
      </c>
      <c r="I362" s="7"/>
      <c r="J362" s="7">
        <v>0</v>
      </c>
      <c r="K362" s="7"/>
      <c r="L362" s="7">
        <v>0</v>
      </c>
      <c r="M362" s="7"/>
      <c r="N362" s="8" t="s">
        <v>2286</v>
      </c>
      <c r="O362" s="8" t="s">
        <v>2287</v>
      </c>
      <c r="P362" s="9" t="s">
        <v>33</v>
      </c>
      <c r="Q362" s="8" t="s">
        <v>2288</v>
      </c>
      <c r="R362" s="8" t="s">
        <v>33</v>
      </c>
      <c r="S362" s="8" t="s">
        <v>2289</v>
      </c>
      <c r="T362" s="8" t="s">
        <v>33</v>
      </c>
      <c r="U362" s="8" t="s">
        <v>33</v>
      </c>
      <c r="V362" s="8" t="s">
        <v>33</v>
      </c>
      <c r="W362" s="8" t="s">
        <v>33</v>
      </c>
      <c r="X362" s="8" t="s">
        <v>35</v>
      </c>
      <c r="Y362" s="5" t="str">
        <f t="shared" si="13"/>
        <v>INSERT INTO empleados VALUES (NULL, 0, 32, 0, 0, 0, 0, 'PRO ALLCA', 'ENZO LUCIANO', NULL, 'enzo.pro@pucp.edu.pe', NULL, '904364366', NULL, NULL, NULL, NULL, 'I');</v>
      </c>
    </row>
    <row r="363" spans="1:25" ht="15.75" customHeight="1">
      <c r="A363" s="6">
        <f t="shared" si="12"/>
        <v>362</v>
      </c>
      <c r="B363" s="7">
        <v>4</v>
      </c>
      <c r="C363" s="7" t="str">
        <f>VLOOKUP(B363,tablasMaestras!$A$120:$B$157,2,FALSE)</f>
        <v>Ing. Industrial</v>
      </c>
      <c r="D363" s="7">
        <v>3</v>
      </c>
      <c r="E363" s="7" t="str">
        <f>VLOOKUP(D363,tablasMaestras!$A$44:$C$105,3,FALSE)</f>
        <v>Universidad Cesar Vallejo</v>
      </c>
      <c r="F363" s="7">
        <v>0</v>
      </c>
      <c r="G363" s="7" t="str">
        <f>VLOOKUP(F363,tablasMaestras!$A$110:$B$115,2,FALSE)</f>
        <v>Sin Definir..</v>
      </c>
      <c r="H363" s="7">
        <v>0</v>
      </c>
      <c r="I363" s="7"/>
      <c r="J363" s="7">
        <v>0</v>
      </c>
      <c r="K363" s="7"/>
      <c r="L363" s="7">
        <v>0</v>
      </c>
      <c r="M363" s="7"/>
      <c r="N363" s="8" t="s">
        <v>2290</v>
      </c>
      <c r="O363" s="8" t="s">
        <v>2291</v>
      </c>
      <c r="P363" s="9">
        <v>38742</v>
      </c>
      <c r="Q363" s="8" t="s">
        <v>2292</v>
      </c>
      <c r="R363" s="8" t="s">
        <v>2293</v>
      </c>
      <c r="S363" s="8" t="s">
        <v>2294</v>
      </c>
      <c r="T363" s="8" t="s">
        <v>33</v>
      </c>
      <c r="U363" s="8" t="s">
        <v>2295</v>
      </c>
      <c r="V363" s="8" t="s">
        <v>2296</v>
      </c>
      <c r="W363" s="8" t="s">
        <v>2297</v>
      </c>
      <c r="X363" s="8" t="s">
        <v>35</v>
      </c>
      <c r="Y363" s="5" t="str">
        <f t="shared" si="13"/>
        <v>INSERT INTO empleados VALUES (NULL, 4, 3, 0, 0, 0, 0, 'PUCHOC ZEVALLOS', 'CRISTINA', 'miércoles-01-25', 'crispuchocz@gmail.com', '74991847', '916357619', NULL, 'Asociación Las Lomas El Bosque Mz.H - Lt.02', '7002974585', '4° ciclo', 'I');</v>
      </c>
    </row>
    <row r="364" spans="1:25" ht="15.75" customHeight="1">
      <c r="A364" s="6">
        <f t="shared" si="12"/>
        <v>363</v>
      </c>
      <c r="B364" s="7">
        <v>10</v>
      </c>
      <c r="C364" s="7" t="str">
        <f>VLOOKUP(B364,tablasMaestras!$A$120:$B$157,2,FALSE)</f>
        <v>Administracion de Empresas</v>
      </c>
      <c r="D364" s="7">
        <v>21</v>
      </c>
      <c r="E364" s="7" t="str">
        <f>VLOOKUP(D364,tablasMaestras!$A$44:$C$105,3,FALSE)</f>
        <v>Universidad Catolica de Santa Maria</v>
      </c>
      <c r="F364" s="7">
        <v>1</v>
      </c>
      <c r="G364" s="7" t="str">
        <f>VLOOKUP(F364,tablasMaestras!$A$110:$B$115,2,FALSE)</f>
        <v>Administracion</v>
      </c>
      <c r="H364" s="7">
        <v>4</v>
      </c>
      <c r="I364" s="8"/>
      <c r="J364" s="7">
        <v>0</v>
      </c>
      <c r="K364" s="8"/>
      <c r="L364" s="7">
        <v>11</v>
      </c>
      <c r="M364" s="8"/>
      <c r="N364" s="8" t="s">
        <v>2298</v>
      </c>
      <c r="O364" s="8" t="s">
        <v>2299</v>
      </c>
      <c r="P364" s="9" t="s">
        <v>33</v>
      </c>
      <c r="Q364" s="8" t="s">
        <v>2300</v>
      </c>
      <c r="R364" s="8" t="s">
        <v>2301</v>
      </c>
      <c r="S364" s="8" t="s">
        <v>2302</v>
      </c>
      <c r="T364" s="8" t="s">
        <v>33</v>
      </c>
      <c r="U364" s="8" t="s">
        <v>2303</v>
      </c>
      <c r="V364" s="8" t="s">
        <v>2304</v>
      </c>
      <c r="W364" s="8" t="s">
        <v>33</v>
      </c>
      <c r="X364" s="8" t="s">
        <v>35</v>
      </c>
      <c r="Y364" s="5" t="str">
        <f t="shared" si="13"/>
        <v>INSERT INTO empleados VALUES (NULL, 10, 21, 1, 4, 0, 11, 'Purguaya Delgadillo', 'Wendy Rosario', NULL, 'delgadillo.rosariow@gmail.com', '73312979', '953494422', NULL, 'Calle Ricardo Palma 311, Urb. Ciudad Mi Trabajo', '2021250152', NULL, 'I');</v>
      </c>
    </row>
    <row r="365" spans="1:25" ht="15.75" customHeight="1">
      <c r="A365" s="6">
        <f t="shared" si="12"/>
        <v>364</v>
      </c>
      <c r="B365" s="7">
        <v>28</v>
      </c>
      <c r="C365" s="7" t="str">
        <f>VLOOKUP(B365,tablasMaestras!$A$120:$B$157,2,FALSE)</f>
        <v>Arquitectura </v>
      </c>
      <c r="D365" s="7">
        <v>13</v>
      </c>
      <c r="E365" s="7" t="str">
        <f>VLOOKUP(D365,tablasMaestras!$A$44:$C$105,3,FALSE)</f>
        <v>Universidad Ricardo Palma</v>
      </c>
      <c r="F365" s="7">
        <v>5</v>
      </c>
      <c r="G365" s="7" t="str">
        <f>VLOOKUP(F365,tablasMaestras!$A$110:$B$115,2,FALSE)</f>
        <v>Tecnica</v>
      </c>
      <c r="H365" s="7">
        <v>0</v>
      </c>
      <c r="I365" s="7"/>
      <c r="J365" s="7">
        <v>0</v>
      </c>
      <c r="K365" s="7"/>
      <c r="L365" s="7">
        <v>0</v>
      </c>
      <c r="M365" s="7"/>
      <c r="N365" s="8" t="s">
        <v>2305</v>
      </c>
      <c r="O365" s="8" t="s">
        <v>2306</v>
      </c>
      <c r="P365" s="9">
        <v>36641</v>
      </c>
      <c r="Q365" s="8" t="s">
        <v>2307</v>
      </c>
      <c r="R365" s="8" t="s">
        <v>2308</v>
      </c>
      <c r="S365" s="8" t="s">
        <v>2309</v>
      </c>
      <c r="T365" s="8" t="s">
        <v>2310</v>
      </c>
      <c r="U365" s="8" t="s">
        <v>2311</v>
      </c>
      <c r="V365" s="8" t="s">
        <v>2312</v>
      </c>
      <c r="W365" s="8" t="s">
        <v>95</v>
      </c>
      <c r="X365" s="8" t="s">
        <v>35</v>
      </c>
      <c r="Y365" s="5" t="str">
        <f t="shared" si="13"/>
        <v>INSERT INTO empleados VALUES (NULL, 28, 13, 5, 0, 0, 0, 'QUELLO YAPU', 'MARCELO JESUS', 'martes-04-25', 'marce.2000.40.2000@gmail.com', '72493904', '943173854', 'Villa Maria del Triunfo', 'Av. Progreso 491, VILLA MARÍA DEL TRIUNFO, LIMA', '201710567', '8vo', 'I');</v>
      </c>
    </row>
    <row r="366" spans="1:25" ht="15.75" customHeight="1">
      <c r="A366" s="6">
        <f t="shared" si="12"/>
        <v>365</v>
      </c>
      <c r="B366" s="7">
        <v>31</v>
      </c>
      <c r="C366" s="7" t="str">
        <f>VLOOKUP(B366,tablasMaestras!$A$120:$B$157,2,FALSE)</f>
        <v>Administración</v>
      </c>
      <c r="D366" s="7">
        <v>9</v>
      </c>
      <c r="E366" s="7" t="str">
        <f>VLOOKUP(D366,tablasMaestras!$A$44:$C$105,3,FALSE)</f>
        <v>Universidad Católica San pablo</v>
      </c>
      <c r="F366" s="7">
        <v>1</v>
      </c>
      <c r="G366" s="7" t="str">
        <f>VLOOKUP(F366,tablasMaestras!$A$110:$B$115,2,FALSE)</f>
        <v>Administracion</v>
      </c>
      <c r="H366" s="7">
        <v>4</v>
      </c>
      <c r="I366" s="8"/>
      <c r="J366" s="7">
        <v>0</v>
      </c>
      <c r="K366" s="8"/>
      <c r="L366" s="7">
        <v>11</v>
      </c>
      <c r="M366" s="8"/>
      <c r="N366" s="8" t="s">
        <v>2313</v>
      </c>
      <c r="O366" s="8" t="s">
        <v>2314</v>
      </c>
      <c r="P366" s="9" t="s">
        <v>33</v>
      </c>
      <c r="Q366" s="8" t="s">
        <v>2315</v>
      </c>
      <c r="R366" s="8" t="s">
        <v>2316</v>
      </c>
      <c r="S366" s="8" t="s">
        <v>2317</v>
      </c>
      <c r="T366" s="8" t="s">
        <v>33</v>
      </c>
      <c r="U366" s="8" t="s">
        <v>433</v>
      </c>
      <c r="V366" s="8" t="s">
        <v>2318</v>
      </c>
      <c r="W366" s="8" t="s">
        <v>33</v>
      </c>
      <c r="X366" s="8" t="s">
        <v>35</v>
      </c>
      <c r="Y366" s="5" t="str">
        <f t="shared" si="13"/>
        <v>INSERT INTO empleados VALUES (NULL, 31, 9, 1, 4, 0, 11, 'QUENAYA CHAMBILLA', 'LUZ MILAGROS', NULL, 'quenayachambillaluz@gmail.com', '74651512', '900604160', NULL, 'Arequipa', '181-01-43268', NULL, 'I');</v>
      </c>
    </row>
    <row r="367" spans="1:25" ht="15.75" customHeight="1">
      <c r="A367" s="6">
        <f t="shared" si="12"/>
        <v>366</v>
      </c>
      <c r="B367" s="7">
        <v>5</v>
      </c>
      <c r="C367" s="7" t="str">
        <f>VLOOKUP(B367,tablasMaestras!$A$120:$B$157,2,FALSE)</f>
        <v>Ing. Civil</v>
      </c>
      <c r="D367" s="7">
        <v>19</v>
      </c>
      <c r="E367" s="7" t="str">
        <f>VLOOKUP(D367,tablasMaestras!$A$44:$C$105,3,FALSE)</f>
        <v>Universidad Autónoma del Perú</v>
      </c>
      <c r="F367" s="7">
        <v>5</v>
      </c>
      <c r="G367" s="7" t="str">
        <f>VLOOKUP(F367,tablasMaestras!$A$110:$B$115,2,FALSE)</f>
        <v>Tecnica</v>
      </c>
      <c r="H367" s="7">
        <v>8</v>
      </c>
      <c r="I367" s="8"/>
      <c r="J367" s="7">
        <v>0</v>
      </c>
      <c r="K367" s="8"/>
      <c r="L367" s="7">
        <v>11</v>
      </c>
      <c r="M367" s="8"/>
      <c r="N367" s="8" t="s">
        <v>2319</v>
      </c>
      <c r="O367" s="8" t="s">
        <v>2320</v>
      </c>
      <c r="P367" s="9">
        <v>38427</v>
      </c>
      <c r="Q367" s="8" t="s">
        <v>2321</v>
      </c>
      <c r="R367" s="8" t="s">
        <v>2322</v>
      </c>
      <c r="S367" s="8" t="s">
        <v>2323</v>
      </c>
      <c r="T367" s="8" t="s">
        <v>176</v>
      </c>
      <c r="U367" s="8" t="s">
        <v>2324</v>
      </c>
      <c r="V367" s="8" t="s">
        <v>33</v>
      </c>
      <c r="W367" s="8" t="s">
        <v>145</v>
      </c>
      <c r="X367" s="8" t="s">
        <v>35</v>
      </c>
      <c r="Y367" s="5" t="str">
        <f t="shared" si="13"/>
        <v>INSERT INTO empleados VALUES (NULL, 5, 19, 5, 8, 0, 11, 'QUINTANA ATALAYA', 'JUAN JAIRO', 'miércoles-03-16', 'jquintanaatalaya@gmail.com', '75401921', '991532307', 'Villa El Salvador', 'Lima-Villa el salvador', NULL, '7mo', 'I');</v>
      </c>
    </row>
    <row r="368" spans="1:25" ht="15.75" customHeight="1">
      <c r="A368" s="6">
        <f t="shared" si="12"/>
        <v>367</v>
      </c>
      <c r="B368" s="7">
        <v>0</v>
      </c>
      <c r="C368" s="7" t="e">
        <f>VLOOKUP(B368,tablasMaestras!$A$120:$B$157,2,FALSE)</f>
        <v>#N/A</v>
      </c>
      <c r="D368" s="7">
        <v>0</v>
      </c>
      <c r="E368" s="7" t="str">
        <f>VLOOKUP(D368,tablasMaestras!$A$44:$C$105,3,FALSE)</f>
        <v>Sin definir...</v>
      </c>
      <c r="F368" s="7">
        <v>0</v>
      </c>
      <c r="G368" s="7" t="str">
        <f>VLOOKUP(F368,tablasMaestras!$A$110:$B$115,2,FALSE)</f>
        <v>Sin Definir..</v>
      </c>
      <c r="H368" s="7">
        <v>0</v>
      </c>
      <c r="I368" s="7"/>
      <c r="J368" s="7">
        <v>0</v>
      </c>
      <c r="K368" s="7"/>
      <c r="L368" s="7">
        <v>0</v>
      </c>
      <c r="M368" s="7"/>
      <c r="N368" s="8" t="s">
        <v>2325</v>
      </c>
      <c r="O368" s="8" t="s">
        <v>2326</v>
      </c>
      <c r="P368" s="9" t="s">
        <v>33</v>
      </c>
      <c r="Q368" s="8" t="s">
        <v>33</v>
      </c>
      <c r="R368" s="8" t="s">
        <v>33</v>
      </c>
      <c r="S368" s="8" t="s">
        <v>2327</v>
      </c>
      <c r="T368" s="8" t="s">
        <v>33</v>
      </c>
      <c r="U368" s="8" t="s">
        <v>33</v>
      </c>
      <c r="V368" s="8" t="s">
        <v>33</v>
      </c>
      <c r="W368" s="8" t="s">
        <v>33</v>
      </c>
      <c r="X368" s="8" t="s">
        <v>35</v>
      </c>
      <c r="Y368" s="5" t="str">
        <f t="shared" si="13"/>
        <v>INSERT INTO empleados VALUES (NULL, 0, 0, 0, 0, 0, 0, 'QUINTANA MENDOZA', 'DAVID ANTONIO', NULL, NULL, NULL, '989435072', NULL, NULL, NULL, NULL, 'I');</v>
      </c>
    </row>
    <row r="369" spans="1:25" ht="15.75" customHeight="1">
      <c r="A369" s="6">
        <f t="shared" si="12"/>
        <v>368</v>
      </c>
      <c r="B369" s="7">
        <v>15</v>
      </c>
      <c r="C369" s="7" t="str">
        <f>VLOOKUP(B369,tablasMaestras!$A$120:$B$157,2,FALSE)</f>
        <v>Ingeniería Ambiental</v>
      </c>
      <c r="D369" s="7">
        <v>42</v>
      </c>
      <c r="E369" s="7" t="str">
        <f>VLOOKUP(D369,tablasMaestras!$A$44:$C$105,3,FALSE)</f>
        <v>ESCUELA DE ADMINISTRACIÓN DE NEGOCIOS PARA GRADUADOS (ESAN)</v>
      </c>
      <c r="F369" s="7">
        <v>0</v>
      </c>
      <c r="G369" s="7" t="str">
        <f>VLOOKUP(F369,tablasMaestras!$A$110:$B$115,2,FALSE)</f>
        <v>Sin Definir..</v>
      </c>
      <c r="H369" s="7">
        <v>16</v>
      </c>
      <c r="I369" s="7"/>
      <c r="J369" s="7">
        <v>0</v>
      </c>
      <c r="K369" s="7"/>
      <c r="L369" s="7">
        <v>0</v>
      </c>
      <c r="M369" s="7"/>
      <c r="N369" s="8" t="s">
        <v>2328</v>
      </c>
      <c r="O369" s="8" t="s">
        <v>2329</v>
      </c>
      <c r="P369" s="9" t="s">
        <v>33</v>
      </c>
      <c r="Q369" s="8" t="s">
        <v>2330</v>
      </c>
      <c r="R369" s="8" t="s">
        <v>33</v>
      </c>
      <c r="S369" s="8" t="s">
        <v>2331</v>
      </c>
      <c r="T369" s="8" t="s">
        <v>33</v>
      </c>
      <c r="U369" s="8" t="s">
        <v>33</v>
      </c>
      <c r="V369" s="8" t="s">
        <v>33</v>
      </c>
      <c r="W369" s="8" t="s">
        <v>33</v>
      </c>
      <c r="X369" s="8" t="s">
        <v>35</v>
      </c>
      <c r="Y369" s="5" t="str">
        <f t="shared" si="13"/>
        <v>INSERT INTO empleados VALUES (NULL, 15, 42, 0, 16, 0, 0, 'QUIQUIA VENTOCILLA', 'BORIS NEILSON', NULL, 'qvquiquia2001@gmail.com', NULL, '960797391', NULL, NULL, NULL, NULL, 'I');</v>
      </c>
    </row>
    <row r="370" spans="1:25" ht="15.75" customHeight="1">
      <c r="A370" s="6">
        <f t="shared" si="12"/>
        <v>369</v>
      </c>
      <c r="B370" s="7">
        <v>5</v>
      </c>
      <c r="C370" s="7" t="str">
        <f>VLOOKUP(B370,tablasMaestras!$A$120:$B$157,2,FALSE)</f>
        <v>Ing. Civil</v>
      </c>
      <c r="D370" s="7">
        <v>24</v>
      </c>
      <c r="E370" s="7" t="str">
        <f>VLOOKUP(D370,tablasMaestras!$A$44:$C$105,3,FALSE)</f>
        <v>UNIVERSIDAD TECNOLÓGICA DEL PERÚ</v>
      </c>
      <c r="F370" s="7">
        <v>5</v>
      </c>
      <c r="G370" s="7" t="str">
        <f>VLOOKUP(F370,tablasMaestras!$A$110:$B$115,2,FALSE)</f>
        <v>Tecnica</v>
      </c>
      <c r="H370" s="7">
        <v>1</v>
      </c>
      <c r="I370" s="8"/>
      <c r="J370" s="7">
        <v>0</v>
      </c>
      <c r="K370" s="8"/>
      <c r="L370" s="7">
        <v>11</v>
      </c>
      <c r="M370" s="8"/>
      <c r="N370" s="8" t="s">
        <v>2332</v>
      </c>
      <c r="O370" s="8" t="s">
        <v>2333</v>
      </c>
      <c r="P370" s="9">
        <v>37864</v>
      </c>
      <c r="Q370" s="8" t="s">
        <v>2334</v>
      </c>
      <c r="R370" s="8" t="s">
        <v>2335</v>
      </c>
      <c r="S370" s="8" t="s">
        <v>2336</v>
      </c>
      <c r="T370" s="8" t="s">
        <v>526</v>
      </c>
      <c r="U370" s="8" t="s">
        <v>2337</v>
      </c>
      <c r="V370" s="8" t="s">
        <v>2338</v>
      </c>
      <c r="W370" s="8" t="s">
        <v>344</v>
      </c>
      <c r="X370" s="8" t="s">
        <v>35</v>
      </c>
      <c r="Y370" s="5" t="str">
        <f t="shared" si="13"/>
        <v>INSERT INTO empleados VALUES (NULL, 5, 24, 5, 1, 0, 11, 'QUISPE CHAVEZ ', 'MIGUEL ANGELO', 'domingo-08-31', 'miguel31an@gmail.com', '72430452', '929085991', 'Lurigancho-Chosica', 'Asoc. Casa Huerta, calle 2, Mz "C" Lt "9" - Lurigancho - Chosica', 'U21307741', '8', 'I');</v>
      </c>
    </row>
    <row r="371" spans="1:25" ht="15.75" customHeight="1">
      <c r="A371" s="6">
        <f t="shared" si="12"/>
        <v>370</v>
      </c>
      <c r="B371" s="7">
        <v>25</v>
      </c>
      <c r="C371" s="7" t="str">
        <f>VLOOKUP(B371,tablasMaestras!$A$120:$B$157,2,FALSE)</f>
        <v>SOCIOLOGIA</v>
      </c>
      <c r="D371" s="7">
        <v>15</v>
      </c>
      <c r="E371" s="7" t="str">
        <f>VLOOKUP(D371,tablasMaestras!$A$44:$C$105,3,FALSE)</f>
        <v>Universidad Nacional de San Agustín de Arequipa</v>
      </c>
      <c r="F371" s="7">
        <v>0</v>
      </c>
      <c r="G371" s="7" t="str">
        <f>VLOOKUP(F371,tablasMaestras!$A$110:$B$115,2,FALSE)</f>
        <v>Sin Definir..</v>
      </c>
      <c r="H371" s="7">
        <v>0</v>
      </c>
      <c r="I371" s="7"/>
      <c r="J371" s="7">
        <v>0</v>
      </c>
      <c r="K371" s="7"/>
      <c r="L371" s="7">
        <v>0</v>
      </c>
      <c r="M371" s="7"/>
      <c r="N371" s="8" t="s">
        <v>2339</v>
      </c>
      <c r="O371" s="8" t="s">
        <v>2340</v>
      </c>
      <c r="P371" s="9">
        <v>36622</v>
      </c>
      <c r="Q371" s="8" t="s">
        <v>2341</v>
      </c>
      <c r="R371" s="8" t="s">
        <v>2342</v>
      </c>
      <c r="S371" s="8" t="s">
        <v>2343</v>
      </c>
      <c r="T371" s="8" t="s">
        <v>33</v>
      </c>
      <c r="U371" s="8" t="s">
        <v>433</v>
      </c>
      <c r="V371" s="8" t="s">
        <v>2344</v>
      </c>
      <c r="W371" s="8" t="s">
        <v>86</v>
      </c>
      <c r="X371" s="8" t="s">
        <v>35</v>
      </c>
      <c r="Y371" s="5" t="str">
        <f t="shared" si="13"/>
        <v>INSERT INTO empleados VALUES (NULL, 25, 15, 0, 0, 0, 0, 'QUISPE ORTIZ', 'LICET', 'jueves-04-06', 'lquispeo@unsa.edu.pe', '70563615', '928472221', NULL, 'Arequipa', '20202353', '10mo', 'I');</v>
      </c>
    </row>
    <row r="372" spans="1:25" ht="15.75" customHeight="1">
      <c r="A372" s="6">
        <f t="shared" si="12"/>
        <v>371</v>
      </c>
      <c r="B372" s="7">
        <v>28</v>
      </c>
      <c r="C372" s="7" t="str">
        <f>VLOOKUP(B372,tablasMaestras!$A$120:$B$157,2,FALSE)</f>
        <v>Arquitectura </v>
      </c>
      <c r="D372" s="7">
        <v>24</v>
      </c>
      <c r="E372" s="7" t="str">
        <f>VLOOKUP(D372,tablasMaestras!$A$44:$C$105,3,FALSE)</f>
        <v>UNIVERSIDAD TECNOLÓGICA DEL PERÚ</v>
      </c>
      <c r="F372" s="7">
        <v>5</v>
      </c>
      <c r="G372" s="7" t="str">
        <f>VLOOKUP(F372,tablasMaestras!$A$110:$B$115,2,FALSE)</f>
        <v>Tecnica</v>
      </c>
      <c r="H372" s="7">
        <v>7</v>
      </c>
      <c r="I372" s="8"/>
      <c r="J372" s="7">
        <v>0</v>
      </c>
      <c r="K372" s="8"/>
      <c r="L372" s="7">
        <v>11</v>
      </c>
      <c r="M372" s="8"/>
      <c r="N372" s="8" t="s">
        <v>2345</v>
      </c>
      <c r="O372" s="8" t="s">
        <v>2346</v>
      </c>
      <c r="P372" s="9">
        <v>36287</v>
      </c>
      <c r="Q372" s="8" t="s">
        <v>2347</v>
      </c>
      <c r="R372" s="8" t="s">
        <v>2348</v>
      </c>
      <c r="S372" s="8" t="s">
        <v>2349</v>
      </c>
      <c r="T372" s="8" t="s">
        <v>33</v>
      </c>
      <c r="U372" s="8" t="s">
        <v>269</v>
      </c>
      <c r="V372" s="8" t="s">
        <v>2350</v>
      </c>
      <c r="W372" s="8" t="s">
        <v>86</v>
      </c>
      <c r="X372" s="8" t="s">
        <v>35</v>
      </c>
      <c r="Y372" s="5" t="str">
        <f t="shared" si="13"/>
        <v>INSERT INTO empleados VALUES (NULL, 28, 24, 5, 7, 0, 11, 'QUISPE PRADO', 'LUCCIANA', 'viernes-05-07', 'lu.qprado.99@gmail.com', '76573611', '981604337', NULL, 'Lima', 'u17106466', '10mo', 'I');</v>
      </c>
    </row>
    <row r="373" spans="1:25" ht="15.75" customHeight="1">
      <c r="A373" s="6">
        <f t="shared" si="12"/>
        <v>372</v>
      </c>
      <c r="B373" s="7">
        <v>2</v>
      </c>
      <c r="C373" s="7" t="str">
        <f>VLOOKUP(B373,tablasMaestras!$A$120:$B$157,2,FALSE)</f>
        <v>Derecho</v>
      </c>
      <c r="D373" s="7">
        <v>42</v>
      </c>
      <c r="E373" s="7" t="str">
        <f>VLOOKUP(D373,tablasMaestras!$A$44:$C$105,3,FALSE)</f>
        <v>ESCUELA DE ADMINISTRACIÓN DE NEGOCIOS PARA GRADUADOS (ESAN)</v>
      </c>
      <c r="F373" s="7">
        <v>4</v>
      </c>
      <c r="G373" s="7" t="str">
        <f>VLOOKUP(F373,tablasMaestras!$A$110:$B$115,2,FALSE)</f>
        <v>Legal</v>
      </c>
      <c r="H373" s="7">
        <v>2</v>
      </c>
      <c r="I373" s="8"/>
      <c r="J373" s="7">
        <v>0</v>
      </c>
      <c r="K373" s="8"/>
      <c r="L373" s="7">
        <v>11</v>
      </c>
      <c r="M373" s="8"/>
      <c r="N373" s="8" t="s">
        <v>2351</v>
      </c>
      <c r="O373" s="8" t="s">
        <v>2352</v>
      </c>
      <c r="P373" s="9">
        <v>37066</v>
      </c>
      <c r="Q373" s="8" t="s">
        <v>2353</v>
      </c>
      <c r="R373" s="8" t="s">
        <v>2354</v>
      </c>
      <c r="S373" s="8" t="s">
        <v>2355</v>
      </c>
      <c r="T373" s="8" t="s">
        <v>33</v>
      </c>
      <c r="U373" s="8" t="s">
        <v>2356</v>
      </c>
      <c r="V373" s="8" t="s">
        <v>2357</v>
      </c>
      <c r="W373" s="8" t="s">
        <v>707</v>
      </c>
      <c r="X373" s="8" t="s">
        <v>35</v>
      </c>
      <c r="Y373" s="5" t="str">
        <f t="shared" si="13"/>
        <v>INSERT INTO empleados VALUES (NULL, 2, 42, 4, 2, 0, 11, 'QUISPIROKA ARO', 'CARLA', 'domingo-06-24', 'carlaroka.2006@gmail.com', '72423340', '975233182', NULL, 'fundo sondor', '24200549', '5to', 'I');</v>
      </c>
    </row>
    <row r="374" spans="1:25" ht="15.75" customHeight="1">
      <c r="A374" s="6">
        <f t="shared" si="12"/>
        <v>373</v>
      </c>
      <c r="B374" s="7">
        <v>5</v>
      </c>
      <c r="C374" s="7" t="str">
        <f>VLOOKUP(B374,tablasMaestras!$A$120:$B$157,2,FALSE)</f>
        <v>Ing. Civil</v>
      </c>
      <c r="D374" s="7">
        <v>3</v>
      </c>
      <c r="E374" s="7" t="str">
        <f>VLOOKUP(D374,tablasMaestras!$A$44:$C$105,3,FALSE)</f>
        <v>Universidad Cesar Vallejo</v>
      </c>
      <c r="F374" s="7">
        <v>0</v>
      </c>
      <c r="G374" s="7" t="str">
        <f>VLOOKUP(F374,tablasMaestras!$A$110:$B$115,2,FALSE)</f>
        <v>Sin Definir..</v>
      </c>
      <c r="H374" s="7">
        <v>0</v>
      </c>
      <c r="I374" s="7"/>
      <c r="J374" s="7">
        <v>0</v>
      </c>
      <c r="K374" s="7"/>
      <c r="L374" s="7">
        <v>0</v>
      </c>
      <c r="M374" s="7"/>
      <c r="N374" s="8" t="s">
        <v>2358</v>
      </c>
      <c r="O374" s="8" t="s">
        <v>2359</v>
      </c>
      <c r="P374" s="9">
        <v>37288</v>
      </c>
      <c r="Q374" s="8" t="s">
        <v>2360</v>
      </c>
      <c r="R374" s="8" t="s">
        <v>2361</v>
      </c>
      <c r="S374" s="8" t="s">
        <v>2362</v>
      </c>
      <c r="T374" s="8" t="s">
        <v>848</v>
      </c>
      <c r="U374" s="8" t="s">
        <v>848</v>
      </c>
      <c r="V374" s="8" t="s">
        <v>2363</v>
      </c>
      <c r="W374" s="8" t="s">
        <v>34</v>
      </c>
      <c r="X374" s="8" t="s">
        <v>35</v>
      </c>
      <c r="Y374" s="5" t="str">
        <f t="shared" si="13"/>
        <v>INSERT INTO empleados VALUES (NULL, 5, 3, 0, 0, 0, 0, 'RAMIREZ AZAÑA', 'JHONATAN', 'viernes-02-01', 'jr10.ramirz@gmail.com', '75941554', '959893649', 'Independencia', 'Independencia', '7002317644', '9no', 'I');</v>
      </c>
    </row>
    <row r="375" spans="1:25" ht="15.75" customHeight="1">
      <c r="A375" s="6">
        <f t="shared" si="12"/>
        <v>374</v>
      </c>
      <c r="B375" s="7">
        <v>28</v>
      </c>
      <c r="C375" s="7" t="str">
        <f>VLOOKUP(B375,tablasMaestras!$A$120:$B$157,2,FALSE)</f>
        <v>Arquitectura </v>
      </c>
      <c r="D375" s="7">
        <v>4</v>
      </c>
      <c r="E375" s="7" t="str">
        <f>VLOOKUP(D375,tablasMaestras!$A$44:$C$105,3,FALSE)</f>
        <v>Universidad Peruana de Ciencias Aplicadas </v>
      </c>
      <c r="F375" s="7">
        <v>0</v>
      </c>
      <c r="G375" s="7" t="str">
        <f>VLOOKUP(F375,tablasMaestras!$A$110:$B$115,2,FALSE)</f>
        <v>Sin Definir..</v>
      </c>
      <c r="H375" s="7">
        <v>7</v>
      </c>
      <c r="I375" s="7"/>
      <c r="J375" s="7">
        <v>0</v>
      </c>
      <c r="K375" s="7"/>
      <c r="L375" s="7">
        <v>0</v>
      </c>
      <c r="M375" s="7"/>
      <c r="N375" s="8" t="s">
        <v>2364</v>
      </c>
      <c r="O375" s="8" t="s">
        <v>2365</v>
      </c>
      <c r="P375" s="9">
        <v>36767</v>
      </c>
      <c r="Q375" s="8" t="s">
        <v>2366</v>
      </c>
      <c r="R375" s="8" t="s">
        <v>2367</v>
      </c>
      <c r="S375" s="8" t="s">
        <v>2368</v>
      </c>
      <c r="T375" s="8" t="s">
        <v>2369</v>
      </c>
      <c r="U375" s="8" t="s">
        <v>2370</v>
      </c>
      <c r="V375" s="8" t="s">
        <v>2371</v>
      </c>
      <c r="W375" s="8" t="s">
        <v>34</v>
      </c>
      <c r="X375" s="8" t="s">
        <v>35</v>
      </c>
      <c r="Y375" s="5" t="str">
        <f t="shared" si="13"/>
        <v>INSERT INTO empleados VALUES (NULL, 28, 4, 0, 7, 0, 0, 'RAMOS ENRIQUEZ', 'SAMANDA ABRIL', 'martes-08-29', 'samandaabrilramos@gmail.com', '72707150', '984409275', 'Lurin', 'LURIN, LIMA', 'U20201B761', '9no', 'I');</v>
      </c>
    </row>
    <row r="376" spans="1:25" ht="15.75" customHeight="1">
      <c r="A376" s="6">
        <f t="shared" si="12"/>
        <v>375</v>
      </c>
      <c r="B376" s="7">
        <v>5</v>
      </c>
      <c r="C376" s="7" t="str">
        <f>VLOOKUP(B376,tablasMaestras!$A$120:$B$157,2,FALSE)</f>
        <v>Ing. Civil</v>
      </c>
      <c r="D376" s="7">
        <v>24</v>
      </c>
      <c r="E376" s="7" t="str">
        <f>VLOOKUP(D376,tablasMaestras!$A$44:$C$105,3,FALSE)</f>
        <v>UNIVERSIDAD TECNOLÓGICA DEL PERÚ</v>
      </c>
      <c r="F376" s="7">
        <v>0</v>
      </c>
      <c r="G376" s="7" t="str">
        <f>VLOOKUP(F376,tablasMaestras!$A$110:$B$115,2,FALSE)</f>
        <v>Sin Definir..</v>
      </c>
      <c r="H376" s="7">
        <v>0</v>
      </c>
      <c r="I376" s="7"/>
      <c r="J376" s="7">
        <v>0</v>
      </c>
      <c r="K376" s="7"/>
      <c r="L376" s="7">
        <v>0</v>
      </c>
      <c r="M376" s="7"/>
      <c r="N376" s="8" t="s">
        <v>2372</v>
      </c>
      <c r="O376" s="8" t="s">
        <v>2373</v>
      </c>
      <c r="P376" s="9">
        <v>37525</v>
      </c>
      <c r="Q376" s="8" t="s">
        <v>2374</v>
      </c>
      <c r="R376" s="8" t="s">
        <v>2375</v>
      </c>
      <c r="S376" s="8" t="s">
        <v>2376</v>
      </c>
      <c r="T376" s="8" t="s">
        <v>2377</v>
      </c>
      <c r="U376" s="8" t="s">
        <v>2378</v>
      </c>
      <c r="V376" s="8" t="s">
        <v>2379</v>
      </c>
      <c r="W376" s="8" t="s">
        <v>95</v>
      </c>
      <c r="X376" s="8" t="s">
        <v>35</v>
      </c>
      <c r="Y376" s="5" t="str">
        <f t="shared" si="13"/>
        <v>INSERT INTO empleados VALUES (NULL, 5, 24, 0, 0, 0, 0, 'Ramos Solis', 'Jean Paul', 'jueves-09-26', 'jeanpaulramos26@gmail.com', '60246095', '941539937', 'El Agustino', 'Condominio "Los Alamos", Torre I Dpto 506 , El Agustino', 'U21221072', '8vo', 'I');</v>
      </c>
    </row>
    <row r="377" spans="1:25" ht="15.75" customHeight="1">
      <c r="A377" s="6">
        <f t="shared" si="12"/>
        <v>376</v>
      </c>
      <c r="B377" s="7">
        <v>15</v>
      </c>
      <c r="C377" s="7" t="str">
        <f>VLOOKUP(B377,tablasMaestras!$A$120:$B$157,2,FALSE)</f>
        <v>Ingeniería Ambiental</v>
      </c>
      <c r="D377" s="7">
        <v>4</v>
      </c>
      <c r="E377" s="7" t="str">
        <f>VLOOKUP(D377,tablasMaestras!$A$44:$C$105,3,FALSE)</f>
        <v>Universidad Peruana de Ciencias Aplicadas </v>
      </c>
      <c r="F377" s="7">
        <v>3</v>
      </c>
      <c r="G377" s="7" t="str">
        <f>VLOOKUP(F377,tablasMaestras!$A$110:$B$115,2,FALSE)</f>
        <v>Ingenieria</v>
      </c>
      <c r="H377" s="7">
        <v>1</v>
      </c>
      <c r="I377" s="7"/>
      <c r="J377" s="7">
        <v>0</v>
      </c>
      <c r="K377" s="7"/>
      <c r="L377" s="7">
        <v>0</v>
      </c>
      <c r="M377" s="7"/>
      <c r="N377" s="8" t="s">
        <v>2380</v>
      </c>
      <c r="O377" s="8" t="s">
        <v>2381</v>
      </c>
      <c r="P377" s="9">
        <v>38032</v>
      </c>
      <c r="Q377" s="8" t="s">
        <v>2382</v>
      </c>
      <c r="R377" s="8" t="s">
        <v>2383</v>
      </c>
      <c r="S377" s="8" t="s">
        <v>2384</v>
      </c>
      <c r="T377" s="8" t="s">
        <v>33</v>
      </c>
      <c r="U377" s="8" t="s">
        <v>2385</v>
      </c>
      <c r="V377" s="8" t="s">
        <v>2386</v>
      </c>
      <c r="W377" s="8" t="s">
        <v>34</v>
      </c>
      <c r="X377" s="8" t="s">
        <v>35</v>
      </c>
      <c r="Y377" s="5" t="str">
        <f t="shared" si="13"/>
        <v>INSERT INTO empleados VALUES (NULL, 15, 4, 3, 1, 0, 0, 'RAYMUNDO TRINIDAD', 'DEILY CLEARSKIN', 'domingo-02-15', 'raymundotrinidaddeily@gmail.com', '73536052', '968282614', NULL, 'av. jose antonino  lavalle  560', '20211c971', '9no', 'I');</v>
      </c>
    </row>
    <row r="378" spans="1:25" ht="15.75" customHeight="1">
      <c r="A378" s="6">
        <f t="shared" si="12"/>
        <v>377</v>
      </c>
      <c r="B378" s="7">
        <v>16</v>
      </c>
      <c r="C378" s="7" t="str">
        <f>VLOOKUP(B378,tablasMaestras!$A$120:$B$157,2,FALSE)</f>
        <v>Ingenieria geologica</v>
      </c>
      <c r="D378" s="7">
        <v>33</v>
      </c>
      <c r="E378" s="7" t="str">
        <f>VLOOKUP(D378,tablasMaestras!$A$44:$C$105,3,FALSE)</f>
        <v>UNIVERSIDAD NACIONAL DE PIURA</v>
      </c>
      <c r="F378" s="7">
        <v>0</v>
      </c>
      <c r="G378" s="7" t="str">
        <f>VLOOKUP(F378,tablasMaestras!$A$110:$B$115,2,FALSE)</f>
        <v>Sin Definir..</v>
      </c>
      <c r="H378" s="7">
        <v>1</v>
      </c>
      <c r="I378" s="7"/>
      <c r="J378" s="7">
        <v>0</v>
      </c>
      <c r="K378" s="7"/>
      <c r="L378" s="7">
        <v>0</v>
      </c>
      <c r="M378" s="7"/>
      <c r="N378" s="8" t="s">
        <v>2387</v>
      </c>
      <c r="O378" s="8" t="s">
        <v>2388</v>
      </c>
      <c r="P378" s="9" t="s">
        <v>33</v>
      </c>
      <c r="Q378" s="8" t="s">
        <v>2389</v>
      </c>
      <c r="R378" s="8" t="s">
        <v>2390</v>
      </c>
      <c r="S378" s="8" t="s">
        <v>2391</v>
      </c>
      <c r="T378" s="8" t="s">
        <v>33</v>
      </c>
      <c r="U378" s="8" t="s">
        <v>1782</v>
      </c>
      <c r="V378" s="8" t="s">
        <v>2392</v>
      </c>
      <c r="W378" s="8" t="s">
        <v>34</v>
      </c>
      <c r="X378" s="8" t="s">
        <v>35</v>
      </c>
      <c r="Y378" s="5" t="str">
        <f t="shared" si="13"/>
        <v>INSERT INTO empleados VALUES (NULL, 16, 33, 0, 1, 0, 0, 'RECALDE MONDRAGÓN ', 'LUIS ANGEL', NULL, 'luisangelrm20@gmail.com', '75018175', '997220813', NULL, 'Piura', '612019030', '9no', 'I');</v>
      </c>
    </row>
    <row r="379" spans="1:25" ht="15.75" customHeight="1">
      <c r="A379" s="6">
        <f t="shared" si="12"/>
        <v>378</v>
      </c>
      <c r="B379" s="7">
        <v>28</v>
      </c>
      <c r="C379" s="7" t="str">
        <f>VLOOKUP(B379,tablasMaestras!$A$120:$B$157,2,FALSE)</f>
        <v>Arquitectura </v>
      </c>
      <c r="D379" s="7">
        <v>18</v>
      </c>
      <c r="E379" s="7" t="str">
        <f>VLOOKUP(D379,tablasMaestras!$A$44:$C$105,3,FALSE)</f>
        <v>Universidad Privada Antenor Orrego</v>
      </c>
      <c r="F379" s="7">
        <v>5</v>
      </c>
      <c r="G379" s="7" t="str">
        <f>VLOOKUP(F379,tablasMaestras!$A$110:$B$115,2,FALSE)</f>
        <v>Tecnica</v>
      </c>
      <c r="H379" s="7">
        <v>12</v>
      </c>
      <c r="I379" s="7"/>
      <c r="J379" s="7">
        <v>0</v>
      </c>
      <c r="K379" s="7"/>
      <c r="L379" s="7">
        <v>0</v>
      </c>
      <c r="M379" s="7"/>
      <c r="N379" s="8" t="s">
        <v>2393</v>
      </c>
      <c r="O379" s="8" t="s">
        <v>745</v>
      </c>
      <c r="P379" s="9">
        <v>36610</v>
      </c>
      <c r="Q379" s="8" t="s">
        <v>2394</v>
      </c>
      <c r="R379" s="8" t="s">
        <v>2395</v>
      </c>
      <c r="S379" s="8" t="s">
        <v>2396</v>
      </c>
      <c r="T379" s="8" t="s">
        <v>33</v>
      </c>
      <c r="U379" s="8" t="s">
        <v>2397</v>
      </c>
      <c r="V379" s="8" t="s">
        <v>2398</v>
      </c>
      <c r="W379" s="8" t="s">
        <v>145</v>
      </c>
      <c r="X379" s="8" t="s">
        <v>35</v>
      </c>
      <c r="Y379" s="5" t="str">
        <f t="shared" si="13"/>
        <v>INSERT INTO empleados VALUES (NULL, 28, 18, 5, 12, 0, 0, 'RECRA CRUZ', 'DIEGO ALONSO', 'sábado-03-25', 'diegorecra971@gmail.com', '77818903', '945657060', NULL, 'Piura, Santa María del Pinar', '229954', '7mo', 'I');</v>
      </c>
    </row>
    <row r="380" spans="1:25" ht="15.75" customHeight="1">
      <c r="A380" s="6">
        <f t="shared" si="12"/>
        <v>379</v>
      </c>
      <c r="B380" s="7">
        <v>2</v>
      </c>
      <c r="C380" s="7" t="str">
        <f>VLOOKUP(B380,tablasMaestras!$A$120:$B$157,2,FALSE)</f>
        <v>Derecho</v>
      </c>
      <c r="D380" s="7">
        <v>3</v>
      </c>
      <c r="E380" s="7" t="str">
        <f>VLOOKUP(D380,tablasMaestras!$A$44:$C$105,3,FALSE)</f>
        <v>Universidad Cesar Vallejo</v>
      </c>
      <c r="F380" s="7">
        <v>0</v>
      </c>
      <c r="G380" s="7" t="str">
        <f>VLOOKUP(F380,tablasMaestras!$A$110:$B$115,2,FALSE)</f>
        <v>Sin Definir..</v>
      </c>
      <c r="H380" s="7">
        <v>0</v>
      </c>
      <c r="I380" s="7"/>
      <c r="J380" s="7">
        <v>0</v>
      </c>
      <c r="K380" s="7"/>
      <c r="L380" s="7">
        <v>0</v>
      </c>
      <c r="M380" s="7"/>
      <c r="N380" s="8" t="s">
        <v>2399</v>
      </c>
      <c r="O380" s="8" t="s">
        <v>2400</v>
      </c>
      <c r="P380" s="9" t="s">
        <v>33</v>
      </c>
      <c r="Q380" s="8" t="s">
        <v>33</v>
      </c>
      <c r="R380" s="8" t="s">
        <v>33</v>
      </c>
      <c r="S380" s="8" t="s">
        <v>2401</v>
      </c>
      <c r="T380" s="8" t="s">
        <v>269</v>
      </c>
      <c r="U380" s="8" t="s">
        <v>2402</v>
      </c>
      <c r="V380" s="8" t="s">
        <v>33</v>
      </c>
      <c r="W380" s="8" t="s">
        <v>95</v>
      </c>
      <c r="X380" s="8" t="s">
        <v>35</v>
      </c>
      <c r="Y380" s="5" t="str">
        <f t="shared" si="13"/>
        <v>INSERT INTO empleados VALUES (NULL, 2, 3, 0, 0, 0, 0, 'Rengifo Ipanaque', 'Ginger Marina', NULL, NULL, NULL, '977547911', 'Lima', 'Av. Grau- Cercado de Lima', NULL, '8vo', 'I');</v>
      </c>
    </row>
    <row r="381" spans="1:25" ht="15.75" customHeight="1">
      <c r="A381" s="6">
        <f t="shared" si="12"/>
        <v>380</v>
      </c>
      <c r="B381" s="7">
        <v>0</v>
      </c>
      <c r="C381" s="7" t="e">
        <f>VLOOKUP(B381,tablasMaestras!$A$120:$B$157,2,FALSE)</f>
        <v>#N/A</v>
      </c>
      <c r="D381" s="7">
        <v>3</v>
      </c>
      <c r="E381" s="7" t="str">
        <f>VLOOKUP(D381,tablasMaestras!$A$44:$C$105,3,FALSE)</f>
        <v>Universidad Cesar Vallejo</v>
      </c>
      <c r="F381" s="7">
        <v>0</v>
      </c>
      <c r="G381" s="7" t="str">
        <f>VLOOKUP(F381,tablasMaestras!$A$110:$B$115,2,FALSE)</f>
        <v>Sin Definir..</v>
      </c>
      <c r="H381" s="7">
        <v>0</v>
      </c>
      <c r="I381" s="7"/>
      <c r="J381" s="7">
        <v>0</v>
      </c>
      <c r="K381" s="7"/>
      <c r="L381" s="7">
        <v>0</v>
      </c>
      <c r="M381" s="7"/>
      <c r="N381" s="8" t="s">
        <v>2403</v>
      </c>
      <c r="O381" s="8" t="s">
        <v>2404</v>
      </c>
      <c r="P381" s="9" t="s">
        <v>33</v>
      </c>
      <c r="Q381" s="8" t="s">
        <v>33</v>
      </c>
      <c r="R381" s="8" t="s">
        <v>33</v>
      </c>
      <c r="S381" s="8" t="s">
        <v>2405</v>
      </c>
      <c r="T381" s="8" t="s">
        <v>33</v>
      </c>
      <c r="U381" s="8" t="s">
        <v>33</v>
      </c>
      <c r="V381" s="8" t="s">
        <v>33</v>
      </c>
      <c r="W381" s="8" t="s">
        <v>33</v>
      </c>
      <c r="X381" s="8" t="s">
        <v>35</v>
      </c>
      <c r="Y381" s="5" t="str">
        <f t="shared" si="13"/>
        <v>INSERT INTO empleados VALUES (NULL, 0, 3, 0, 0, 0, 0, 'REQUEJO MENDOZA', 'JUAN ANTONIO', NULL, NULL, NULL, '986497442', NULL, NULL, NULL, NULL, 'I');</v>
      </c>
    </row>
    <row r="382" spans="1:25" ht="15.75" customHeight="1">
      <c r="A382" s="6">
        <f t="shared" si="12"/>
        <v>381</v>
      </c>
      <c r="B382" s="7">
        <v>5</v>
      </c>
      <c r="C382" s="7" t="str">
        <f>VLOOKUP(B382,tablasMaestras!$A$120:$B$157,2,FALSE)</f>
        <v>Ing. Civil</v>
      </c>
      <c r="D382" s="7">
        <v>13</v>
      </c>
      <c r="E382" s="7" t="str">
        <f>VLOOKUP(D382,tablasMaestras!$A$44:$C$105,3,FALSE)</f>
        <v>Universidad Ricardo Palma</v>
      </c>
      <c r="F382" s="7">
        <v>5</v>
      </c>
      <c r="G382" s="7" t="str">
        <f>VLOOKUP(F382,tablasMaestras!$A$110:$B$115,2,FALSE)</f>
        <v>Tecnica</v>
      </c>
      <c r="H382" s="7">
        <v>0</v>
      </c>
      <c r="I382" s="7"/>
      <c r="J382" s="7">
        <v>0</v>
      </c>
      <c r="K382" s="7"/>
      <c r="L382" s="7">
        <v>0</v>
      </c>
      <c r="M382" s="7"/>
      <c r="N382" s="8" t="s">
        <v>2406</v>
      </c>
      <c r="O382" s="8" t="s">
        <v>2407</v>
      </c>
      <c r="P382" s="9">
        <v>37890</v>
      </c>
      <c r="Q382" s="8" t="s">
        <v>2408</v>
      </c>
      <c r="R382" s="8" t="s">
        <v>2409</v>
      </c>
      <c r="S382" s="8" t="s">
        <v>2410</v>
      </c>
      <c r="T382" s="8" t="s">
        <v>43</v>
      </c>
      <c r="U382" s="8" t="s">
        <v>2411</v>
      </c>
      <c r="V382" s="8" t="s">
        <v>2412</v>
      </c>
      <c r="W382" s="8" t="s">
        <v>86</v>
      </c>
      <c r="X382" s="8" t="s">
        <v>35</v>
      </c>
      <c r="Y382" s="5" t="str">
        <f t="shared" si="13"/>
        <v>INSERT INTO empleados VALUES (NULL, 5, 13, 5, 0, 0, 0, 'RICALDI MARQUEZ', 'VALERIA MAYTE', 'viernes-09-26', 'valeriarm26092003@gmail.com', '76591774', '922866060', 'San Juan de Lurigancho', 'Urb. Las flores de lima Calle los huertos, San Juan de lurigancho', '202011289', '10mo', 'I');</v>
      </c>
    </row>
    <row r="383" spans="1:25" ht="15.75" customHeight="1">
      <c r="A383" s="6">
        <f t="shared" si="12"/>
        <v>382</v>
      </c>
      <c r="B383" s="7">
        <v>5</v>
      </c>
      <c r="C383" s="7" t="str">
        <f>VLOOKUP(B383,tablasMaestras!$A$120:$B$157,2,FALSE)</f>
        <v>Ing. Civil</v>
      </c>
      <c r="D383" s="7">
        <v>4</v>
      </c>
      <c r="E383" s="7" t="str">
        <f>VLOOKUP(D383,tablasMaestras!$A$44:$C$105,3,FALSE)</f>
        <v>Universidad Peruana de Ciencias Aplicadas </v>
      </c>
      <c r="F383" s="7">
        <v>0</v>
      </c>
      <c r="G383" s="7" t="str">
        <f>VLOOKUP(F383,tablasMaestras!$A$110:$B$115,2,FALSE)</f>
        <v>Sin Definir..</v>
      </c>
      <c r="H383" s="7">
        <v>0</v>
      </c>
      <c r="I383" s="7"/>
      <c r="J383" s="7">
        <v>0</v>
      </c>
      <c r="K383" s="7"/>
      <c r="L383" s="7">
        <v>0</v>
      </c>
      <c r="M383" s="7"/>
      <c r="N383" s="8" t="s">
        <v>2413</v>
      </c>
      <c r="O383" s="8" t="s">
        <v>2414</v>
      </c>
      <c r="P383" s="9" t="s">
        <v>2415</v>
      </c>
      <c r="Q383" s="8" t="s">
        <v>2416</v>
      </c>
      <c r="R383" s="8" t="s">
        <v>2417</v>
      </c>
      <c r="S383" s="8" t="s">
        <v>2418</v>
      </c>
      <c r="T383" s="8" t="s">
        <v>391</v>
      </c>
      <c r="U383" s="8" t="s">
        <v>2419</v>
      </c>
      <c r="V383" s="8" t="s">
        <v>2420</v>
      </c>
      <c r="W383" s="8" t="s">
        <v>145</v>
      </c>
      <c r="X383" s="8" t="s">
        <v>35</v>
      </c>
      <c r="Y383" s="5" t="str">
        <f t="shared" si="13"/>
        <v>INSERT INTO empleados VALUES (NULL, 5, 4, 0, 0, 0, 0, 'Riojas Medina', 'Oscar Jesus', '6/14/2001', 'jesusriojas15@gmail.com', '74215329', '947164354', 'Los Olivos', 'mz k1 lote 10 Los Olivos de Pro', 'U20191C372', '7mo', 'I');</v>
      </c>
    </row>
    <row r="384" spans="1:25" ht="15.75" customHeight="1">
      <c r="A384" s="6">
        <f t="shared" si="12"/>
        <v>383</v>
      </c>
      <c r="B384" s="7">
        <v>31</v>
      </c>
      <c r="C384" s="7" t="str">
        <f>VLOOKUP(B384,tablasMaestras!$A$120:$B$157,2,FALSE)</f>
        <v>Administración</v>
      </c>
      <c r="D384" s="7">
        <v>54</v>
      </c>
      <c r="E384" s="7" t="str">
        <f>VLOOKUP(D384,tablasMaestras!$A$44:$C$105,3,FALSE)</f>
        <v>UNIVERSIDAD NACIONAL DE LA AMAZONIA PERUANA</v>
      </c>
      <c r="F384" s="7">
        <v>1</v>
      </c>
      <c r="G384" s="7" t="str">
        <f>VLOOKUP(F384,tablasMaestras!$A$110:$B$115,2,FALSE)</f>
        <v>Administracion</v>
      </c>
      <c r="H384" s="7">
        <v>4</v>
      </c>
      <c r="I384" s="8"/>
      <c r="J384" s="7">
        <v>0</v>
      </c>
      <c r="K384" s="8"/>
      <c r="L384" s="7">
        <v>11</v>
      </c>
      <c r="M384" s="8"/>
      <c r="N384" s="8" t="s">
        <v>2421</v>
      </c>
      <c r="O384" s="8" t="s">
        <v>2422</v>
      </c>
      <c r="P384" s="9" t="s">
        <v>33</v>
      </c>
      <c r="Q384" s="8" t="s">
        <v>2423</v>
      </c>
      <c r="R384" s="8" t="s">
        <v>2424</v>
      </c>
      <c r="S384" s="8" t="s">
        <v>2425</v>
      </c>
      <c r="T384" s="8" t="s">
        <v>33</v>
      </c>
      <c r="U384" s="8" t="s">
        <v>2426</v>
      </c>
      <c r="V384" s="8" t="s">
        <v>2427</v>
      </c>
      <c r="W384" s="8" t="s">
        <v>33</v>
      </c>
      <c r="X384" s="8" t="s">
        <v>35</v>
      </c>
      <c r="Y384" s="5" t="str">
        <f t="shared" si="13"/>
        <v>INSERT INTO empleados VALUES (NULL, 31, 54, 1, 4, 0, 11, 'Rios Valles', 'Mishell Faviana', NULL, 'mishellfavianariosvalles24@gmail.com', '71029808', '910554698', NULL, '10 DE SETIEMBRE -LORETO ', '21021B1215', NULL, 'I');</v>
      </c>
    </row>
    <row r="385" spans="1:25" ht="15.75" customHeight="1">
      <c r="A385" s="6">
        <f t="shared" si="12"/>
        <v>384</v>
      </c>
      <c r="B385" s="7">
        <v>0</v>
      </c>
      <c r="C385" s="7" t="e">
        <f>VLOOKUP(B385,tablasMaestras!$A$120:$B$157,2,FALSE)</f>
        <v>#N/A</v>
      </c>
      <c r="D385" s="7">
        <v>5</v>
      </c>
      <c r="E385" s="7" t="str">
        <f>VLOOKUP(D385,tablasMaestras!$A$44:$C$105,3,FALSE)</f>
        <v>UNIVERSIDAD DE LIMA</v>
      </c>
      <c r="F385" s="7">
        <v>0</v>
      </c>
      <c r="G385" s="7" t="str">
        <f>VLOOKUP(F385,tablasMaestras!$A$110:$B$115,2,FALSE)</f>
        <v>Sin Definir..</v>
      </c>
      <c r="H385" s="7">
        <v>0</v>
      </c>
      <c r="I385" s="7"/>
      <c r="J385" s="7">
        <v>0</v>
      </c>
      <c r="K385" s="7"/>
      <c r="L385" s="7">
        <v>0</v>
      </c>
      <c r="M385" s="7"/>
      <c r="N385" s="8" t="s">
        <v>2428</v>
      </c>
      <c r="O385" s="8" t="s">
        <v>2429</v>
      </c>
      <c r="P385" s="9" t="s">
        <v>33</v>
      </c>
      <c r="Q385" s="8" t="s">
        <v>33</v>
      </c>
      <c r="R385" s="8" t="s">
        <v>33</v>
      </c>
      <c r="S385" s="8" t="s">
        <v>2430</v>
      </c>
      <c r="T385" s="8" t="s">
        <v>33</v>
      </c>
      <c r="U385" s="8" t="s">
        <v>33</v>
      </c>
      <c r="V385" s="8" t="s">
        <v>33</v>
      </c>
      <c r="W385" s="8" t="s">
        <v>33</v>
      </c>
      <c r="X385" s="8" t="s">
        <v>35</v>
      </c>
      <c r="Y385" s="5" t="str">
        <f t="shared" si="13"/>
        <v>INSERT INTO empleados VALUES (NULL, 0, 5, 0, 0, 0, 0, 'RIVAS ESPINOZA', 'KEVIN DEIBY', NULL, NULL, NULL, '971278272', NULL, NULL, NULL, NULL, 'I');</v>
      </c>
    </row>
    <row r="386" spans="1:25" ht="15.75" customHeight="1">
      <c r="A386" s="6">
        <f t="shared" ref="A386:A449" si="14">ROW()-1</f>
        <v>385</v>
      </c>
      <c r="B386" s="7">
        <v>28</v>
      </c>
      <c r="C386" s="7" t="str">
        <f>VLOOKUP(B386,tablasMaestras!$A$120:$B$157,2,FALSE)</f>
        <v>Arquitectura </v>
      </c>
      <c r="D386" s="7">
        <v>24</v>
      </c>
      <c r="E386" s="7" t="str">
        <f>VLOOKUP(D386,tablasMaestras!$A$44:$C$105,3,FALSE)</f>
        <v>UNIVERSIDAD TECNOLÓGICA DEL PERÚ</v>
      </c>
      <c r="F386" s="7">
        <v>5</v>
      </c>
      <c r="G386" s="7" t="str">
        <f>VLOOKUP(F386,tablasMaestras!$A$110:$B$115,2,FALSE)</f>
        <v>Tecnica</v>
      </c>
      <c r="H386" s="7">
        <v>0</v>
      </c>
      <c r="I386" s="7"/>
      <c r="J386" s="7">
        <v>0</v>
      </c>
      <c r="K386" s="7"/>
      <c r="L386" s="7">
        <v>0</v>
      </c>
      <c r="M386" s="7"/>
      <c r="N386" s="8" t="s">
        <v>2431</v>
      </c>
      <c r="O386" s="8" t="s">
        <v>2432</v>
      </c>
      <c r="P386" s="9">
        <v>38023</v>
      </c>
      <c r="Q386" s="8" t="s">
        <v>2433</v>
      </c>
      <c r="R386" s="8" t="s">
        <v>2434</v>
      </c>
      <c r="S386" s="8" t="s">
        <v>2435</v>
      </c>
      <c r="T386" s="8" t="s">
        <v>33</v>
      </c>
      <c r="U386" s="8" t="s">
        <v>2436</v>
      </c>
      <c r="V386" s="8" t="s">
        <v>2437</v>
      </c>
      <c r="W386" s="8" t="s">
        <v>95</v>
      </c>
      <c r="X386" s="8" t="s">
        <v>35</v>
      </c>
      <c r="Y386" s="5" t="str">
        <f t="shared" si="13"/>
        <v>INSERT INTO empleados VALUES (NULL, 28, 24, 5, 0, 0, 0, 'RIVERA ARONEZ', 'KATHERINE ISABEL', 'viernes-02-06', 'katherinerivar@gmail.com', '73879007', '983488096', NULL, 'Urbanización Las Terrazas de Carapongo', 'U21210265', '8vo', 'I');</v>
      </c>
    </row>
    <row r="387" spans="1:25" ht="15.75" customHeight="1">
      <c r="A387" s="6">
        <f t="shared" si="14"/>
        <v>386</v>
      </c>
      <c r="B387" s="7">
        <v>5</v>
      </c>
      <c r="C387" s="7" t="str">
        <f>VLOOKUP(B387,tablasMaestras!$A$120:$B$157,2,FALSE)</f>
        <v>Ing. Civil</v>
      </c>
      <c r="D387" s="7">
        <v>4</v>
      </c>
      <c r="E387" s="7" t="str">
        <f>VLOOKUP(D387,tablasMaestras!$A$44:$C$105,3,FALSE)</f>
        <v>Universidad Peruana de Ciencias Aplicadas </v>
      </c>
      <c r="F387" s="7">
        <v>0</v>
      </c>
      <c r="G387" s="7" t="str">
        <f>VLOOKUP(F387,tablasMaestras!$A$110:$B$115,2,FALSE)</f>
        <v>Sin Definir..</v>
      </c>
      <c r="H387" s="7">
        <v>0</v>
      </c>
      <c r="I387" s="7"/>
      <c r="J387" s="7">
        <v>0</v>
      </c>
      <c r="K387" s="7"/>
      <c r="L387" s="7">
        <v>0</v>
      </c>
      <c r="M387" s="7"/>
      <c r="N387" s="8" t="s">
        <v>2438</v>
      </c>
      <c r="O387" s="8" t="s">
        <v>2439</v>
      </c>
      <c r="P387" s="9">
        <v>37981</v>
      </c>
      <c r="Q387" s="8" t="s">
        <v>2440</v>
      </c>
      <c r="R387" s="8" t="s">
        <v>2441</v>
      </c>
      <c r="S387" s="8" t="s">
        <v>2442</v>
      </c>
      <c r="T387" s="8" t="s">
        <v>102</v>
      </c>
      <c r="U387" s="8" t="s">
        <v>2443</v>
      </c>
      <c r="V387" s="8" t="s">
        <v>2444</v>
      </c>
      <c r="W387" s="8" t="s">
        <v>456</v>
      </c>
      <c r="X387" s="8" t="s">
        <v>35</v>
      </c>
      <c r="Y387" s="5" t="str">
        <f t="shared" si="13"/>
        <v>INSERT INTO empleados VALUES (NULL, 5, 4, 0, 0, 0, 0, 'Rodas Velarde', 'Juan Pablo', 'viernes-12-26', 'rodasvelardejuan1@gmail.com', '74041481', '927276904', 'San Miguel', 'Av. Calle los pioneros, San Miguel', '202113860', 'Noveno', 'I');</v>
      </c>
    </row>
    <row r="388" spans="1:25" ht="15.75" customHeight="1">
      <c r="A388" s="6">
        <f t="shared" si="14"/>
        <v>387</v>
      </c>
      <c r="B388" s="7">
        <v>9</v>
      </c>
      <c r="C388" s="7" t="str">
        <f>VLOOKUP(B388,tablasMaestras!$A$120:$B$157,2,FALSE)</f>
        <v>Administracion y Negocios Internacionales</v>
      </c>
      <c r="D388" s="7">
        <v>24</v>
      </c>
      <c r="E388" s="7" t="str">
        <f>VLOOKUP(D388,tablasMaestras!$A$44:$C$105,3,FALSE)</f>
        <v>UNIVERSIDAD TECNOLÓGICA DEL PERÚ</v>
      </c>
      <c r="F388" s="7">
        <v>0</v>
      </c>
      <c r="G388" s="7" t="str">
        <f>VLOOKUP(F388,tablasMaestras!$A$110:$B$115,2,FALSE)</f>
        <v>Sin Definir..</v>
      </c>
      <c r="H388" s="7">
        <v>0</v>
      </c>
      <c r="I388" s="7"/>
      <c r="J388" s="7">
        <v>0</v>
      </c>
      <c r="K388" s="7"/>
      <c r="L388" s="7">
        <v>0</v>
      </c>
      <c r="M388" s="7"/>
      <c r="N388" s="8" t="s">
        <v>2445</v>
      </c>
      <c r="O388" s="8" t="s">
        <v>2446</v>
      </c>
      <c r="P388" s="9">
        <v>36839</v>
      </c>
      <c r="Q388" s="8" t="s">
        <v>2447</v>
      </c>
      <c r="R388" s="8" t="s">
        <v>2448</v>
      </c>
      <c r="S388" s="8" t="s">
        <v>2449</v>
      </c>
      <c r="T388" s="8" t="s">
        <v>33</v>
      </c>
      <c r="U388" s="8" t="s">
        <v>2450</v>
      </c>
      <c r="V388" s="8" t="s">
        <v>2451</v>
      </c>
      <c r="W388" s="8" t="s">
        <v>34</v>
      </c>
      <c r="X388" s="8" t="s">
        <v>35</v>
      </c>
      <c r="Y388" s="5" t="str">
        <f t="shared" si="13"/>
        <v>INSERT INTO empleados VALUES (NULL, 9, 24, 0, 0, 0, 0, 'Rodriguez Berrocal', 'Angela María', 'jueves-11-09', 'arodriguezb2000@gmail.com', '72715036', '927638300', NULL, 'Jr. Unión 300 - Chimbote', 'U20309446', '9no', 'I');</v>
      </c>
    </row>
    <row r="389" spans="1:25" ht="15.75" customHeight="1">
      <c r="A389" s="6">
        <f t="shared" si="14"/>
        <v>388</v>
      </c>
      <c r="B389" s="7">
        <v>5</v>
      </c>
      <c r="C389" s="7" t="str">
        <f>VLOOKUP(B389,tablasMaestras!$A$120:$B$157,2,FALSE)</f>
        <v>Ing. Civil</v>
      </c>
      <c r="D389" s="7">
        <v>26</v>
      </c>
      <c r="E389" s="7" t="str">
        <f>VLOOKUP(D389,tablasMaestras!$A$44:$C$105,3,FALSE)</f>
        <v>Universidad Nacional Federico VIllareal (UNFV)</v>
      </c>
      <c r="F389" s="7">
        <v>0</v>
      </c>
      <c r="G389" s="7" t="str">
        <f>VLOOKUP(F389,tablasMaestras!$A$110:$B$115,2,FALSE)</f>
        <v>Sin Definir..</v>
      </c>
      <c r="H389" s="7">
        <v>0</v>
      </c>
      <c r="I389" s="7"/>
      <c r="J389" s="7">
        <v>0</v>
      </c>
      <c r="K389" s="7"/>
      <c r="L389" s="7">
        <v>0</v>
      </c>
      <c r="M389" s="7"/>
      <c r="N389" s="8" t="s">
        <v>2452</v>
      </c>
      <c r="O389" s="8" t="s">
        <v>2453</v>
      </c>
      <c r="P389" s="9" t="s">
        <v>33</v>
      </c>
      <c r="Q389" s="8" t="s">
        <v>2454</v>
      </c>
      <c r="R389" s="8" t="s">
        <v>2455</v>
      </c>
      <c r="S389" s="8" t="s">
        <v>2456</v>
      </c>
      <c r="T389" s="8" t="s">
        <v>391</v>
      </c>
      <c r="U389" s="8" t="s">
        <v>2457</v>
      </c>
      <c r="V389" s="8" t="s">
        <v>2458</v>
      </c>
      <c r="W389" s="8" t="s">
        <v>145</v>
      </c>
      <c r="X389" s="8" t="s">
        <v>35</v>
      </c>
      <c r="Y389" s="5" t="str">
        <f t="shared" si="13"/>
        <v>INSERT INTO empleados VALUES (NULL, 5, 26, 0, 0, 0, 0, 'RODRIGUEZ CARRASCO ', 'LESLYE DAYHAM', NULL, 'leslye.dayham.carrasco@gmail.com', '73238709', '983518258', 'Los Olivos', 'Calle Cajay 5139- Los Olivos', '2017026612', '7mo', 'I');</v>
      </c>
    </row>
    <row r="390" spans="1:25" ht="15.75" customHeight="1">
      <c r="A390" s="6">
        <f t="shared" si="14"/>
        <v>389</v>
      </c>
      <c r="B390" s="7">
        <v>28</v>
      </c>
      <c r="C390" s="7" t="str">
        <f>VLOOKUP(B390,tablasMaestras!$A$120:$B$157,2,FALSE)</f>
        <v>Arquitectura </v>
      </c>
      <c r="D390" s="7">
        <v>0</v>
      </c>
      <c r="E390" s="7" t="str">
        <f>VLOOKUP(D390,tablasMaestras!$A$44:$C$105,3,FALSE)</f>
        <v>Sin definir...</v>
      </c>
      <c r="F390" s="7">
        <v>0</v>
      </c>
      <c r="G390" s="7" t="str">
        <f>VLOOKUP(F390,tablasMaestras!$A$110:$B$115,2,FALSE)</f>
        <v>Sin Definir..</v>
      </c>
      <c r="H390" s="7">
        <v>0</v>
      </c>
      <c r="I390" s="7"/>
      <c r="J390" s="7">
        <v>0</v>
      </c>
      <c r="K390" s="7"/>
      <c r="L390" s="7">
        <v>0</v>
      </c>
      <c r="M390" s="7"/>
      <c r="N390" s="8" t="s">
        <v>2459</v>
      </c>
      <c r="O390" s="8" t="s">
        <v>2460</v>
      </c>
      <c r="P390" s="9">
        <v>36263</v>
      </c>
      <c r="Q390" s="8" t="s">
        <v>2461</v>
      </c>
      <c r="R390" s="8" t="s">
        <v>2462</v>
      </c>
      <c r="S390" s="8" t="s">
        <v>2463</v>
      </c>
      <c r="T390" s="8" t="s">
        <v>33</v>
      </c>
      <c r="U390" s="8" t="s">
        <v>2464</v>
      </c>
      <c r="V390" s="8" t="s">
        <v>2465</v>
      </c>
      <c r="W390" s="8" t="s">
        <v>2466</v>
      </c>
      <c r="X390" s="8" t="s">
        <v>35</v>
      </c>
      <c r="Y390" s="5" t="str">
        <f t="shared" si="13"/>
        <v>INSERT INTO empleados VALUES (NULL, 28, 0, 0, 0, 0, 0, 'RODRIGUEZ CAVA', 'RENZO PAUL', 'martes-04-13', 'rodriguez_cava@hotmail.com', '74997689', '900749370', NULL, 'TRUJILLO', '166577', 'Decimo', 'I');</v>
      </c>
    </row>
    <row r="391" spans="1:25" ht="15.75" customHeight="1">
      <c r="A391" s="6">
        <f t="shared" si="14"/>
        <v>390</v>
      </c>
      <c r="B391" s="7">
        <v>5</v>
      </c>
      <c r="C391" s="7" t="str">
        <f>VLOOKUP(B391,tablasMaestras!$A$120:$B$157,2,FALSE)</f>
        <v>Ing. Civil</v>
      </c>
      <c r="D391" s="7">
        <v>3</v>
      </c>
      <c r="E391" s="7" t="str">
        <f>VLOOKUP(D391,tablasMaestras!$A$44:$C$105,3,FALSE)</f>
        <v>Universidad Cesar Vallejo</v>
      </c>
      <c r="F391" s="7">
        <v>5</v>
      </c>
      <c r="G391" s="7" t="str">
        <f>VLOOKUP(F391,tablasMaestras!$A$110:$B$115,2,FALSE)</f>
        <v>Tecnica</v>
      </c>
      <c r="H391" s="7">
        <v>10</v>
      </c>
      <c r="I391" s="8"/>
      <c r="J391" s="7">
        <v>0</v>
      </c>
      <c r="K391" s="8"/>
      <c r="L391" s="7">
        <v>11</v>
      </c>
      <c r="M391" s="8"/>
      <c r="N391" s="8" t="s">
        <v>2467</v>
      </c>
      <c r="O391" s="8" t="s">
        <v>2468</v>
      </c>
      <c r="P391" s="9" t="s">
        <v>33</v>
      </c>
      <c r="Q391" s="8" t="s">
        <v>2469</v>
      </c>
      <c r="R391" s="8" t="s">
        <v>2470</v>
      </c>
      <c r="S391" s="8" t="s">
        <v>2471</v>
      </c>
      <c r="T391" s="8" t="s">
        <v>33</v>
      </c>
      <c r="U391" s="8" t="s">
        <v>1275</v>
      </c>
      <c r="V391" s="8" t="s">
        <v>2472</v>
      </c>
      <c r="W391" s="8" t="s">
        <v>33</v>
      </c>
      <c r="X391" s="8" t="s">
        <v>35</v>
      </c>
      <c r="Y391" s="5" t="str">
        <f t="shared" si="13"/>
        <v>INSERT INTO empleados VALUES (NULL, 5, 3, 5, 10, 0, 11, 'RODRIGUEZ CONTRERAS', 'CRISTHIAN HUGO', NULL, 'hugorodcon@gmail.com', '70332904', '972010690', NULL, 'JR. PIURA 361 - URB. LA LIBERTAD', '7002635515', NULL, 'I');</v>
      </c>
    </row>
    <row r="392" spans="1:25" ht="15.75" customHeight="1">
      <c r="A392" s="6">
        <f t="shared" si="14"/>
        <v>391</v>
      </c>
      <c r="B392" s="7">
        <v>15</v>
      </c>
      <c r="C392" s="7" t="str">
        <f>VLOOKUP(B392,tablasMaestras!$A$120:$B$157,2,FALSE)</f>
        <v>Ingeniería Ambiental</v>
      </c>
      <c r="D392" s="7">
        <v>47</v>
      </c>
      <c r="E392" s="7" t="str">
        <f>VLOOKUP(D392,tablasMaestras!$A$44:$C$105,3,FALSE)</f>
        <v>UNIVERSIDAD NACIONAL TECNOLÓGICA DE LIMA SUR</v>
      </c>
      <c r="F392" s="7">
        <v>0</v>
      </c>
      <c r="G392" s="7" t="str">
        <f>VLOOKUP(F392,tablasMaestras!$A$110:$B$115,2,FALSE)</f>
        <v>Sin Definir..</v>
      </c>
      <c r="H392" s="7">
        <v>0</v>
      </c>
      <c r="I392" s="7"/>
      <c r="J392" s="7">
        <v>0</v>
      </c>
      <c r="K392" s="7"/>
      <c r="L392" s="7">
        <v>0</v>
      </c>
      <c r="M392" s="7"/>
      <c r="N392" s="8" t="s">
        <v>2473</v>
      </c>
      <c r="O392" s="8" t="s">
        <v>2474</v>
      </c>
      <c r="P392" s="9">
        <v>35759</v>
      </c>
      <c r="Q392" s="8" t="s">
        <v>2475</v>
      </c>
      <c r="R392" s="8" t="s">
        <v>2476</v>
      </c>
      <c r="S392" s="8" t="s">
        <v>2477</v>
      </c>
      <c r="T392" s="8" t="s">
        <v>120</v>
      </c>
      <c r="U392" s="8" t="s">
        <v>2478</v>
      </c>
      <c r="V392" s="8" t="s">
        <v>2479</v>
      </c>
      <c r="W392" s="8" t="s">
        <v>62</v>
      </c>
      <c r="X392" s="8" t="s">
        <v>35</v>
      </c>
      <c r="Y392" s="5" t="str">
        <f t="shared" si="13"/>
        <v>INSERT INTO empleados VALUES (NULL, 15, 47, 0, 0, 0, 0, 'RODRÍGUEZ HUAMANI ', 'PAULO DAVID', 'martes-11-25', 'paulo.david.ro.h@gmail.com', '76651922', '978337446', 'Ate', 'Calle Guadalajara 128, Ate', '2016200195', 'Egresado', 'I');</v>
      </c>
    </row>
    <row r="393" spans="1:25" ht="15.75" customHeight="1">
      <c r="A393" s="6">
        <f t="shared" si="14"/>
        <v>392</v>
      </c>
      <c r="B393" s="7">
        <v>12</v>
      </c>
      <c r="C393" s="7" t="str">
        <f>VLOOKUP(B393,tablasMaestras!$A$120:$B$157,2,FALSE)</f>
        <v>Ingenieria de Software</v>
      </c>
      <c r="D393" s="7">
        <v>2</v>
      </c>
      <c r="E393" s="7" t="str">
        <f>VLOOKUP(D393,tablasMaestras!$A$44:$C$105,3,FALSE)</f>
        <v>SENATI</v>
      </c>
      <c r="F393" s="7">
        <v>0</v>
      </c>
      <c r="G393" s="7" t="str">
        <f>VLOOKUP(F393,tablasMaestras!$A$110:$B$115,2,FALSE)</f>
        <v>Sin Definir..</v>
      </c>
      <c r="H393" s="7">
        <v>0</v>
      </c>
      <c r="I393" s="7"/>
      <c r="J393" s="7">
        <v>0</v>
      </c>
      <c r="K393" s="7"/>
      <c r="L393" s="7">
        <v>0</v>
      </c>
      <c r="M393" s="7"/>
      <c r="N393" s="8" t="s">
        <v>2480</v>
      </c>
      <c r="O393" s="8" t="s">
        <v>2481</v>
      </c>
      <c r="P393" s="9">
        <v>38404</v>
      </c>
      <c r="Q393" s="8" t="s">
        <v>2482</v>
      </c>
      <c r="R393" s="8" t="s">
        <v>2483</v>
      </c>
      <c r="S393" s="8" t="s">
        <v>2484</v>
      </c>
      <c r="T393" s="8" t="s">
        <v>33</v>
      </c>
      <c r="U393" s="8" t="s">
        <v>2485</v>
      </c>
      <c r="V393" s="8" t="s">
        <v>2486</v>
      </c>
      <c r="W393" s="8" t="s">
        <v>934</v>
      </c>
      <c r="X393" s="8" t="s">
        <v>35</v>
      </c>
      <c r="Y393" s="5" t="str">
        <f t="shared" si="13"/>
        <v>INSERT INTO empleados VALUES (NULL, 12, 2, 0, 0, 0, 0, 'Rodriguez Morales', 'Kenai Jose', 'lunes-02-21', 'jr805036@gmail.com', '74753731', '994496289', NULL, 'Mz lote 1 cooperativa de vivienda primavera', '1420474', '6to', 'I');</v>
      </c>
    </row>
    <row r="394" spans="1:25" ht="15.75" customHeight="1">
      <c r="A394" s="6">
        <f t="shared" si="14"/>
        <v>393</v>
      </c>
      <c r="B394" s="7">
        <v>0</v>
      </c>
      <c r="C394" s="7" t="e">
        <f>VLOOKUP(B394,tablasMaestras!$A$120:$B$157,2,FALSE)</f>
        <v>#N/A</v>
      </c>
      <c r="D394" s="7">
        <v>0</v>
      </c>
      <c r="E394" s="7" t="str">
        <f>VLOOKUP(D394,tablasMaestras!$A$44:$C$105,3,FALSE)</f>
        <v>Sin definir...</v>
      </c>
      <c r="F394" s="7">
        <v>0</v>
      </c>
      <c r="G394" s="7" t="str">
        <f>VLOOKUP(F394,tablasMaestras!$A$110:$B$115,2,FALSE)</f>
        <v>Sin Definir..</v>
      </c>
      <c r="H394" s="7">
        <v>0</v>
      </c>
      <c r="I394" s="7"/>
      <c r="J394" s="7">
        <v>0</v>
      </c>
      <c r="K394" s="7"/>
      <c r="L394" s="7">
        <v>0</v>
      </c>
      <c r="M394" s="7"/>
      <c r="N394" s="8" t="s">
        <v>2487</v>
      </c>
      <c r="O394" s="8" t="s">
        <v>2488</v>
      </c>
      <c r="P394" s="9" t="s">
        <v>33</v>
      </c>
      <c r="Q394" s="8" t="s">
        <v>33</v>
      </c>
      <c r="R394" s="8" t="s">
        <v>2489</v>
      </c>
      <c r="S394" s="8"/>
      <c r="T394" s="8" t="s">
        <v>33</v>
      </c>
      <c r="U394" s="8" t="s">
        <v>33</v>
      </c>
      <c r="V394" s="8" t="s">
        <v>33</v>
      </c>
      <c r="W394" s="8" t="s">
        <v>33</v>
      </c>
      <c r="X394" s="8" t="s">
        <v>35</v>
      </c>
      <c r="Y394" s="5" t="str">
        <f t="shared" si="13"/>
        <v>INSERT INTO empleados VALUES (NULL, 0, 0, 0, 0, 0, 0, 'ROJAS OBREGÓN', 'YADIRA', NULL, NULL, '76660284', '', NULL, NULL, NULL, NULL, 'I');</v>
      </c>
    </row>
    <row r="395" spans="1:25" ht="15.75" customHeight="1">
      <c r="A395" s="6">
        <f t="shared" si="14"/>
        <v>394</v>
      </c>
      <c r="B395" s="7">
        <v>19</v>
      </c>
      <c r="C395" s="7" t="str">
        <f>VLOOKUP(B395,tablasMaestras!$A$120:$B$157,2,FALSE)</f>
        <v>Ingenieria Geogràfica</v>
      </c>
      <c r="D395" s="7">
        <v>26</v>
      </c>
      <c r="E395" s="7" t="str">
        <f>VLOOKUP(D395,tablasMaestras!$A$44:$C$105,3,FALSE)</f>
        <v>Universidad Nacional Federico VIllareal (UNFV)</v>
      </c>
      <c r="F395" s="7">
        <v>0</v>
      </c>
      <c r="G395" s="7" t="str">
        <f>VLOOKUP(F395,tablasMaestras!$A$110:$B$115,2,FALSE)</f>
        <v>Sin Definir..</v>
      </c>
      <c r="H395" s="7">
        <v>0</v>
      </c>
      <c r="I395" s="7"/>
      <c r="J395" s="7">
        <v>0</v>
      </c>
      <c r="K395" s="7"/>
      <c r="L395" s="7">
        <v>0</v>
      </c>
      <c r="M395" s="7"/>
      <c r="N395" s="8" t="s">
        <v>2490</v>
      </c>
      <c r="O395" s="8" t="s">
        <v>2491</v>
      </c>
      <c r="P395" s="9">
        <v>37516</v>
      </c>
      <c r="Q395" s="8" t="s">
        <v>2492</v>
      </c>
      <c r="R395" s="8" t="s">
        <v>899</v>
      </c>
      <c r="S395" s="8" t="s">
        <v>2493</v>
      </c>
      <c r="T395" s="8" t="s">
        <v>594</v>
      </c>
      <c r="U395" s="8" t="s">
        <v>2494</v>
      </c>
      <c r="V395" s="8" t="s">
        <v>2495</v>
      </c>
      <c r="W395" s="8" t="s">
        <v>2496</v>
      </c>
      <c r="X395" s="8" t="s">
        <v>35</v>
      </c>
      <c r="Y395" s="5" t="str">
        <f t="shared" si="13"/>
        <v>INSERT INTO empleados VALUES (NULL, 19, 26, 0, 0, 0, 0, 'Roman Mendoza', 'Daniel Alejandro', 'martes-09-17', 'danielrormanmendoza17@gmail.com', '74297617', '963958299', 'San Isidro', 'Calle Los Nogales 239, San Isidro', '2022016024', 'Septimo Ciclo', 'I');</v>
      </c>
    </row>
    <row r="396" spans="1:25" ht="15.75" customHeight="1">
      <c r="A396" s="6">
        <f t="shared" si="14"/>
        <v>395</v>
      </c>
      <c r="B396" s="7">
        <v>5</v>
      </c>
      <c r="C396" s="7" t="str">
        <f>VLOOKUP(B396,tablasMaestras!$A$120:$B$157,2,FALSE)</f>
        <v>Ing. Civil</v>
      </c>
      <c r="D396" s="7">
        <v>4</v>
      </c>
      <c r="E396" s="7" t="str">
        <f>VLOOKUP(D396,tablasMaestras!$A$44:$C$105,3,FALSE)</f>
        <v>Universidad Peruana de Ciencias Aplicadas </v>
      </c>
      <c r="F396" s="7">
        <v>0</v>
      </c>
      <c r="G396" s="7" t="str">
        <f>VLOOKUP(F396,tablasMaestras!$A$110:$B$115,2,FALSE)</f>
        <v>Sin Definir..</v>
      </c>
      <c r="H396" s="7">
        <v>0</v>
      </c>
      <c r="I396" s="7"/>
      <c r="J396" s="7">
        <v>0</v>
      </c>
      <c r="K396" s="7"/>
      <c r="L396" s="7">
        <v>0</v>
      </c>
      <c r="M396" s="7"/>
      <c r="N396" s="8" t="s">
        <v>2497</v>
      </c>
      <c r="O396" s="8" t="s">
        <v>2498</v>
      </c>
      <c r="P396" s="9">
        <v>37453</v>
      </c>
      <c r="Q396" s="8" t="s">
        <v>2499</v>
      </c>
      <c r="R396" s="8" t="s">
        <v>2500</v>
      </c>
      <c r="S396" s="8" t="s">
        <v>2501</v>
      </c>
      <c r="T396" s="8" t="s">
        <v>33</v>
      </c>
      <c r="U396" s="8" t="s">
        <v>2502</v>
      </c>
      <c r="V396" s="8" t="s">
        <v>2503</v>
      </c>
      <c r="W396" s="8" t="s">
        <v>2466</v>
      </c>
      <c r="X396" s="8" t="s">
        <v>35</v>
      </c>
      <c r="Y396" s="5" t="str">
        <f t="shared" si="13"/>
        <v>INSERT INTO empleados VALUES (NULL, 5, 4, 0, 0, 0, 0, 'ROMERO CANCHANYA', 'ERWIN', 'martes-07-16', 'erwinromerocanchanya@gmail.com', '71644109', '921226038', NULL, 'Surco VIlla Libertad de Monterrico, Jr Cineraria Calle A MZE LT25', 'U20201B194', 'Decimo', 'I');</v>
      </c>
    </row>
    <row r="397" spans="1:25" ht="15.75" customHeight="1">
      <c r="A397" s="6">
        <f t="shared" si="14"/>
        <v>396</v>
      </c>
      <c r="B397" s="7">
        <v>15</v>
      </c>
      <c r="C397" s="7" t="str">
        <f>VLOOKUP(B397,tablasMaestras!$A$120:$B$157,2,FALSE)</f>
        <v>Ingeniería Ambiental</v>
      </c>
      <c r="D397" s="7">
        <v>3</v>
      </c>
      <c r="E397" s="7" t="str">
        <f>VLOOKUP(D397,tablasMaestras!$A$44:$C$105,3,FALSE)</f>
        <v>Universidad Cesar Vallejo</v>
      </c>
      <c r="F397" s="7">
        <v>0</v>
      </c>
      <c r="G397" s="7" t="str">
        <f>VLOOKUP(F397,tablasMaestras!$A$110:$B$115,2,FALSE)</f>
        <v>Sin Definir..</v>
      </c>
      <c r="H397" s="7">
        <v>8</v>
      </c>
      <c r="I397" s="7"/>
      <c r="J397" s="7">
        <v>0</v>
      </c>
      <c r="K397" s="7"/>
      <c r="L397" s="7">
        <v>0</v>
      </c>
      <c r="M397" s="7"/>
      <c r="N397" s="8" t="s">
        <v>2504</v>
      </c>
      <c r="O397" s="8" t="s">
        <v>2505</v>
      </c>
      <c r="P397" s="9">
        <v>38422</v>
      </c>
      <c r="Q397" s="8" t="s">
        <v>2506</v>
      </c>
      <c r="R397" s="8" t="s">
        <v>2507</v>
      </c>
      <c r="S397" s="8" t="s">
        <v>2508</v>
      </c>
      <c r="T397" s="8" t="s">
        <v>848</v>
      </c>
      <c r="U397" s="8" t="s">
        <v>2509</v>
      </c>
      <c r="V397" s="8" t="s">
        <v>2510</v>
      </c>
      <c r="W397" s="8" t="s">
        <v>95</v>
      </c>
      <c r="X397" s="8" t="s">
        <v>35</v>
      </c>
      <c r="Y397" s="5" t="str">
        <f t="shared" si="13"/>
        <v>INSERT INTO empleados VALUES (NULL, 15, 3, 0, 8, 0, 0, 'ROMERO PARIONA ', 'MISHELLEY DAYSI', 'viernes-03-11', 'romeromishelley@gmail.com', '73474109', '940861342', 'Independencia', 'independencia- Lima', '7002800151', '8vo', 'I');</v>
      </c>
    </row>
    <row r="398" spans="1:25" ht="15.75" customHeight="1">
      <c r="A398" s="6">
        <f t="shared" si="14"/>
        <v>397</v>
      </c>
      <c r="B398" s="7">
        <v>5</v>
      </c>
      <c r="C398" s="7" t="str">
        <f>VLOOKUP(B398,tablasMaestras!$A$120:$B$157,2,FALSE)</f>
        <v>Ing. Civil</v>
      </c>
      <c r="D398" s="7">
        <v>4</v>
      </c>
      <c r="E398" s="7" t="str">
        <f>VLOOKUP(D398,tablasMaestras!$A$44:$C$105,3,FALSE)</f>
        <v>Universidad Peruana de Ciencias Aplicadas </v>
      </c>
      <c r="F398" s="7">
        <v>0</v>
      </c>
      <c r="G398" s="7" t="str">
        <f>VLOOKUP(F398,tablasMaestras!$A$110:$B$115,2,FALSE)</f>
        <v>Sin Definir..</v>
      </c>
      <c r="H398" s="7">
        <v>0</v>
      </c>
      <c r="I398" s="7"/>
      <c r="J398" s="7">
        <v>0</v>
      </c>
      <c r="K398" s="7"/>
      <c r="L398" s="7">
        <v>0</v>
      </c>
      <c r="M398" s="7"/>
      <c r="N398" s="8" t="s">
        <v>2511</v>
      </c>
      <c r="O398" s="8" t="s">
        <v>2512</v>
      </c>
      <c r="P398" s="9" t="s">
        <v>33</v>
      </c>
      <c r="Q398" s="8" t="s">
        <v>2513</v>
      </c>
      <c r="R398" s="8" t="s">
        <v>33</v>
      </c>
      <c r="S398" s="8" t="s">
        <v>2514</v>
      </c>
      <c r="T398" s="8" t="s">
        <v>579</v>
      </c>
      <c r="U398" s="8" t="s">
        <v>2515</v>
      </c>
      <c r="V398" s="8" t="s">
        <v>33</v>
      </c>
      <c r="W398" s="8" t="s">
        <v>1331</v>
      </c>
      <c r="X398" s="8" t="s">
        <v>35</v>
      </c>
      <c r="Y398" s="5" t="str">
        <f t="shared" si="13"/>
        <v>INSERT INTO empleados VALUES (NULL, 5, 4, 0, 0, 0, 0, 'Roque Moreno', 'Thalía', NULL, 'thaliaroquem@gmail.com', NULL, '959727449', 'Santa Anita', 'Santa Anita, Av. Arguedas 100', NULL, 'Octavo', 'I');</v>
      </c>
    </row>
    <row r="399" spans="1:25" ht="15.75" customHeight="1">
      <c r="A399" s="6">
        <f t="shared" si="14"/>
        <v>398</v>
      </c>
      <c r="B399" s="7">
        <v>15</v>
      </c>
      <c r="C399" s="7" t="str">
        <f>VLOOKUP(B399,tablasMaestras!$A$120:$B$157,2,FALSE)</f>
        <v>Ingeniería Ambiental</v>
      </c>
      <c r="D399" s="7">
        <v>39</v>
      </c>
      <c r="E399" s="7" t="str">
        <f>VLOOKUP(D399,tablasMaestras!$A$44:$C$105,3,FALSE)</f>
        <v>UNIVERSIDAD NACIONAL AGRARIA LA MOLINA</v>
      </c>
      <c r="F399" s="7">
        <v>3</v>
      </c>
      <c r="G399" s="7" t="str">
        <f>VLOOKUP(F399,tablasMaestras!$A$110:$B$115,2,FALSE)</f>
        <v>Ingenieria</v>
      </c>
      <c r="H399" s="7">
        <v>0</v>
      </c>
      <c r="I399" s="8"/>
      <c r="J399" s="7">
        <v>0</v>
      </c>
      <c r="K399" s="8"/>
      <c r="L399" s="7">
        <v>11</v>
      </c>
      <c r="M399" s="8"/>
      <c r="N399" s="8" t="s">
        <v>2516</v>
      </c>
      <c r="O399" s="8" t="s">
        <v>2517</v>
      </c>
      <c r="P399" s="9" t="s">
        <v>33</v>
      </c>
      <c r="Q399" s="8" t="s">
        <v>2518</v>
      </c>
      <c r="R399" s="8" t="s">
        <v>2519</v>
      </c>
      <c r="S399" s="8" t="s">
        <v>2520</v>
      </c>
      <c r="T399" s="8" t="s">
        <v>120</v>
      </c>
      <c r="U399" s="8" t="s">
        <v>2521</v>
      </c>
      <c r="V399" s="8" t="s">
        <v>2522</v>
      </c>
      <c r="W399" s="8" t="s">
        <v>33</v>
      </c>
      <c r="X399" s="8" t="s">
        <v>35</v>
      </c>
      <c r="Y399" s="5" t="str">
        <f t="shared" si="13"/>
        <v>INSERT INTO empleados VALUES (NULL, 15, 39, 3, 0, 0, 11, 'Roque Ponce', 'Jazmin Milagros', NULL, 'jazroqueponce@gmail.com', '71222858', '978611084', 'Ate', 'Calle Guipuzcoa 172, Ate', '20200201', NULL, 'I');</v>
      </c>
    </row>
    <row r="400" spans="1:25" ht="15.75" customHeight="1">
      <c r="A400" s="6">
        <f t="shared" si="14"/>
        <v>399</v>
      </c>
      <c r="B400" s="7">
        <v>15</v>
      </c>
      <c r="C400" s="7" t="str">
        <f>VLOOKUP(B400,tablasMaestras!$A$120:$B$157,2,FALSE)</f>
        <v>Ingeniería Ambiental</v>
      </c>
      <c r="D400" s="7">
        <v>15</v>
      </c>
      <c r="E400" s="7" t="str">
        <f>VLOOKUP(D400,tablasMaestras!$A$44:$C$105,3,FALSE)</f>
        <v>Universidad Nacional de San Agustín de Arequipa</v>
      </c>
      <c r="F400" s="7">
        <v>0</v>
      </c>
      <c r="G400" s="7" t="str">
        <f>VLOOKUP(F400,tablasMaestras!$A$110:$B$115,2,FALSE)</f>
        <v>Sin Definir..</v>
      </c>
      <c r="H400" s="7">
        <v>0</v>
      </c>
      <c r="I400" s="7"/>
      <c r="J400" s="7">
        <v>0</v>
      </c>
      <c r="K400" s="7"/>
      <c r="L400" s="7">
        <v>0</v>
      </c>
      <c r="M400" s="7"/>
      <c r="N400" s="8" t="s">
        <v>2523</v>
      </c>
      <c r="O400" s="8" t="s">
        <v>2524</v>
      </c>
      <c r="P400" s="9">
        <v>37458</v>
      </c>
      <c r="Q400" s="8" t="s">
        <v>2525</v>
      </c>
      <c r="R400" s="8" t="s">
        <v>2526</v>
      </c>
      <c r="S400" s="8" t="s">
        <v>2527</v>
      </c>
      <c r="T400" s="8" t="s">
        <v>33</v>
      </c>
      <c r="U400" s="8" t="s">
        <v>2528</v>
      </c>
      <c r="V400" s="8" t="s">
        <v>33</v>
      </c>
      <c r="W400" s="8" t="s">
        <v>86</v>
      </c>
      <c r="X400" s="8" t="s">
        <v>35</v>
      </c>
      <c r="Y400" s="5" t="str">
        <f t="shared" si="13"/>
        <v>INSERT INTO empleados VALUES (NULL, 15, 15, 0, 0, 0, 0, 'ROQUE TRUJILLO', 'HEINZ VICTOR', 'domingo-07-21', 'hroque@unsa.edu.pe', '73028226', '976735474', NULL, 'Arequipa, Uchumayo, Congata-El Carmen-Calle Manuel Prado-Mz J.-Lt.5', NULL, '10mo', 'I');</v>
      </c>
    </row>
    <row r="401" spans="1:25" ht="15.75" customHeight="1">
      <c r="A401" s="6">
        <f t="shared" si="14"/>
        <v>400</v>
      </c>
      <c r="B401" s="7">
        <v>4</v>
      </c>
      <c r="C401" s="7" t="str">
        <f>VLOOKUP(B401,tablasMaestras!$A$120:$B$157,2,FALSE)</f>
        <v>Ing. Industrial</v>
      </c>
      <c r="D401" s="7">
        <v>1</v>
      </c>
      <c r="E401" s="7" t="str">
        <f>VLOOKUP(D401,tablasMaestras!$A$44:$C$105,3,FALSE)</f>
        <v>Universidad privada del norte</v>
      </c>
      <c r="F401" s="7">
        <v>0</v>
      </c>
      <c r="G401" s="7" t="str">
        <f>VLOOKUP(F401,tablasMaestras!$A$110:$B$115,2,FALSE)</f>
        <v>Sin Definir..</v>
      </c>
      <c r="H401" s="7">
        <v>0</v>
      </c>
      <c r="I401" s="7"/>
      <c r="J401" s="7">
        <v>0</v>
      </c>
      <c r="K401" s="7"/>
      <c r="L401" s="7">
        <v>0</v>
      </c>
      <c r="M401" s="7"/>
      <c r="N401" s="8" t="s">
        <v>2529</v>
      </c>
      <c r="O401" s="8" t="s">
        <v>2530</v>
      </c>
      <c r="P401" s="9">
        <v>37604</v>
      </c>
      <c r="Q401" s="8" t="s">
        <v>33</v>
      </c>
      <c r="R401" s="8" t="s">
        <v>33</v>
      </c>
      <c r="S401" s="8" t="s">
        <v>2531</v>
      </c>
      <c r="T401" s="8" t="s">
        <v>142</v>
      </c>
      <c r="U401" s="8" t="s">
        <v>2532</v>
      </c>
      <c r="V401" s="8" t="s">
        <v>33</v>
      </c>
      <c r="W401" s="8" t="s">
        <v>145</v>
      </c>
      <c r="X401" s="8" t="s">
        <v>35</v>
      </c>
      <c r="Y401" s="5" t="str">
        <f t="shared" si="13"/>
        <v>INSERT INTO empleados VALUES (NULL, 4, 1, 0, 0, 0, 0, 'ROSSMANN DELGADO', 'TATIANA ELVIRA', 'sábado-12-14', NULL, NULL, '989549767', 'Breña', 'Jr. Huaraz 1219 - Breña', NULL, '7mo', 'I');</v>
      </c>
    </row>
    <row r="402" spans="1:25" ht="15.75" customHeight="1">
      <c r="A402" s="6">
        <f t="shared" si="14"/>
        <v>401</v>
      </c>
      <c r="B402" s="7">
        <v>15</v>
      </c>
      <c r="C402" s="7" t="str">
        <f>VLOOKUP(B402,tablasMaestras!$A$120:$B$157,2,FALSE)</f>
        <v>Ingeniería Ambiental</v>
      </c>
      <c r="D402" s="7">
        <v>4</v>
      </c>
      <c r="E402" s="7" t="str">
        <f>VLOOKUP(D402,tablasMaestras!$A$44:$C$105,3,FALSE)</f>
        <v>Universidad Peruana de Ciencias Aplicadas </v>
      </c>
      <c r="F402" s="7">
        <v>3</v>
      </c>
      <c r="G402" s="7" t="str">
        <f>VLOOKUP(F402,tablasMaestras!$A$110:$B$115,2,FALSE)</f>
        <v>Ingenieria</v>
      </c>
      <c r="H402" s="7">
        <v>16</v>
      </c>
      <c r="I402" s="8"/>
      <c r="J402" s="7">
        <v>0</v>
      </c>
      <c r="K402" s="8"/>
      <c r="L402" s="7">
        <v>11</v>
      </c>
      <c r="M402" s="8"/>
      <c r="N402" s="8" t="s">
        <v>2533</v>
      </c>
      <c r="O402" s="8" t="s">
        <v>2534</v>
      </c>
      <c r="P402" s="9" t="s">
        <v>33</v>
      </c>
      <c r="Q402" s="8" t="s">
        <v>2535</v>
      </c>
      <c r="R402" s="8" t="s">
        <v>2536</v>
      </c>
      <c r="S402" s="8" t="s">
        <v>2537</v>
      </c>
      <c r="T402" s="8" t="s">
        <v>33</v>
      </c>
      <c r="U402" s="8" t="s">
        <v>2538</v>
      </c>
      <c r="V402" s="8" t="s">
        <v>2539</v>
      </c>
      <c r="W402" s="8" t="s">
        <v>33</v>
      </c>
      <c r="X402" s="8" t="s">
        <v>35</v>
      </c>
      <c r="Y402" s="5" t="str">
        <f t="shared" si="13"/>
        <v>INSERT INTO empleados VALUES (NULL, 15, 4, 3, 16, 0, 11, 'Ruelas Yong', 'Ariana', NULL, 'ruelasariana019@gmail.com', '73259114', '948778922', NULL, 'Los Ebanos 624 urb. Las flores MZ. 115 LT. 19', 'U202213719', NULL, 'I');</v>
      </c>
    </row>
    <row r="403" spans="1:25" ht="15.75" customHeight="1">
      <c r="A403" s="6">
        <f t="shared" si="14"/>
        <v>402</v>
      </c>
      <c r="B403" s="7">
        <v>28</v>
      </c>
      <c r="C403" s="7" t="str">
        <f>VLOOKUP(B403,tablasMaestras!$A$120:$B$157,2,FALSE)</f>
        <v>Arquitectura </v>
      </c>
      <c r="D403" s="7">
        <v>13</v>
      </c>
      <c r="E403" s="7" t="str">
        <f>VLOOKUP(D403,tablasMaestras!$A$44:$C$105,3,FALSE)</f>
        <v>Universidad Ricardo Palma</v>
      </c>
      <c r="F403" s="7">
        <v>5</v>
      </c>
      <c r="G403" s="7" t="str">
        <f>VLOOKUP(F403,tablasMaestras!$A$110:$B$115,2,FALSE)</f>
        <v>Tecnica</v>
      </c>
      <c r="H403" s="7">
        <v>7</v>
      </c>
      <c r="I403" s="8"/>
      <c r="J403" s="7">
        <v>0</v>
      </c>
      <c r="K403" s="8"/>
      <c r="L403" s="7">
        <v>11</v>
      </c>
      <c r="M403" s="8"/>
      <c r="N403" s="8" t="s">
        <v>2540</v>
      </c>
      <c r="O403" s="8" t="s">
        <v>2541</v>
      </c>
      <c r="P403" s="9" t="s">
        <v>33</v>
      </c>
      <c r="Q403" s="8" t="s">
        <v>2542</v>
      </c>
      <c r="R403" s="8" t="s">
        <v>2543</v>
      </c>
      <c r="S403" s="8" t="s">
        <v>2544</v>
      </c>
      <c r="T403" s="8" t="s">
        <v>176</v>
      </c>
      <c r="U403" s="8" t="s">
        <v>2545</v>
      </c>
      <c r="V403" s="8" t="s">
        <v>2546</v>
      </c>
      <c r="W403" s="8" t="s">
        <v>33</v>
      </c>
      <c r="X403" s="8" t="s">
        <v>35</v>
      </c>
      <c r="Y403" s="5" t="str">
        <f t="shared" si="13"/>
        <v>INSERT INTO empleados VALUES (NULL, 28, 13, 5, 7, 0, 11, 'Ruiz Tarazona', 'Alexandra', NULL, 'alexandraruiz0710@gmail.com', '74309836', '995983133', 'Villa El Salvador', 'Av.Central con 3 de Octubre, Villa El Salvador, Lima', '202020296', NULL, 'I');</v>
      </c>
    </row>
    <row r="404" spans="1:25" ht="15.75" customHeight="1">
      <c r="A404" s="6">
        <f t="shared" si="14"/>
        <v>403</v>
      </c>
      <c r="B404" s="7">
        <v>8</v>
      </c>
      <c r="C404" s="7" t="str">
        <f>VLOOKUP(B404,tablasMaestras!$A$120:$B$157,2,FALSE)</f>
        <v>Ingeniería de Sistemas</v>
      </c>
      <c r="D404" s="7">
        <v>3</v>
      </c>
      <c r="E404" s="7" t="str">
        <f>VLOOKUP(D404,tablasMaestras!$A$44:$C$105,3,FALSE)</f>
        <v>Universidad Cesar Vallejo</v>
      </c>
      <c r="F404" s="7">
        <v>0</v>
      </c>
      <c r="G404" s="7" t="str">
        <f>VLOOKUP(F404,tablasMaestras!$A$110:$B$115,2,FALSE)</f>
        <v>Sin Definir..</v>
      </c>
      <c r="H404" s="7">
        <v>8</v>
      </c>
      <c r="I404" s="8"/>
      <c r="J404" s="7">
        <v>0</v>
      </c>
      <c r="K404" s="8"/>
      <c r="L404" s="7">
        <v>11</v>
      </c>
      <c r="M404" s="8"/>
      <c r="N404" s="8" t="s">
        <v>2547</v>
      </c>
      <c r="O404" s="8" t="s">
        <v>2548</v>
      </c>
      <c r="P404" s="9">
        <v>37604</v>
      </c>
      <c r="Q404" s="8" t="s">
        <v>2549</v>
      </c>
      <c r="R404" s="8" t="s">
        <v>2550</v>
      </c>
      <c r="S404" s="8" t="s">
        <v>2551</v>
      </c>
      <c r="T404" s="8" t="s">
        <v>784</v>
      </c>
      <c r="U404" s="8" t="s">
        <v>2552</v>
      </c>
      <c r="V404" s="8" t="s">
        <v>2553</v>
      </c>
      <c r="W404" s="8" t="s">
        <v>34</v>
      </c>
      <c r="X404" s="8" t="s">
        <v>35</v>
      </c>
      <c r="Y404" s="5" t="str">
        <f t="shared" si="13"/>
        <v>INSERT INTO empleados VALUES (NULL, 8, 3, 0, 8, 0, 11, 'SABOGAL CASTILLO', 'JUAN JESUS', 'sábado-12-14', 'sabogaljuan1234@gmail.com', '72400447', '965313776', 'Puente Piedra', 'Puente Piedra - Lima', '7002516461', '9no', 'I');</v>
      </c>
    </row>
    <row r="405" spans="1:25" ht="15.75" customHeight="1">
      <c r="A405" s="6">
        <f t="shared" si="14"/>
        <v>404</v>
      </c>
      <c r="B405" s="7">
        <v>5</v>
      </c>
      <c r="C405" s="7" t="str">
        <f>VLOOKUP(B405,tablasMaestras!$A$120:$B$157,2,FALSE)</f>
        <v>Ing. Civil</v>
      </c>
      <c r="D405" s="7">
        <v>18</v>
      </c>
      <c r="E405" s="7" t="str">
        <f>VLOOKUP(D405,tablasMaestras!$A$44:$C$105,3,FALSE)</f>
        <v>Universidad Privada Antenor Orrego</v>
      </c>
      <c r="F405" s="7">
        <v>5</v>
      </c>
      <c r="G405" s="7" t="str">
        <f>VLOOKUP(F405,tablasMaestras!$A$110:$B$115,2,FALSE)</f>
        <v>Tecnica</v>
      </c>
      <c r="H405" s="7">
        <v>10</v>
      </c>
      <c r="I405" s="8"/>
      <c r="J405" s="7">
        <v>0</v>
      </c>
      <c r="K405" s="8"/>
      <c r="L405" s="7">
        <v>11</v>
      </c>
      <c r="M405" s="8"/>
      <c r="N405" s="8" t="s">
        <v>2554</v>
      </c>
      <c r="O405" s="8" t="s">
        <v>2555</v>
      </c>
      <c r="P405" s="9" t="s">
        <v>33</v>
      </c>
      <c r="Q405" s="8" t="s">
        <v>2556</v>
      </c>
      <c r="R405" s="8" t="s">
        <v>2557</v>
      </c>
      <c r="S405" s="8" t="s">
        <v>2558</v>
      </c>
      <c r="T405" s="8" t="s">
        <v>33</v>
      </c>
      <c r="U405" s="8" t="s">
        <v>2559</v>
      </c>
      <c r="V405" s="8" t="s">
        <v>2560</v>
      </c>
      <c r="W405" s="8" t="s">
        <v>33</v>
      </c>
      <c r="X405" s="8" t="s">
        <v>35</v>
      </c>
      <c r="Y405" s="5" t="str">
        <f t="shared" si="13"/>
        <v>INSERT INTO empleados VALUES (NULL, 5, 18, 5, 10, 0, 11, 'Saenz Barranzuela', 'Erika Victoria', NULL, 'evicsaenz@gmail.com', '72754891', '925980258', NULL, 'Urb. Marcavelica A - 41, Piura', '246115', NULL, 'I');</v>
      </c>
    </row>
    <row r="406" spans="1:25" ht="15.75" customHeight="1">
      <c r="A406" s="6">
        <f t="shared" si="14"/>
        <v>405</v>
      </c>
      <c r="B406" s="7">
        <v>0</v>
      </c>
      <c r="C406" s="7" t="e">
        <f>VLOOKUP(B406,tablasMaestras!$A$120:$B$157,2,FALSE)</f>
        <v>#N/A</v>
      </c>
      <c r="D406" s="7">
        <v>0</v>
      </c>
      <c r="E406" s="7" t="str">
        <f>VLOOKUP(D406,tablasMaestras!$A$44:$C$105,3,FALSE)</f>
        <v>Sin definir...</v>
      </c>
      <c r="F406" s="7">
        <v>0</v>
      </c>
      <c r="G406" s="7" t="str">
        <f>VLOOKUP(F406,tablasMaestras!$A$110:$B$115,2,FALSE)</f>
        <v>Sin Definir..</v>
      </c>
      <c r="H406" s="7">
        <v>0</v>
      </c>
      <c r="I406" s="8"/>
      <c r="J406" s="7">
        <v>0</v>
      </c>
      <c r="K406" s="8"/>
      <c r="L406" s="7">
        <v>11</v>
      </c>
      <c r="M406" s="8"/>
      <c r="N406" s="8" t="s">
        <v>2561</v>
      </c>
      <c r="O406" s="8" t="s">
        <v>2562</v>
      </c>
      <c r="P406" s="9" t="s">
        <v>33</v>
      </c>
      <c r="Q406" s="8" t="s">
        <v>33</v>
      </c>
      <c r="R406" s="8" t="s">
        <v>2563</v>
      </c>
      <c r="S406" s="8" t="s">
        <v>33</v>
      </c>
      <c r="T406" s="8" t="s">
        <v>33</v>
      </c>
      <c r="U406" s="8" t="s">
        <v>33</v>
      </c>
      <c r="V406" s="8" t="s">
        <v>33</v>
      </c>
      <c r="W406" s="8" t="s">
        <v>33</v>
      </c>
      <c r="X406" s="8" t="s">
        <v>35</v>
      </c>
      <c r="Y406" s="5" t="str">
        <f t="shared" si="13"/>
        <v>INSERT INTO empleados VALUES (NULL, 0, 0, 0, 0, 0, 11, 'SAIRE ARREDONDO', 'VICTOR SAUL', NULL, NULL, '72352181', NULL, NULL, NULL, NULL, NULL, 'I');</v>
      </c>
    </row>
    <row r="407" spans="1:25" ht="15.75" customHeight="1">
      <c r="A407" s="6">
        <f t="shared" si="14"/>
        <v>406</v>
      </c>
      <c r="B407" s="7">
        <v>0</v>
      </c>
      <c r="C407" s="7" t="e">
        <f>VLOOKUP(B407,tablasMaestras!$A$120:$B$157,2,FALSE)</f>
        <v>#N/A</v>
      </c>
      <c r="D407" s="7">
        <v>0</v>
      </c>
      <c r="E407" s="7" t="str">
        <f>VLOOKUP(D407,tablasMaestras!$A$44:$C$105,3,FALSE)</f>
        <v>Sin definir...</v>
      </c>
      <c r="F407" s="7">
        <v>0</v>
      </c>
      <c r="G407" s="7" t="str">
        <f>VLOOKUP(F407,tablasMaestras!$A$110:$B$115,2,FALSE)</f>
        <v>Sin Definir..</v>
      </c>
      <c r="H407" s="7">
        <v>0</v>
      </c>
      <c r="I407" s="8"/>
      <c r="J407" s="7">
        <v>0</v>
      </c>
      <c r="K407" s="8"/>
      <c r="L407" s="7">
        <v>11</v>
      </c>
      <c r="M407" s="8"/>
      <c r="N407" s="8" t="s">
        <v>2564</v>
      </c>
      <c r="O407" s="8" t="s">
        <v>2565</v>
      </c>
      <c r="P407" s="9" t="s">
        <v>33</v>
      </c>
      <c r="Q407" s="8" t="s">
        <v>33</v>
      </c>
      <c r="R407" s="8" t="s">
        <v>33</v>
      </c>
      <c r="S407" s="8" t="s">
        <v>2566</v>
      </c>
      <c r="T407" s="8" t="s">
        <v>33</v>
      </c>
      <c r="U407" s="8" t="s">
        <v>33</v>
      </c>
      <c r="V407" s="8" t="s">
        <v>33</v>
      </c>
      <c r="W407" s="8" t="s">
        <v>33</v>
      </c>
      <c r="X407" s="8" t="s">
        <v>35</v>
      </c>
      <c r="Y407" s="5" t="str">
        <f t="shared" si="13"/>
        <v>INSERT INTO empleados VALUES (NULL, 0, 0, 0, 0, 0, 11, 'SALAZAR COBA', 'JAIRO JAIR', NULL, NULL, NULL, '940833137', NULL, NULL, NULL, NULL, 'I');</v>
      </c>
    </row>
    <row r="408" spans="1:25" ht="15.75" customHeight="1">
      <c r="A408" s="6">
        <f t="shared" si="14"/>
        <v>407</v>
      </c>
      <c r="B408" s="7">
        <v>28</v>
      </c>
      <c r="C408" s="7" t="str">
        <f>VLOOKUP(B408,tablasMaestras!$A$120:$B$157,2,FALSE)</f>
        <v>Arquitectura </v>
      </c>
      <c r="D408" s="7">
        <v>3</v>
      </c>
      <c r="E408" s="7" t="str">
        <f>VLOOKUP(D408,tablasMaestras!$A$44:$C$105,3,FALSE)</f>
        <v>Universidad Cesar Vallejo</v>
      </c>
      <c r="F408" s="7">
        <v>5</v>
      </c>
      <c r="G408" s="7" t="str">
        <f>VLOOKUP(F408,tablasMaestras!$A$110:$B$115,2,FALSE)</f>
        <v>Tecnica</v>
      </c>
      <c r="H408" s="7">
        <v>8</v>
      </c>
      <c r="I408" s="8"/>
      <c r="J408" s="7">
        <v>0</v>
      </c>
      <c r="K408" s="8"/>
      <c r="L408" s="7">
        <v>11</v>
      </c>
      <c r="M408" s="8"/>
      <c r="N408" s="8" t="s">
        <v>2567</v>
      </c>
      <c r="O408" s="8" t="s">
        <v>2568</v>
      </c>
      <c r="P408" s="9">
        <v>36840</v>
      </c>
      <c r="Q408" s="8" t="s">
        <v>2569</v>
      </c>
      <c r="R408" s="8" t="s">
        <v>2570</v>
      </c>
      <c r="S408" s="8" t="s">
        <v>2571</v>
      </c>
      <c r="T408" s="8" t="s">
        <v>43</v>
      </c>
      <c r="U408" s="8" t="s">
        <v>2572</v>
      </c>
      <c r="V408" s="8" t="s">
        <v>2573</v>
      </c>
      <c r="W408" s="8" t="s">
        <v>34</v>
      </c>
      <c r="X408" s="8" t="s">
        <v>35</v>
      </c>
      <c r="Y408" s="5" t="str">
        <f t="shared" si="13"/>
        <v>INSERT INTO empleados VALUES (NULL, 28, 3, 5, 8, 0, 11, 'SALCEDO PRUDENCIO', 'ERICK JOEL', 'viernes-11-10', 'ericksalcedop18@gmail.com', '75612353', '963145106', 'San Juan de Lurigancho', 'San Juan de Lurigancho, Lima', '7001212835', '9no', 'I');</v>
      </c>
    </row>
    <row r="409" spans="1:25" ht="15.75" customHeight="1">
      <c r="A409" s="6">
        <f t="shared" si="14"/>
        <v>408</v>
      </c>
      <c r="B409" s="7">
        <v>0</v>
      </c>
      <c r="C409" s="7" t="e">
        <f>VLOOKUP(B409,tablasMaestras!$A$120:$B$157,2,FALSE)</f>
        <v>#N/A</v>
      </c>
      <c r="D409" s="7">
        <v>18</v>
      </c>
      <c r="E409" s="7" t="str">
        <f>VLOOKUP(D409,tablasMaestras!$A$44:$C$105,3,FALSE)</f>
        <v>Universidad Privada Antenor Orrego</v>
      </c>
      <c r="F409" s="7">
        <v>0</v>
      </c>
      <c r="G409" s="7" t="str">
        <f>VLOOKUP(F409,tablasMaestras!$A$110:$B$115,2,FALSE)</f>
        <v>Sin Definir..</v>
      </c>
      <c r="H409" s="7">
        <v>0</v>
      </c>
      <c r="I409" s="7"/>
      <c r="J409" s="7">
        <v>0</v>
      </c>
      <c r="K409" s="7"/>
      <c r="L409" s="7">
        <v>0</v>
      </c>
      <c r="M409" s="7"/>
      <c r="N409" s="8" t="s">
        <v>2574</v>
      </c>
      <c r="O409" s="8" t="s">
        <v>2575</v>
      </c>
      <c r="P409" s="9" t="s">
        <v>33</v>
      </c>
      <c r="Q409" s="8" t="s">
        <v>33</v>
      </c>
      <c r="R409" s="8" t="s">
        <v>33</v>
      </c>
      <c r="S409" s="8" t="s">
        <v>2576</v>
      </c>
      <c r="T409" s="8" t="s">
        <v>33</v>
      </c>
      <c r="U409" s="8" t="s">
        <v>33</v>
      </c>
      <c r="V409" s="8" t="s">
        <v>33</v>
      </c>
      <c r="W409" s="8" t="s">
        <v>33</v>
      </c>
      <c r="X409" s="8" t="s">
        <v>35</v>
      </c>
      <c r="Y409" s="5" t="str">
        <f t="shared" si="13"/>
        <v>INSERT INTO empleados VALUES (NULL, 0, 18, 0, 0, 0, 0, 'SALDAÑA SALAS', 'BRAULIO DANIEL', NULL, NULL, NULL, '989786102', NULL, NULL, NULL, NULL, 'I');</v>
      </c>
    </row>
    <row r="410" spans="1:25" ht="15.75" customHeight="1">
      <c r="A410" s="6">
        <f t="shared" si="14"/>
        <v>409</v>
      </c>
      <c r="B410" s="7">
        <v>5</v>
      </c>
      <c r="C410" s="7" t="str">
        <f>VLOOKUP(B410,tablasMaestras!$A$120:$B$157,2,FALSE)</f>
        <v>Ing. Civil</v>
      </c>
      <c r="D410" s="7">
        <v>4</v>
      </c>
      <c r="E410" s="7" t="str">
        <f>VLOOKUP(D410,tablasMaestras!$A$44:$C$105,3,FALSE)</f>
        <v>Universidad Peruana de Ciencias Aplicadas </v>
      </c>
      <c r="F410" s="7">
        <v>0</v>
      </c>
      <c r="G410" s="7" t="str">
        <f>VLOOKUP(F410,tablasMaestras!$A$110:$B$115,2,FALSE)</f>
        <v>Sin Definir..</v>
      </c>
      <c r="H410" s="7">
        <v>0</v>
      </c>
      <c r="I410" s="7"/>
      <c r="J410" s="7">
        <v>0</v>
      </c>
      <c r="K410" s="7"/>
      <c r="L410" s="7">
        <v>0</v>
      </c>
      <c r="M410" s="7"/>
      <c r="N410" s="8" t="s">
        <v>2577</v>
      </c>
      <c r="O410" s="8" t="s">
        <v>2578</v>
      </c>
      <c r="P410" s="9" t="s">
        <v>33</v>
      </c>
      <c r="Q410" s="8" t="s">
        <v>2579</v>
      </c>
      <c r="R410" s="8" t="s">
        <v>2580</v>
      </c>
      <c r="S410" s="8" t="s">
        <v>2581</v>
      </c>
      <c r="T410" s="8" t="s">
        <v>208</v>
      </c>
      <c r="U410" s="8" t="s">
        <v>2582</v>
      </c>
      <c r="V410" s="8" t="s">
        <v>2583</v>
      </c>
      <c r="W410" s="8" t="s">
        <v>95</v>
      </c>
      <c r="X410" s="8" t="s">
        <v>35</v>
      </c>
      <c r="Y410" s="5" t="str">
        <f t="shared" si="13"/>
        <v>INSERT INTO empleados VALUES (NULL, 5, 4, 0, 0, 0, 0, 'SALHUANA FARFÁN', 'SERGIO FABIAN', NULL, 'sergiofabian.0309@gmail.com', '72719677', '956650660', 'Callao', 'Av. Belaunde # 400, Callao', 'U20181B170', '8vo', 'I');</v>
      </c>
    </row>
    <row r="411" spans="1:25" ht="15.75" customHeight="1">
      <c r="A411" s="6">
        <f t="shared" si="14"/>
        <v>410</v>
      </c>
      <c r="B411" s="7">
        <v>5</v>
      </c>
      <c r="C411" s="7" t="str">
        <f>VLOOKUP(B411,tablasMaestras!$A$120:$B$157,2,FALSE)</f>
        <v>Ing. Civil</v>
      </c>
      <c r="D411" s="7">
        <v>49</v>
      </c>
      <c r="E411" s="7" t="str">
        <f>VLOOKUP(D411,tablasMaestras!$A$44:$C$105,3,FALSE)</f>
        <v>UNIVERSIDAD CATOLICA SEDES SAPIENTIAE (UCSS)</v>
      </c>
      <c r="F411" s="7">
        <v>0</v>
      </c>
      <c r="G411" s="7" t="str">
        <f>VLOOKUP(F411,tablasMaestras!$A$110:$B$115,2,FALSE)</f>
        <v>Sin Definir..</v>
      </c>
      <c r="H411" s="7">
        <v>1</v>
      </c>
      <c r="I411" s="7"/>
      <c r="J411" s="7">
        <v>0</v>
      </c>
      <c r="K411" s="7"/>
      <c r="L411" s="7">
        <v>0</v>
      </c>
      <c r="M411" s="7"/>
      <c r="N411" s="8" t="s">
        <v>2584</v>
      </c>
      <c r="O411" s="8" t="s">
        <v>2585</v>
      </c>
      <c r="P411" s="9">
        <v>35884</v>
      </c>
      <c r="Q411" s="8" t="s">
        <v>2586</v>
      </c>
      <c r="R411" s="8" t="s">
        <v>2587</v>
      </c>
      <c r="S411" s="8" t="s">
        <v>2384</v>
      </c>
      <c r="T411" s="8" t="s">
        <v>2588</v>
      </c>
      <c r="U411" s="8" t="s">
        <v>2589</v>
      </c>
      <c r="V411" s="8" t="s">
        <v>2590</v>
      </c>
      <c r="W411" s="8" t="s">
        <v>2591</v>
      </c>
      <c r="X411" s="8" t="s">
        <v>35</v>
      </c>
      <c r="Y411" s="5" t="str">
        <f t="shared" si="13"/>
        <v>INSERT INTO empleados VALUES (NULL, 5, 49, 0, 1, 0, 0, 'SALINAS TREBEJO', 'SEBASTIAN RODRIGO', 'lunes-03-30', 'sebastian.salinas2298@gmail.com', '70300877', '968282614', 'Los OLivos', 'Gonzales Prada - Los Olivos', '2015100270', 'Bachiller', 'I');</v>
      </c>
    </row>
    <row r="412" spans="1:25" ht="15.75" customHeight="1">
      <c r="A412" s="6">
        <f t="shared" si="14"/>
        <v>411</v>
      </c>
      <c r="B412" s="7">
        <v>5</v>
      </c>
      <c r="C412" s="7" t="str">
        <f>VLOOKUP(B412,tablasMaestras!$A$120:$B$157,2,FALSE)</f>
        <v>Ing. Civil</v>
      </c>
      <c r="D412" s="7">
        <v>44</v>
      </c>
      <c r="E412" s="7" t="str">
        <f>VLOOKUP(D412,tablasMaestras!$A$44:$C$105,3,FALSE)</f>
        <v>UNIVERSIDAD TECNOLÓGICA DE LOS ANDES</v>
      </c>
      <c r="F412" s="7">
        <v>0</v>
      </c>
      <c r="G412" s="7" t="str">
        <f>VLOOKUP(F412,tablasMaestras!$A$110:$B$115,2,FALSE)</f>
        <v>Sin Definir..</v>
      </c>
      <c r="H412" s="7">
        <v>0</v>
      </c>
      <c r="I412" s="7"/>
      <c r="J412" s="7">
        <v>0</v>
      </c>
      <c r="K412" s="7"/>
      <c r="L412" s="7">
        <v>0</v>
      </c>
      <c r="M412" s="7"/>
      <c r="N412" s="8" t="s">
        <v>2592</v>
      </c>
      <c r="O412" s="8" t="s">
        <v>2593</v>
      </c>
      <c r="P412" s="9">
        <v>37469</v>
      </c>
      <c r="Q412" s="8" t="s">
        <v>2594</v>
      </c>
      <c r="R412" s="8" t="s">
        <v>2595</v>
      </c>
      <c r="S412" s="8" t="s">
        <v>2596</v>
      </c>
      <c r="T412" s="8" t="s">
        <v>33</v>
      </c>
      <c r="U412" s="8" t="s">
        <v>2597</v>
      </c>
      <c r="V412" s="8" t="s">
        <v>2598</v>
      </c>
      <c r="W412" s="8" t="s">
        <v>95</v>
      </c>
      <c r="X412" s="8" t="s">
        <v>35</v>
      </c>
      <c r="Y412" s="5" t="str">
        <f t="shared" si="13"/>
        <v>INSERT INTO empleados VALUES (NULL, 5, 44, 0, 0, 0, 0, 'SALLO QUISPE', 'CHRISTIAN', 'jueves-08-01', '192682@unsaac.edu.pe', '75475814', '957376607', NULL, 'CUSCO', '202013175f', '8vo', 'I');</v>
      </c>
    </row>
    <row r="413" spans="1:25" ht="15.75" customHeight="1">
      <c r="A413" s="6">
        <f t="shared" si="14"/>
        <v>412</v>
      </c>
      <c r="B413" s="7">
        <v>0</v>
      </c>
      <c r="C413" s="7" t="e">
        <f>VLOOKUP(B413,tablasMaestras!$A$120:$B$157,2,FALSE)</f>
        <v>#N/A</v>
      </c>
      <c r="D413" s="7">
        <v>0</v>
      </c>
      <c r="E413" s="7" t="str">
        <f>VLOOKUP(D413,tablasMaestras!$A$44:$C$105,3,FALSE)</f>
        <v>Sin definir...</v>
      </c>
      <c r="F413" s="7">
        <v>0</v>
      </c>
      <c r="G413" s="7" t="str">
        <f>VLOOKUP(F413,tablasMaestras!$A$110:$B$115,2,FALSE)</f>
        <v>Sin Definir..</v>
      </c>
      <c r="H413" s="7">
        <v>0</v>
      </c>
      <c r="I413" s="7"/>
      <c r="J413" s="7">
        <v>0</v>
      </c>
      <c r="K413" s="7"/>
      <c r="L413" s="7">
        <v>0</v>
      </c>
      <c r="M413" s="7"/>
      <c r="N413" s="8" t="s">
        <v>2599</v>
      </c>
      <c r="O413" s="8" t="s">
        <v>2600</v>
      </c>
      <c r="P413" s="9" t="s">
        <v>33</v>
      </c>
      <c r="Q413" s="8" t="s">
        <v>33</v>
      </c>
      <c r="R413" s="8" t="s">
        <v>33</v>
      </c>
      <c r="S413" s="8" t="s">
        <v>2601</v>
      </c>
      <c r="T413" s="8" t="s">
        <v>33</v>
      </c>
      <c r="U413" s="8" t="s">
        <v>33</v>
      </c>
      <c r="V413" s="8" t="s">
        <v>33</v>
      </c>
      <c r="W413" s="8" t="s">
        <v>33</v>
      </c>
      <c r="X413" s="8" t="s">
        <v>35</v>
      </c>
      <c r="Y413" s="5" t="str">
        <f t="shared" si="13"/>
        <v>INSERT INTO empleados VALUES (NULL, 0, 0, 0, 0, 0, 0, 'SALLUCA OSORIO ', 'ALEXANDER ANTONY', NULL, NULL, NULL, '966384393', NULL, NULL, NULL, NULL, 'I');</v>
      </c>
    </row>
    <row r="414" spans="1:25" ht="15.75" customHeight="1">
      <c r="A414" s="6">
        <f t="shared" si="14"/>
        <v>413</v>
      </c>
      <c r="B414" s="7">
        <v>5</v>
      </c>
      <c r="C414" s="7" t="str">
        <f>VLOOKUP(B414,tablasMaestras!$A$120:$B$157,2,FALSE)</f>
        <v>Ing. Civil</v>
      </c>
      <c r="D414" s="7">
        <v>6</v>
      </c>
      <c r="E414" s="7" t="str">
        <f>VLOOKUP(D414,tablasMaestras!$A$44:$C$105,3,FALSE)</f>
        <v>Universisad de San Martin de Porres</v>
      </c>
      <c r="F414" s="7">
        <v>0</v>
      </c>
      <c r="G414" s="7" t="str">
        <f>VLOOKUP(F414,tablasMaestras!$A$110:$B$115,2,FALSE)</f>
        <v>Sin Definir..</v>
      </c>
      <c r="H414" s="7">
        <v>0</v>
      </c>
      <c r="I414" s="7"/>
      <c r="J414" s="7">
        <v>0</v>
      </c>
      <c r="K414" s="7"/>
      <c r="L414" s="7">
        <v>0</v>
      </c>
      <c r="M414" s="7"/>
      <c r="N414" s="8" t="s">
        <v>2602</v>
      </c>
      <c r="O414" s="8" t="s">
        <v>2603</v>
      </c>
      <c r="P414" s="9">
        <v>34791</v>
      </c>
      <c r="Q414" s="8" t="s">
        <v>2604</v>
      </c>
      <c r="R414" s="8" t="s">
        <v>2605</v>
      </c>
      <c r="S414" s="8" t="s">
        <v>2606</v>
      </c>
      <c r="T414" s="8" t="s">
        <v>31</v>
      </c>
      <c r="U414" s="8" t="s">
        <v>2607</v>
      </c>
      <c r="V414" s="8" t="s">
        <v>2608</v>
      </c>
      <c r="W414" s="8" t="s">
        <v>2466</v>
      </c>
      <c r="X414" s="8" t="s">
        <v>35</v>
      </c>
      <c r="Y414" s="5" t="str">
        <f t="shared" si="13"/>
        <v>INSERT INTO empleados VALUES (NULL, 5, 6, 0, 0, 0, 0, 'SANCHEZ CORREA ', 'NICK RICKY', 'domingo-04-02', 'rickysc42@gmail.pe', '73037841', '975171662', 'La Molina', 'Av.castilla la nueva mz.m lote 50, La Molina', '20162354', 'Decimo', 'I');</v>
      </c>
    </row>
    <row r="415" spans="1:25" ht="15.75" customHeight="1">
      <c r="A415" s="6">
        <f t="shared" si="14"/>
        <v>414</v>
      </c>
      <c r="B415" s="7">
        <v>0</v>
      </c>
      <c r="C415" s="7" t="e">
        <f>VLOOKUP(B415,tablasMaestras!$A$120:$B$157,2,FALSE)</f>
        <v>#N/A</v>
      </c>
      <c r="D415" s="7">
        <v>0</v>
      </c>
      <c r="E415" s="7" t="str">
        <f>VLOOKUP(D415,tablasMaestras!$A$44:$C$105,3,FALSE)</f>
        <v>Sin definir...</v>
      </c>
      <c r="F415" s="7">
        <v>0</v>
      </c>
      <c r="G415" s="7" t="str">
        <f>VLOOKUP(F415,tablasMaestras!$A$110:$B$115,2,FALSE)</f>
        <v>Sin Definir..</v>
      </c>
      <c r="H415" s="7">
        <v>0</v>
      </c>
      <c r="I415" s="7"/>
      <c r="J415" s="7">
        <v>0</v>
      </c>
      <c r="K415" s="7"/>
      <c r="L415" s="7">
        <v>0</v>
      </c>
      <c r="M415" s="7"/>
      <c r="N415" s="8" t="s">
        <v>2602</v>
      </c>
      <c r="O415" s="8" t="s">
        <v>2609</v>
      </c>
      <c r="P415" s="9">
        <v>36224</v>
      </c>
      <c r="Q415" s="8" t="s">
        <v>2610</v>
      </c>
      <c r="R415" s="8" t="s">
        <v>2611</v>
      </c>
      <c r="S415" s="8" t="s">
        <v>2612</v>
      </c>
      <c r="T415" s="8" t="s">
        <v>33</v>
      </c>
      <c r="U415" s="8" t="s">
        <v>2613</v>
      </c>
      <c r="V415" s="8" t="s">
        <v>33</v>
      </c>
      <c r="W415" s="8" t="s">
        <v>33</v>
      </c>
      <c r="X415" s="8" t="s">
        <v>35</v>
      </c>
      <c r="Y415" s="5" t="str">
        <f t="shared" si="13"/>
        <v>INSERT INTO empleados VALUES (NULL, 0, 0, 0, 0, 0, 0, 'SANCHEZ CORREA ', 'FRENCH HAMILTON', 'viernes-03-05', 'french0123456789@gmail.com', '73037840', '906101942', NULL, 'Jirón Martín Alonso De Meza 193', NULL, NULL, 'I');</v>
      </c>
    </row>
    <row r="416" spans="1:25" ht="15.75" customHeight="1">
      <c r="A416" s="6">
        <f t="shared" si="14"/>
        <v>415</v>
      </c>
      <c r="B416" s="7">
        <v>4</v>
      </c>
      <c r="C416" s="7" t="str">
        <f>VLOOKUP(B416,tablasMaestras!$A$120:$B$157,2,FALSE)</f>
        <v>Ing. Industrial</v>
      </c>
      <c r="D416" s="7">
        <v>24</v>
      </c>
      <c r="E416" s="7" t="str">
        <f>VLOOKUP(D416,tablasMaestras!$A$44:$C$105,3,FALSE)</f>
        <v>UNIVERSIDAD TECNOLÓGICA DEL PERÚ</v>
      </c>
      <c r="F416" s="7">
        <v>0</v>
      </c>
      <c r="G416" s="7" t="str">
        <f>VLOOKUP(F416,tablasMaestras!$A$110:$B$115,2,FALSE)</f>
        <v>Sin Definir..</v>
      </c>
      <c r="H416" s="7">
        <v>0</v>
      </c>
      <c r="I416" s="7"/>
      <c r="J416" s="7">
        <v>0</v>
      </c>
      <c r="K416" s="7"/>
      <c r="L416" s="7">
        <v>0</v>
      </c>
      <c r="M416" s="7"/>
      <c r="N416" s="8" t="s">
        <v>2614</v>
      </c>
      <c r="O416" s="8" t="s">
        <v>2615</v>
      </c>
      <c r="P416" s="9">
        <v>37052</v>
      </c>
      <c r="Q416" s="8" t="s">
        <v>2616</v>
      </c>
      <c r="R416" s="8" t="s">
        <v>2617</v>
      </c>
      <c r="S416" s="8" t="s">
        <v>2618</v>
      </c>
      <c r="T416" s="8" t="s">
        <v>120</v>
      </c>
      <c r="U416" s="8" t="s">
        <v>2619</v>
      </c>
      <c r="V416" s="8" t="s">
        <v>33</v>
      </c>
      <c r="W416" s="8" t="s">
        <v>86</v>
      </c>
      <c r="X416" s="8" t="s">
        <v>35</v>
      </c>
      <c r="Y416" s="5" t="str">
        <f t="shared" si="13"/>
        <v>INSERT INTO empleados VALUES (NULL, 4, 24, 0, 0, 0, 0, 'SANCHEZ ESTRELLA ', 'SILVIA EDITH', 'domingo-06-10', 'silviaesanchezestrella@gmail.com', '72896110', '913007809', 'Ate', 'Ate Vitarte', NULL, '10mo', 'I');</v>
      </c>
    </row>
    <row r="417" spans="1:25" ht="15.75" customHeight="1">
      <c r="A417" s="6">
        <f t="shared" si="14"/>
        <v>416</v>
      </c>
      <c r="B417" s="7">
        <v>4</v>
      </c>
      <c r="C417" s="7" t="str">
        <f>VLOOKUP(B417,tablasMaestras!$A$120:$B$157,2,FALSE)</f>
        <v>Ing. Industrial</v>
      </c>
      <c r="D417" s="7">
        <v>4</v>
      </c>
      <c r="E417" s="7" t="str">
        <f>VLOOKUP(D417,tablasMaestras!$A$44:$C$105,3,FALSE)</f>
        <v>Universidad Peruana de Ciencias Aplicadas </v>
      </c>
      <c r="F417" s="7">
        <v>0</v>
      </c>
      <c r="G417" s="7" t="str">
        <f>VLOOKUP(F417,tablasMaestras!$A$110:$B$115,2,FALSE)</f>
        <v>Sin Definir..</v>
      </c>
      <c r="H417" s="7">
        <v>0</v>
      </c>
      <c r="I417" s="7"/>
      <c r="J417" s="7">
        <v>0</v>
      </c>
      <c r="K417" s="7"/>
      <c r="L417" s="7">
        <v>0</v>
      </c>
      <c r="M417" s="7"/>
      <c r="N417" s="8" t="s">
        <v>2620</v>
      </c>
      <c r="O417" s="8" t="s">
        <v>2621</v>
      </c>
      <c r="P417" s="9" t="s">
        <v>33</v>
      </c>
      <c r="Q417" s="8" t="s">
        <v>33</v>
      </c>
      <c r="R417" s="8" t="s">
        <v>33</v>
      </c>
      <c r="S417" s="8" t="s">
        <v>2622</v>
      </c>
      <c r="T417" s="8" t="s">
        <v>33</v>
      </c>
      <c r="U417" s="8" t="s">
        <v>33</v>
      </c>
      <c r="V417" s="8" t="s">
        <v>33</v>
      </c>
      <c r="W417" s="8" t="s">
        <v>95</v>
      </c>
      <c r="X417" s="8" t="s">
        <v>35</v>
      </c>
      <c r="Y417" s="5" t="str">
        <f t="shared" si="13"/>
        <v>INSERT INTO empleados VALUES (NULL, 4, 4, 0, 0, 0, 0, 'SANCHEZ GONZALES', 'KEVIN JAIR', NULL, NULL, NULL, '999885003', NULL, NULL, NULL, '8vo', 'I');</v>
      </c>
    </row>
    <row r="418" spans="1:25" ht="15.75" customHeight="1">
      <c r="A418" s="6">
        <f t="shared" si="14"/>
        <v>417</v>
      </c>
      <c r="B418" s="7">
        <v>2</v>
      </c>
      <c r="C418" s="7" t="str">
        <f>VLOOKUP(B418,tablasMaestras!$A$120:$B$157,2,FALSE)</f>
        <v>Derecho</v>
      </c>
      <c r="D418" s="7">
        <v>5</v>
      </c>
      <c r="E418" s="7" t="str">
        <f>VLOOKUP(D418,tablasMaestras!$A$44:$C$105,3,FALSE)</f>
        <v>UNIVERSIDAD DE LIMA</v>
      </c>
      <c r="F418" s="7">
        <v>0</v>
      </c>
      <c r="G418" s="7" t="str">
        <f>VLOOKUP(F418,tablasMaestras!$A$110:$B$115,2,FALSE)</f>
        <v>Sin Definir..</v>
      </c>
      <c r="H418" s="7">
        <v>2</v>
      </c>
      <c r="I418" s="7"/>
      <c r="J418" s="7">
        <v>0</v>
      </c>
      <c r="K418" s="7"/>
      <c r="L418" s="7">
        <v>0</v>
      </c>
      <c r="M418" s="7"/>
      <c r="N418" s="8" t="s">
        <v>2623</v>
      </c>
      <c r="O418" s="8" t="s">
        <v>2624</v>
      </c>
      <c r="P418" s="9">
        <v>37423</v>
      </c>
      <c r="Q418" s="8" t="s">
        <v>2625</v>
      </c>
      <c r="R418" s="8" t="s">
        <v>2626</v>
      </c>
      <c r="S418" s="8" t="s">
        <v>2627</v>
      </c>
      <c r="T418" s="8" t="s">
        <v>33</v>
      </c>
      <c r="U418" s="8" t="s">
        <v>2628</v>
      </c>
      <c r="V418" s="8" t="s">
        <v>33</v>
      </c>
      <c r="W418" s="8" t="s">
        <v>2629</v>
      </c>
      <c r="X418" s="8" t="s">
        <v>35</v>
      </c>
      <c r="Y418" s="5" t="str">
        <f t="shared" si="13"/>
        <v>INSERT INTO empleados VALUES (NULL, 2, 5, 0, 2, 0, 0, 'SANCHEZ MEZA  ', 'EDWARD ANTONIO ', 'domingo-06-16', 'edwardantoniosanchezm123@gmail.com', '77416251', '972271873', NULL, 'Av.  Jose Pardo 1175', NULL, '7timo', 'I');</v>
      </c>
    </row>
    <row r="419" spans="1:25" ht="15.75" customHeight="1">
      <c r="A419" s="6">
        <f t="shared" si="14"/>
        <v>418</v>
      </c>
      <c r="B419" s="7">
        <v>15</v>
      </c>
      <c r="C419" s="7" t="str">
        <f>VLOOKUP(B419,tablasMaestras!$A$120:$B$157,2,FALSE)</f>
        <v>Ingeniería Ambiental</v>
      </c>
      <c r="D419" s="7">
        <v>47</v>
      </c>
      <c r="E419" s="7" t="str">
        <f>VLOOKUP(D419,tablasMaestras!$A$44:$C$105,3,FALSE)</f>
        <v>UNIVERSIDAD NACIONAL TECNOLÓGICA DE LIMA SUR</v>
      </c>
      <c r="F419" s="7">
        <v>0</v>
      </c>
      <c r="G419" s="7" t="str">
        <f>VLOOKUP(F419,tablasMaestras!$A$110:$B$115,2,FALSE)</f>
        <v>Sin Definir..</v>
      </c>
      <c r="H419" s="7">
        <v>0</v>
      </c>
      <c r="I419" s="7"/>
      <c r="J419" s="7">
        <v>0</v>
      </c>
      <c r="K419" s="7"/>
      <c r="L419" s="7">
        <v>0</v>
      </c>
      <c r="M419" s="7"/>
      <c r="N419" s="8" t="s">
        <v>2630</v>
      </c>
      <c r="O419" s="8" t="s">
        <v>2631</v>
      </c>
      <c r="P419" s="9">
        <v>37129</v>
      </c>
      <c r="Q419" s="8" t="s">
        <v>2632</v>
      </c>
      <c r="R419" s="8" t="s">
        <v>2633</v>
      </c>
      <c r="S419" s="8" t="s">
        <v>2634</v>
      </c>
      <c r="T419" s="8" t="s">
        <v>33</v>
      </c>
      <c r="U419" s="8" t="s">
        <v>2635</v>
      </c>
      <c r="V419" s="8" t="s">
        <v>33</v>
      </c>
      <c r="W419" s="8" t="s">
        <v>62</v>
      </c>
      <c r="X419" s="8" t="s">
        <v>35</v>
      </c>
      <c r="Y419" s="5" t="str">
        <f t="shared" si="13"/>
        <v>INSERT INTO empleados VALUES (NULL, 15, 47, 0, 0, 0, 0, 'SANCHEZ YARANGA', 'ANTONY RICARDO', 'domingo-08-26', 'antonyrsanchezy@gmail.com', '72844538', '924104552', NULL, 'Av. Hernando de Lavalle Mz. 39 Lt. 15, Urb. Buenos Aires de Villa', NULL, 'Egresado', 'I');</v>
      </c>
    </row>
    <row r="420" spans="1:25" ht="15.75" customHeight="1">
      <c r="A420" s="6">
        <f t="shared" si="14"/>
        <v>419</v>
      </c>
      <c r="B420" s="7">
        <v>5</v>
      </c>
      <c r="C420" s="7" t="str">
        <f>VLOOKUP(B420,tablasMaestras!$A$120:$B$157,2,FALSE)</f>
        <v>Ing. Civil</v>
      </c>
      <c r="D420" s="7">
        <v>32</v>
      </c>
      <c r="E420" s="7" t="str">
        <f>VLOOKUP(D420,tablasMaestras!$A$44:$C$105,3,FALSE)</f>
        <v>PONTIFICA UNIVERSIDAD CATOLICA DEL PERU (PUCP)</v>
      </c>
      <c r="F420" s="7">
        <v>5</v>
      </c>
      <c r="G420" s="7" t="str">
        <f>VLOOKUP(F420,tablasMaestras!$A$110:$B$115,2,FALSE)</f>
        <v>Tecnica</v>
      </c>
      <c r="H420" s="7">
        <v>0</v>
      </c>
      <c r="I420" s="7"/>
      <c r="J420" s="7">
        <v>0</v>
      </c>
      <c r="K420" s="7"/>
      <c r="L420" s="7">
        <v>0</v>
      </c>
      <c r="M420" s="7"/>
      <c r="N420" s="8" t="s">
        <v>2636</v>
      </c>
      <c r="O420" s="8" t="s">
        <v>2637</v>
      </c>
      <c r="P420" s="9" t="s">
        <v>33</v>
      </c>
      <c r="Q420" s="8" t="s">
        <v>2638</v>
      </c>
      <c r="R420" s="8" t="s">
        <v>2639</v>
      </c>
      <c r="S420" s="8" t="s">
        <v>2640</v>
      </c>
      <c r="T420" s="8" t="s">
        <v>33</v>
      </c>
      <c r="U420" s="8" t="s">
        <v>2641</v>
      </c>
      <c r="V420" s="8" t="s">
        <v>2642</v>
      </c>
      <c r="W420" s="8" t="s">
        <v>86</v>
      </c>
      <c r="X420" s="8" t="s">
        <v>35</v>
      </c>
      <c r="Y420" s="5" t="str">
        <f t="shared" ref="Y420:Y483" si="15">CONCATENATE("INSERT INTO empleados VALUES (NULL, ",B420,", ",D420,", ",F420,", ",H420,", ",J420,", ",L420,", '",N420,"', '",O420,"', ",IF(P420="Sin definir","NULL","'"&amp;TEXT(P420,"aaaa-mm-dd")&amp;"'"),", ",IF(Q420="Sin definir","NULL","'"&amp;Q420&amp;"'"),", ",IF(R420="Sin definir","NULL","'"&amp;R420&amp;"'"),", ",IF(S420="Sin definir","NULL","'"&amp;S420&amp;"'"),", ",IF(T420="Sin definir","NULL","'"&amp;T420&amp;"'"),", ",IF(U420="Sin definir","NULL","'"&amp;U420&amp;"'"),", ",IF(V420="Sin definir","NULL","'"&amp;V420&amp;"'"),", ",IF(W420="Sin definir","NULL","'"&amp;W420&amp;"'"),", '",X420,"');")</f>
        <v>INSERT INTO empleados VALUES (NULL, 5, 32, 5, 0, 0, 0, 'SANDOVAL GUERRERO', 'GUNTHER', NULL, 'g.sandoval@pucp.edu.pe', '72474666', '944640306', NULL, 'el sol 777', '1266456', '10mo', 'I');</v>
      </c>
    </row>
    <row r="421" spans="1:25" ht="15.75" customHeight="1">
      <c r="A421" s="6">
        <f t="shared" si="14"/>
        <v>420</v>
      </c>
      <c r="B421" s="7">
        <v>5</v>
      </c>
      <c r="C421" s="7" t="str">
        <f>VLOOKUP(B421,tablasMaestras!$A$120:$B$157,2,FALSE)</f>
        <v>Ing. Civil</v>
      </c>
      <c r="D421" s="7">
        <v>13</v>
      </c>
      <c r="E421" s="7" t="str">
        <f>VLOOKUP(D421,tablasMaestras!$A$44:$C$105,3,FALSE)</f>
        <v>Universidad Ricardo Palma</v>
      </c>
      <c r="F421" s="7">
        <v>0</v>
      </c>
      <c r="G421" s="7" t="str">
        <f>VLOOKUP(F421,tablasMaestras!$A$110:$B$115,2,FALSE)</f>
        <v>Sin Definir..</v>
      </c>
      <c r="H421" s="7">
        <v>0</v>
      </c>
      <c r="I421" s="7"/>
      <c r="J421" s="7">
        <v>0</v>
      </c>
      <c r="K421" s="7"/>
      <c r="L421" s="7">
        <v>0</v>
      </c>
      <c r="M421" s="7"/>
      <c r="N421" s="8" t="s">
        <v>2643</v>
      </c>
      <c r="O421" s="8" t="s">
        <v>2644</v>
      </c>
      <c r="P421" s="9" t="s">
        <v>33</v>
      </c>
      <c r="Q421" s="8" t="s">
        <v>2645</v>
      </c>
      <c r="R421" s="8" t="s">
        <v>2646</v>
      </c>
      <c r="S421" s="8" t="s">
        <v>2647</v>
      </c>
      <c r="T421" s="8" t="s">
        <v>31</v>
      </c>
      <c r="U421" s="8" t="s">
        <v>2648</v>
      </c>
      <c r="V421" s="8" t="s">
        <v>2649</v>
      </c>
      <c r="W421" s="8" t="s">
        <v>86</v>
      </c>
      <c r="X421" s="8" t="s">
        <v>35</v>
      </c>
      <c r="Y421" s="5" t="str">
        <f t="shared" si="15"/>
        <v>INSERT INTO empleados VALUES (NULL, 5, 13, 0, 0, 0, 0, 'SANDOVAL PALACIOS', 'WILLIAM JAVIER GONZALO', NULL, 'gonzalosandovalpalacios@gmail.com', '72621774', '961822611', 'La Molina', 'Ca.La Rinconad 146. Urb.La Ensenada. La Molina', '201320693', '10mo', 'I');</v>
      </c>
    </row>
    <row r="422" spans="1:25" ht="15.75" customHeight="1">
      <c r="A422" s="6">
        <f t="shared" si="14"/>
        <v>421</v>
      </c>
      <c r="B422" s="7">
        <v>0</v>
      </c>
      <c r="C422" s="7" t="e">
        <f>VLOOKUP(B422,tablasMaestras!$A$120:$B$157,2,FALSE)</f>
        <v>#N/A</v>
      </c>
      <c r="D422" s="7">
        <v>6</v>
      </c>
      <c r="E422" s="7" t="str">
        <f>VLOOKUP(D422,tablasMaestras!$A$44:$C$105,3,FALSE)</f>
        <v>Universisad de San Martin de Porres</v>
      </c>
      <c r="F422" s="7">
        <v>5</v>
      </c>
      <c r="G422" s="7" t="str">
        <f>VLOOKUP(F422,tablasMaestras!$A$110:$B$115,2,FALSE)</f>
        <v>Tecnica</v>
      </c>
      <c r="H422" s="7">
        <v>0</v>
      </c>
      <c r="I422" s="7"/>
      <c r="J422" s="7">
        <v>0</v>
      </c>
      <c r="K422" s="7"/>
      <c r="L422" s="7">
        <v>0</v>
      </c>
      <c r="M422" s="7"/>
      <c r="N422" s="8" t="s">
        <v>2650</v>
      </c>
      <c r="O422" s="8" t="s">
        <v>2651</v>
      </c>
      <c r="P422" s="9">
        <v>37443</v>
      </c>
      <c r="Q422" s="8" t="s">
        <v>2652</v>
      </c>
      <c r="R422" s="8" t="s">
        <v>2653</v>
      </c>
      <c r="S422" s="8" t="s">
        <v>2654</v>
      </c>
      <c r="T422" s="8" t="s">
        <v>33</v>
      </c>
      <c r="U422" s="8" t="s">
        <v>454</v>
      </c>
      <c r="V422" s="8" t="s">
        <v>2655</v>
      </c>
      <c r="W422" s="8" t="s">
        <v>298</v>
      </c>
      <c r="X422" s="8" t="s">
        <v>35</v>
      </c>
      <c r="Y422" s="5" t="str">
        <f t="shared" si="15"/>
        <v>INSERT INTO empleados VALUES (NULL, 0, 6, 5, 0, 0, 0, 'SANGAMA BLANCO', 'HEATHER ATENEA', 'sábado-07-06', 'heather_sangama@usmp.pe', '74644681', '972760988', NULL, 'LIMA', '2019124292', 'Septimo', 'I');</v>
      </c>
    </row>
    <row r="423" spans="1:25" ht="15.75" customHeight="1">
      <c r="A423" s="6">
        <f t="shared" si="14"/>
        <v>422</v>
      </c>
      <c r="B423" s="7">
        <v>4</v>
      </c>
      <c r="C423" s="7" t="str">
        <f>VLOOKUP(B423,tablasMaestras!$A$120:$B$157,2,FALSE)</f>
        <v>Ing. Industrial</v>
      </c>
      <c r="D423" s="7">
        <v>24</v>
      </c>
      <c r="E423" s="7" t="str">
        <f>VLOOKUP(D423,tablasMaestras!$A$44:$C$105,3,FALSE)</f>
        <v>UNIVERSIDAD TECNOLÓGICA DEL PERÚ</v>
      </c>
      <c r="F423" s="7">
        <v>1</v>
      </c>
      <c r="G423" s="7" t="str">
        <f>VLOOKUP(F423,tablasMaestras!$A$110:$B$115,2,FALSE)</f>
        <v>Administracion</v>
      </c>
      <c r="H423" s="7">
        <v>0</v>
      </c>
      <c r="I423" s="7"/>
      <c r="J423" s="7">
        <v>0</v>
      </c>
      <c r="K423" s="7"/>
      <c r="L423" s="7">
        <v>0</v>
      </c>
      <c r="M423" s="7"/>
      <c r="N423" s="8" t="s">
        <v>2656</v>
      </c>
      <c r="O423" s="8" t="s">
        <v>2657</v>
      </c>
      <c r="P423" s="9">
        <v>36328</v>
      </c>
      <c r="Q423" s="8" t="s">
        <v>2658</v>
      </c>
      <c r="R423" s="8" t="s">
        <v>2659</v>
      </c>
      <c r="S423" s="8" t="s">
        <v>2660</v>
      </c>
      <c r="T423" s="8" t="s">
        <v>231</v>
      </c>
      <c r="U423" s="8" t="s">
        <v>2661</v>
      </c>
      <c r="V423" s="8" t="s">
        <v>33</v>
      </c>
      <c r="W423" s="8" t="s">
        <v>34</v>
      </c>
      <c r="X423" s="8" t="s">
        <v>35</v>
      </c>
      <c r="Y423" s="5" t="str">
        <f t="shared" si="15"/>
        <v>INSERT INTO empleados VALUES (NULL, 4, 24, 1, 0, 0, 0, 'SANTAMARIA CHAVEZ', 'JIMENA VICTORIA', 'jueves-06-17', 'santamariachavezj@gmail.com', '74750199', '993003267', 'Chaclacayo', 'Av. Nicolás Ayllón 2519, Chaclacayo', NULL, '9no', 'I');</v>
      </c>
    </row>
    <row r="424" spans="1:25" ht="15.75" customHeight="1">
      <c r="A424" s="6">
        <f t="shared" si="14"/>
        <v>423</v>
      </c>
      <c r="B424" s="7">
        <v>5</v>
      </c>
      <c r="C424" s="7" t="str">
        <f>VLOOKUP(B424,tablasMaestras!$A$120:$B$157,2,FALSE)</f>
        <v>Ing. Civil</v>
      </c>
      <c r="D424" s="7">
        <v>4</v>
      </c>
      <c r="E424" s="7" t="str">
        <f>VLOOKUP(D424,tablasMaestras!$A$44:$C$105,3,FALSE)</f>
        <v>Universidad Peruana de Ciencias Aplicadas </v>
      </c>
      <c r="F424" s="7">
        <v>0</v>
      </c>
      <c r="G424" s="7" t="str">
        <f>VLOOKUP(F424,tablasMaestras!$A$110:$B$115,2,FALSE)</f>
        <v>Sin Definir..</v>
      </c>
      <c r="H424" s="7">
        <v>0</v>
      </c>
      <c r="I424" s="7"/>
      <c r="J424" s="7">
        <v>0</v>
      </c>
      <c r="K424" s="7"/>
      <c r="L424" s="7">
        <v>0</v>
      </c>
      <c r="M424" s="7"/>
      <c r="N424" s="8" t="s">
        <v>2662</v>
      </c>
      <c r="O424" s="8" t="s">
        <v>2663</v>
      </c>
      <c r="P424" s="9">
        <v>37409</v>
      </c>
      <c r="Q424" s="8" t="s">
        <v>2664</v>
      </c>
      <c r="R424" s="8" t="s">
        <v>2665</v>
      </c>
      <c r="S424" s="8" t="s">
        <v>2666</v>
      </c>
      <c r="T424" s="8" t="s">
        <v>391</v>
      </c>
      <c r="U424" s="8" t="s">
        <v>2667</v>
      </c>
      <c r="V424" s="8" t="s">
        <v>2668</v>
      </c>
      <c r="W424" s="8" t="s">
        <v>34</v>
      </c>
      <c r="X424" s="8" t="s">
        <v>35</v>
      </c>
      <c r="Y424" s="5" t="str">
        <f t="shared" si="15"/>
        <v>INSERT INTO empleados VALUES (NULL, 5, 4, 0, 0, 0, 0, 'SANTOS VILLANUEVA', 'BRUNO RENATO', 'domingo-06-02', 'brunorsantosv7@gmail.com', '72609320', '980598256', 'Los Olivos', 'JIRON MERCURIO 7441, LOS OLIVOS, SOL DE ORO', '20201f141', '9no', 'I');</v>
      </c>
    </row>
    <row r="425" spans="1:25" ht="15.75" customHeight="1">
      <c r="A425" s="6">
        <f t="shared" si="14"/>
        <v>424</v>
      </c>
      <c r="B425" s="7">
        <v>0</v>
      </c>
      <c r="C425" s="7" t="e">
        <f>VLOOKUP(B425,tablasMaestras!$A$120:$B$157,2,FALSE)</f>
        <v>#N/A</v>
      </c>
      <c r="D425" s="7">
        <v>21</v>
      </c>
      <c r="E425" s="7" t="str">
        <f>VLOOKUP(D425,tablasMaestras!$A$44:$C$105,3,FALSE)</f>
        <v>Universidad Catolica de Santa Maria</v>
      </c>
      <c r="F425" s="7">
        <v>0</v>
      </c>
      <c r="G425" s="7" t="str">
        <f>VLOOKUP(F425,tablasMaestras!$A$110:$B$115,2,FALSE)</f>
        <v>Sin Definir..</v>
      </c>
      <c r="H425" s="7">
        <v>0</v>
      </c>
      <c r="I425" s="7"/>
      <c r="J425" s="7">
        <v>0</v>
      </c>
      <c r="K425" s="7"/>
      <c r="L425" s="7">
        <v>0</v>
      </c>
      <c r="M425" s="7"/>
      <c r="N425" s="8" t="s">
        <v>2669</v>
      </c>
      <c r="O425" s="8" t="s">
        <v>324</v>
      </c>
      <c r="P425" s="9" t="s">
        <v>33</v>
      </c>
      <c r="Q425" s="8" t="s">
        <v>2670</v>
      </c>
      <c r="R425" s="8" t="s">
        <v>33</v>
      </c>
      <c r="S425" s="8" t="s">
        <v>2671</v>
      </c>
      <c r="T425" s="8" t="s">
        <v>33</v>
      </c>
      <c r="U425" s="8" t="s">
        <v>33</v>
      </c>
      <c r="V425" s="8" t="s">
        <v>33</v>
      </c>
      <c r="W425" s="8" t="s">
        <v>33</v>
      </c>
      <c r="X425" s="8" t="s">
        <v>35</v>
      </c>
      <c r="Y425" s="5" t="str">
        <f t="shared" si="15"/>
        <v>INSERT INTO empleados VALUES (NULL, 0, 21, 0, 0, 0, 0, 'SARMIENTO CAYLA ', 'CARLOS MANUEL', NULL, 'carlos.sarmiento@ucsm.edu.pe', NULL, '913408744', NULL, NULL, NULL, NULL, 'I');</v>
      </c>
    </row>
    <row r="426" spans="1:25" ht="15.75" customHeight="1">
      <c r="A426" s="6">
        <f t="shared" si="14"/>
        <v>425</v>
      </c>
      <c r="B426" s="7">
        <v>17</v>
      </c>
      <c r="C426" s="7" t="str">
        <f>VLOOKUP(B426,tablasMaestras!$A$120:$B$157,2,FALSE)</f>
        <v>Ingeniería en Gestión Ambiental</v>
      </c>
      <c r="D426" s="7">
        <v>42</v>
      </c>
      <c r="E426" s="7" t="str">
        <f>VLOOKUP(D426,tablasMaestras!$A$44:$C$105,3,FALSE)</f>
        <v>ESCUELA DE ADMINISTRACIÓN DE NEGOCIOS PARA GRADUADOS (ESAN)</v>
      </c>
      <c r="F426" s="7">
        <v>0</v>
      </c>
      <c r="G426" s="7" t="str">
        <f>VLOOKUP(F426,tablasMaestras!$A$110:$B$115,2,FALSE)</f>
        <v>Sin Definir..</v>
      </c>
      <c r="H426" s="7">
        <v>0</v>
      </c>
      <c r="I426" s="7"/>
      <c r="J426" s="7">
        <v>0</v>
      </c>
      <c r="K426" s="7"/>
      <c r="L426" s="7">
        <v>0</v>
      </c>
      <c r="M426" s="7"/>
      <c r="N426" s="8" t="s">
        <v>2672</v>
      </c>
      <c r="O426" s="8" t="s">
        <v>2673</v>
      </c>
      <c r="P426" s="9">
        <v>36610</v>
      </c>
      <c r="Q426" s="8" t="s">
        <v>2674</v>
      </c>
      <c r="R426" s="8" t="s">
        <v>2675</v>
      </c>
      <c r="S426" s="8" t="s">
        <v>2676</v>
      </c>
      <c r="T426" s="8" t="s">
        <v>33</v>
      </c>
      <c r="U426" s="8" t="s">
        <v>2677</v>
      </c>
      <c r="V426" s="8" t="s">
        <v>2678</v>
      </c>
      <c r="W426" s="8" t="s">
        <v>86</v>
      </c>
      <c r="X426" s="8" t="s">
        <v>35</v>
      </c>
      <c r="Y426" s="5" t="str">
        <f t="shared" si="15"/>
        <v>INSERT INTO empleados VALUES (NULL, 17, 42, 0, 0, 0, 0, 'Sarmiento Dargent', 'Marcela', 'sábado-03-25', 'marcesardar@gmail.com', '72849261', '972849261', NULL, 'AV Pacífico G2A, San Sebastían Cusco', '17100174', '10mo', 'I');</v>
      </c>
    </row>
    <row r="427" spans="1:25" ht="15.75" customHeight="1">
      <c r="A427" s="6">
        <f t="shared" si="14"/>
        <v>426</v>
      </c>
      <c r="B427" s="7">
        <v>5</v>
      </c>
      <c r="C427" s="7" t="str">
        <f>VLOOKUP(B427,tablasMaestras!$A$120:$B$157,2,FALSE)</f>
        <v>Ing. Civil</v>
      </c>
      <c r="D427" s="7">
        <v>3</v>
      </c>
      <c r="E427" s="7" t="str">
        <f>VLOOKUP(D427,tablasMaestras!$A$44:$C$105,3,FALSE)</f>
        <v>Universidad Cesar Vallejo</v>
      </c>
      <c r="F427" s="7">
        <v>0</v>
      </c>
      <c r="G427" s="7" t="str">
        <f>VLOOKUP(F427,tablasMaestras!$A$110:$B$115,2,FALSE)</f>
        <v>Sin Definir..</v>
      </c>
      <c r="H427" s="7">
        <v>8</v>
      </c>
      <c r="I427" s="7"/>
      <c r="J427" s="7">
        <v>0</v>
      </c>
      <c r="K427" s="7"/>
      <c r="L427" s="7">
        <v>0</v>
      </c>
      <c r="M427" s="7"/>
      <c r="N427" s="8" t="s">
        <v>2679</v>
      </c>
      <c r="O427" s="8" t="s">
        <v>2680</v>
      </c>
      <c r="P427" s="9">
        <v>37568</v>
      </c>
      <c r="Q427" s="8" t="s">
        <v>2681</v>
      </c>
      <c r="R427" s="8" t="s">
        <v>2682</v>
      </c>
      <c r="S427" s="8" t="s">
        <v>2683</v>
      </c>
      <c r="T427" s="8" t="s">
        <v>208</v>
      </c>
      <c r="U427" s="8" t="s">
        <v>2684</v>
      </c>
      <c r="V427" s="8" t="s">
        <v>2685</v>
      </c>
      <c r="W427" s="8" t="s">
        <v>86</v>
      </c>
      <c r="X427" s="8" t="s">
        <v>35</v>
      </c>
      <c r="Y427" s="5" t="str">
        <f t="shared" si="15"/>
        <v>INSERT INTO empleados VALUES (NULL, 5, 3, 0, 8, 0, 0, 'SARMIENTO QUISPE', 'CLAUDIA FERNANDA ', 'viernes-11-08', 'claudia.sarmiento2002@gmail.com', '72529824', '936125985', 'Callao', 'Callao-Callao-Callao', '7002551367', '10mo', 'I');</v>
      </c>
    </row>
    <row r="428" spans="1:25" ht="15.75" customHeight="1">
      <c r="A428" s="6">
        <f t="shared" si="14"/>
        <v>427</v>
      </c>
      <c r="B428" s="7">
        <v>15</v>
      </c>
      <c r="C428" s="7" t="str">
        <f>VLOOKUP(B428,tablasMaestras!$A$120:$B$157,2,FALSE)</f>
        <v>Ingeniería Ambiental</v>
      </c>
      <c r="D428" s="7">
        <v>12</v>
      </c>
      <c r="E428" s="7" t="str">
        <f>VLOOKUP(D428,tablasMaestras!$A$44:$C$105,3,FALSE)</f>
        <v>Universidad Nacional de Ingenieria</v>
      </c>
      <c r="F428" s="7">
        <v>0</v>
      </c>
      <c r="G428" s="7" t="str">
        <f>VLOOKUP(F428,tablasMaestras!$A$110:$B$115,2,FALSE)</f>
        <v>Sin Definir..</v>
      </c>
      <c r="H428" s="7">
        <v>16</v>
      </c>
      <c r="I428" s="8"/>
      <c r="J428" s="7">
        <v>0</v>
      </c>
      <c r="K428" s="8"/>
      <c r="L428" s="7">
        <v>11</v>
      </c>
      <c r="M428" s="8"/>
      <c r="N428" s="8" t="s">
        <v>2686</v>
      </c>
      <c r="O428" s="8" t="s">
        <v>2687</v>
      </c>
      <c r="P428" s="9" t="s">
        <v>33</v>
      </c>
      <c r="Q428" s="8" t="s">
        <v>2688</v>
      </c>
      <c r="R428" s="8" t="s">
        <v>2689</v>
      </c>
      <c r="S428" s="8" t="s">
        <v>2690</v>
      </c>
      <c r="T428" s="8" t="s">
        <v>208</v>
      </c>
      <c r="U428" s="8" t="s">
        <v>2691</v>
      </c>
      <c r="V428" s="8" t="s">
        <v>2692</v>
      </c>
      <c r="W428" s="8" t="s">
        <v>33</v>
      </c>
      <c r="X428" s="8" t="s">
        <v>35</v>
      </c>
      <c r="Y428" s="5" t="str">
        <f t="shared" si="15"/>
        <v>INSERT INTO empleados VALUES (NULL, 15, 12, 0, 16, 0, 11, 'Saucedo Estrada', 'Patrick Roberto', NULL, 'patrick.21@hotmail.com', '73066810', '917513137', 'Callao', 'Avenida Santa Fe 472, Callao', '20210470H', NULL, 'I');</v>
      </c>
    </row>
    <row r="429" spans="1:25" ht="15.75" customHeight="1">
      <c r="A429" s="6">
        <f t="shared" si="14"/>
        <v>428</v>
      </c>
      <c r="B429" s="7">
        <v>5</v>
      </c>
      <c r="C429" s="7" t="str">
        <f>VLOOKUP(B429,tablasMaestras!$A$120:$B$157,2,FALSE)</f>
        <v>Ing. Civil</v>
      </c>
      <c r="D429" s="7">
        <v>4</v>
      </c>
      <c r="E429" s="7" t="str">
        <f>VLOOKUP(D429,tablasMaestras!$A$44:$C$105,3,FALSE)</f>
        <v>Universidad Peruana de Ciencias Aplicadas </v>
      </c>
      <c r="F429" s="7">
        <v>0</v>
      </c>
      <c r="G429" s="7" t="str">
        <f>VLOOKUP(F429,tablasMaestras!$A$110:$B$115,2,FALSE)</f>
        <v>Sin Definir..</v>
      </c>
      <c r="H429" s="7">
        <v>0</v>
      </c>
      <c r="I429" s="7"/>
      <c r="J429" s="7">
        <v>0</v>
      </c>
      <c r="K429" s="7"/>
      <c r="L429" s="7">
        <v>0</v>
      </c>
      <c r="M429" s="7"/>
      <c r="N429" s="8" t="s">
        <v>2693</v>
      </c>
      <c r="O429" s="8" t="s">
        <v>2694</v>
      </c>
      <c r="P429" s="9">
        <v>37436</v>
      </c>
      <c r="Q429" s="8" t="s">
        <v>2695</v>
      </c>
      <c r="R429" s="8" t="s">
        <v>2696</v>
      </c>
      <c r="S429" s="8" t="s">
        <v>2697</v>
      </c>
      <c r="T429" s="8" t="s">
        <v>469</v>
      </c>
      <c r="U429" s="8" t="s">
        <v>2698</v>
      </c>
      <c r="V429" s="8" t="s">
        <v>2699</v>
      </c>
      <c r="W429" s="8" t="s">
        <v>427</v>
      </c>
      <c r="X429" s="8" t="s">
        <v>35</v>
      </c>
      <c r="Y429" s="5" t="str">
        <f t="shared" si="15"/>
        <v>INSERT INTO empleados VALUES (NULL, 5, 4, 0, 0, 0, 0, 'SERRANO CONDORI ', 'PEDRO', 'sábado-06-29', 'pedroluisserranocondori@gmail.com', '75005364', '916646044', 'Santiago de Surco', 'Surco VIlla Libertad de Monterrico, Jr Cinerarias 125', 'U20201B383', '9vo', 'I');</v>
      </c>
    </row>
    <row r="430" spans="1:25" ht="15.75" customHeight="1">
      <c r="A430" s="6">
        <f t="shared" si="14"/>
        <v>429</v>
      </c>
      <c r="B430" s="7">
        <v>28</v>
      </c>
      <c r="C430" s="7" t="str">
        <f>VLOOKUP(B430,tablasMaestras!$A$120:$B$157,2,FALSE)</f>
        <v>Arquitectura </v>
      </c>
      <c r="D430" s="7">
        <v>1</v>
      </c>
      <c r="E430" s="7" t="str">
        <f>VLOOKUP(D430,tablasMaestras!$A$44:$C$105,3,FALSE)</f>
        <v>Universidad privada del norte</v>
      </c>
      <c r="F430" s="7">
        <v>0</v>
      </c>
      <c r="G430" s="7" t="str">
        <f>VLOOKUP(F430,tablasMaestras!$A$110:$B$115,2,FALSE)</f>
        <v>Sin Definir..</v>
      </c>
      <c r="H430" s="7">
        <v>0</v>
      </c>
      <c r="I430" s="7"/>
      <c r="J430" s="7">
        <v>0</v>
      </c>
      <c r="K430" s="7"/>
      <c r="L430" s="7">
        <v>0</v>
      </c>
      <c r="M430" s="7"/>
      <c r="N430" s="8" t="s">
        <v>2700</v>
      </c>
      <c r="O430" s="8" t="s">
        <v>2701</v>
      </c>
      <c r="P430" s="9">
        <v>36643</v>
      </c>
      <c r="Q430" s="8" t="s">
        <v>2702</v>
      </c>
      <c r="R430" s="8" t="s">
        <v>2703</v>
      </c>
      <c r="S430" s="8" t="s">
        <v>2704</v>
      </c>
      <c r="T430" s="8" t="s">
        <v>391</v>
      </c>
      <c r="U430" s="8" t="s">
        <v>2705</v>
      </c>
      <c r="V430" s="8" t="s">
        <v>2706</v>
      </c>
      <c r="W430" s="8" t="s">
        <v>95</v>
      </c>
      <c r="X430" s="8" t="s">
        <v>35</v>
      </c>
      <c r="Y430" s="5" t="str">
        <f t="shared" si="15"/>
        <v>INSERT INTO empleados VALUES (NULL, 28, 1, 0, 0, 0, 0, 'Sifuentes Paredes', 'Juliana', 'jueves-04-27', 'julisifuentes27@gmail.com', '74711185', '981333809', 'Los Olivos', 'Jr. La veracidad nro. 8182 Urb. Pro los olivos', 'n00310160', '8vo', 'I');</v>
      </c>
    </row>
    <row r="431" spans="1:25" ht="15.75" customHeight="1">
      <c r="A431" s="6">
        <f t="shared" si="14"/>
        <v>430</v>
      </c>
      <c r="B431" s="7">
        <v>28</v>
      </c>
      <c r="C431" s="7" t="str">
        <f>VLOOKUP(B431,tablasMaestras!$A$120:$B$157,2,FALSE)</f>
        <v>Arquitectura </v>
      </c>
      <c r="D431" s="7">
        <v>3</v>
      </c>
      <c r="E431" s="7" t="str">
        <f>VLOOKUP(D431,tablasMaestras!$A$44:$C$105,3,FALSE)</f>
        <v>Universidad Cesar Vallejo</v>
      </c>
      <c r="F431" s="7">
        <v>3</v>
      </c>
      <c r="G431" s="7" t="str">
        <f>VLOOKUP(F431,tablasMaestras!$A$110:$B$115,2,FALSE)</f>
        <v>Ingenieria</v>
      </c>
      <c r="H431" s="7">
        <v>0</v>
      </c>
      <c r="I431" s="7"/>
      <c r="J431" s="7">
        <v>0</v>
      </c>
      <c r="K431" s="7"/>
      <c r="L431" s="7">
        <v>0</v>
      </c>
      <c r="M431" s="7"/>
      <c r="N431" s="8" t="s">
        <v>2707</v>
      </c>
      <c r="O431" s="8" t="s">
        <v>2708</v>
      </c>
      <c r="P431" s="9">
        <v>34864</v>
      </c>
      <c r="Q431" s="8" t="s">
        <v>2709</v>
      </c>
      <c r="R431" s="8" t="s">
        <v>2710</v>
      </c>
      <c r="S431" s="8" t="s">
        <v>2711</v>
      </c>
      <c r="T431" s="8" t="s">
        <v>700</v>
      </c>
      <c r="U431" s="8" t="s">
        <v>2712</v>
      </c>
      <c r="V431" s="8" t="s">
        <v>33</v>
      </c>
      <c r="W431" s="8" t="s">
        <v>86</v>
      </c>
      <c r="X431" s="8" t="s">
        <v>35</v>
      </c>
      <c r="Y431" s="5" t="str">
        <f t="shared" si="15"/>
        <v>INSERT INTO empleados VALUES (NULL, 28, 3, 3, 0, 0, 0, 'SILUPÚ ARELLANO', 'STEFANNY SOFIA', 'miércoles-06-14', 'stefannysilupuarellano@mail.com', '71014694', '991744058', 'Chorrillos', 'Los Rosales mz 55 Lt 4 Chorrillos', NULL, '10mo', 'I');</v>
      </c>
    </row>
    <row r="432" spans="1:25" ht="15.75" customHeight="1">
      <c r="A432" s="6">
        <f t="shared" si="14"/>
        <v>431</v>
      </c>
      <c r="B432" s="7">
        <v>5</v>
      </c>
      <c r="C432" s="7" t="str">
        <f>VLOOKUP(B432,tablasMaestras!$A$120:$B$157,2,FALSE)</f>
        <v>Ing. Civil</v>
      </c>
      <c r="D432" s="7">
        <v>1</v>
      </c>
      <c r="E432" s="7" t="str">
        <f>VLOOKUP(D432,tablasMaestras!$A$44:$C$105,3,FALSE)</f>
        <v>Universidad privada del norte</v>
      </c>
      <c r="F432" s="7">
        <v>0</v>
      </c>
      <c r="G432" s="7" t="str">
        <f>VLOOKUP(F432,tablasMaestras!$A$110:$B$115,2,FALSE)</f>
        <v>Sin Definir..</v>
      </c>
      <c r="H432" s="7">
        <v>0</v>
      </c>
      <c r="I432" s="7"/>
      <c r="J432" s="7">
        <v>0</v>
      </c>
      <c r="K432" s="7"/>
      <c r="L432" s="7">
        <v>0</v>
      </c>
      <c r="M432" s="7"/>
      <c r="N432" s="8" t="s">
        <v>2713</v>
      </c>
      <c r="O432" s="8" t="s">
        <v>2714</v>
      </c>
      <c r="P432" s="9">
        <v>36275</v>
      </c>
      <c r="Q432" s="8" t="s">
        <v>2715</v>
      </c>
      <c r="R432" s="8" t="s">
        <v>2716</v>
      </c>
      <c r="S432" s="8" t="s">
        <v>2717</v>
      </c>
      <c r="T432" s="8" t="s">
        <v>33</v>
      </c>
      <c r="U432" s="8" t="s">
        <v>33</v>
      </c>
      <c r="V432" s="8" t="s">
        <v>2718</v>
      </c>
      <c r="W432" s="8" t="s">
        <v>1983</v>
      </c>
      <c r="X432" s="8" t="s">
        <v>35</v>
      </c>
      <c r="Y432" s="5" t="str">
        <f t="shared" si="15"/>
        <v>INSERT INTO empleados VALUES (NULL, 5, 1, 0, 0, 0, 0, 'SILVA ACOSTA', 'ANGEL JHONATAN', 'domingo-04-25', 'jhonsilva250499@gmail.com', '75746685', '978380736', NULL, NULL, 'N00193384', 'NOVENO', 'I');</v>
      </c>
    </row>
    <row r="433" spans="1:25" ht="15.75" customHeight="1">
      <c r="A433" s="6">
        <f t="shared" si="14"/>
        <v>432</v>
      </c>
      <c r="B433" s="7">
        <v>5</v>
      </c>
      <c r="C433" s="7" t="str">
        <f>VLOOKUP(B433,tablasMaestras!$A$120:$B$157,2,FALSE)</f>
        <v>Ing. Civil</v>
      </c>
      <c r="D433" s="7">
        <v>24</v>
      </c>
      <c r="E433" s="7" t="str">
        <f>VLOOKUP(D433,tablasMaestras!$A$44:$C$105,3,FALSE)</f>
        <v>UNIVERSIDAD TECNOLÓGICA DEL PERÚ</v>
      </c>
      <c r="F433" s="7">
        <v>0</v>
      </c>
      <c r="G433" s="7" t="str">
        <f>VLOOKUP(F433,tablasMaestras!$A$110:$B$115,2,FALSE)</f>
        <v>Sin Definir..</v>
      </c>
      <c r="H433" s="7">
        <v>0</v>
      </c>
      <c r="I433" s="7"/>
      <c r="J433" s="7">
        <v>0</v>
      </c>
      <c r="K433" s="7"/>
      <c r="L433" s="7">
        <v>0</v>
      </c>
      <c r="M433" s="7"/>
      <c r="N433" s="8" t="s">
        <v>2719</v>
      </c>
      <c r="O433" s="8" t="s">
        <v>2720</v>
      </c>
      <c r="P433" s="9">
        <v>37340</v>
      </c>
      <c r="Q433" s="8" t="s">
        <v>2721</v>
      </c>
      <c r="R433" s="8" t="s">
        <v>2722</v>
      </c>
      <c r="S433" s="8" t="s">
        <v>2723</v>
      </c>
      <c r="T433" s="8" t="s">
        <v>932</v>
      </c>
      <c r="U433" s="8" t="s">
        <v>2724</v>
      </c>
      <c r="V433" s="8" t="s">
        <v>33</v>
      </c>
      <c r="W433" s="8" t="s">
        <v>95</v>
      </c>
      <c r="X433" s="8" t="s">
        <v>35</v>
      </c>
      <c r="Y433" s="5" t="str">
        <f t="shared" si="15"/>
        <v>INSERT INTO empleados VALUES (NULL, 5, 24, 0, 0, 0, 0, 'SILVA CRUZ ', 'MARIA ESMILDA', 'lunes-03-25', 'mariaesmilda@gmail.com', '74619741', '921833934', 'Carabayllo', 'Asociacion Copabana Urbanizacion San Pedro, Mz-C, Lt-02, Carabayllo', NULL, '8vo', 'I');</v>
      </c>
    </row>
    <row r="434" spans="1:25" ht="15.75" customHeight="1">
      <c r="A434" s="6">
        <f t="shared" si="14"/>
        <v>433</v>
      </c>
      <c r="B434" s="7">
        <v>5</v>
      </c>
      <c r="C434" s="7" t="str">
        <f>VLOOKUP(B434,tablasMaestras!$A$120:$B$157,2,FALSE)</f>
        <v>Ing. Civil</v>
      </c>
      <c r="D434" s="7">
        <v>4</v>
      </c>
      <c r="E434" s="7" t="str">
        <f>VLOOKUP(D434,tablasMaestras!$A$44:$C$105,3,FALSE)</f>
        <v>Universidad Peruana de Ciencias Aplicadas </v>
      </c>
      <c r="F434" s="7">
        <v>0</v>
      </c>
      <c r="G434" s="7" t="str">
        <f>VLOOKUP(F434,tablasMaestras!$A$110:$B$115,2,FALSE)</f>
        <v>Sin Definir..</v>
      </c>
      <c r="H434" s="7">
        <v>0</v>
      </c>
      <c r="I434" s="7"/>
      <c r="J434" s="7">
        <v>0</v>
      </c>
      <c r="K434" s="7"/>
      <c r="L434" s="7">
        <v>0</v>
      </c>
      <c r="M434" s="7"/>
      <c r="N434" s="8" t="s">
        <v>2725</v>
      </c>
      <c r="O434" s="8" t="s">
        <v>2726</v>
      </c>
      <c r="P434" s="9">
        <v>37377</v>
      </c>
      <c r="Q434" s="8" t="s">
        <v>2727</v>
      </c>
      <c r="R434" s="8" t="s">
        <v>2728</v>
      </c>
      <c r="S434" s="8" t="s">
        <v>2729</v>
      </c>
      <c r="T434" s="8" t="s">
        <v>932</v>
      </c>
      <c r="U434" s="8" t="s">
        <v>2730</v>
      </c>
      <c r="V434" s="8" t="s">
        <v>2731</v>
      </c>
      <c r="W434" s="8" t="s">
        <v>298</v>
      </c>
      <c r="X434" s="8" t="s">
        <v>35</v>
      </c>
      <c r="Y434" s="5" t="str">
        <f t="shared" si="15"/>
        <v>INSERT INTO empleados VALUES (NULL, 5, 4, 0, 0, 0, 0, 'SOLORZANO BERROSPI', 'JOHAN PERCY', 'miércoles-05-01', 'johanpercysolorzanoberrospi@gmail.com', '74550817', '934745626', 'Carabayllo', 'Mz. t1 lt 30 Santo Domingo Carabayllo 4ta etapa', 'U20191B243', 'Septimo', 'I');</v>
      </c>
    </row>
    <row r="435" spans="1:25" ht="15.75" customHeight="1">
      <c r="A435" s="6">
        <f t="shared" si="14"/>
        <v>434</v>
      </c>
      <c r="B435" s="7">
        <v>5</v>
      </c>
      <c r="C435" s="7" t="str">
        <f>VLOOKUP(B435,tablasMaestras!$A$120:$B$157,2,FALSE)</f>
        <v>Ing. Civil</v>
      </c>
      <c r="D435" s="7">
        <v>24</v>
      </c>
      <c r="E435" s="7" t="str">
        <f>VLOOKUP(D435,tablasMaestras!$A$44:$C$105,3,FALSE)</f>
        <v>UNIVERSIDAD TECNOLÓGICA DEL PERÚ</v>
      </c>
      <c r="F435" s="7">
        <v>0</v>
      </c>
      <c r="G435" s="7" t="str">
        <f>VLOOKUP(F435,tablasMaestras!$A$110:$B$115,2,FALSE)</f>
        <v>Sin Definir..</v>
      </c>
      <c r="H435" s="7">
        <v>17</v>
      </c>
      <c r="I435" s="7"/>
      <c r="J435" s="7">
        <v>0</v>
      </c>
      <c r="K435" s="7"/>
      <c r="L435" s="7">
        <v>0</v>
      </c>
      <c r="M435" s="7"/>
      <c r="N435" s="8" t="s">
        <v>2732</v>
      </c>
      <c r="O435" s="8" t="s">
        <v>2733</v>
      </c>
      <c r="P435" s="9">
        <v>35067</v>
      </c>
      <c r="Q435" s="8" t="s">
        <v>2734</v>
      </c>
      <c r="R435" s="8" t="s">
        <v>2735</v>
      </c>
      <c r="S435" s="8" t="s">
        <v>2736</v>
      </c>
      <c r="T435" s="8" t="s">
        <v>700</v>
      </c>
      <c r="U435" s="8" t="s">
        <v>2737</v>
      </c>
      <c r="V435" s="8" t="s">
        <v>33</v>
      </c>
      <c r="W435" s="8" t="s">
        <v>86</v>
      </c>
      <c r="X435" s="8" t="s">
        <v>35</v>
      </c>
      <c r="Y435" s="5" t="str">
        <f t="shared" si="15"/>
        <v>INSERT INTO empleados VALUES (NULL, 5, 24, 0, 17, 0, 0, 'SORIA ALBINO', 'JUAN PABLO', 'miércoles-01-03', 'jpablosoria01@gmail.com', '76283427', '916131723', 'Chorrillos', 'San Gerano - Chorrillos', NULL, '10mo', 'I');</v>
      </c>
    </row>
    <row r="436" spans="1:25" ht="15.75" customHeight="1">
      <c r="A436" s="6">
        <f t="shared" si="14"/>
        <v>435</v>
      </c>
      <c r="B436" s="7">
        <v>15</v>
      </c>
      <c r="C436" s="7" t="str">
        <f>VLOOKUP(B436,tablasMaestras!$A$120:$B$157,2,FALSE)</f>
        <v>Ingeniería Ambiental</v>
      </c>
      <c r="D436" s="7">
        <v>38</v>
      </c>
      <c r="E436" s="7" t="str">
        <f>VLOOKUP(D436,tablasMaestras!$A$44:$C$105,3,FALSE)</f>
        <v>UNIVERSIDAD NACIONAL DEL CALLAO</v>
      </c>
      <c r="F436" s="7">
        <v>0</v>
      </c>
      <c r="G436" s="7" t="str">
        <f>VLOOKUP(F436,tablasMaestras!$A$110:$B$115,2,FALSE)</f>
        <v>Sin Definir..</v>
      </c>
      <c r="H436" s="7">
        <v>0</v>
      </c>
      <c r="I436" s="7"/>
      <c r="J436" s="7">
        <v>0</v>
      </c>
      <c r="K436" s="7"/>
      <c r="L436" s="7">
        <v>0</v>
      </c>
      <c r="M436" s="7"/>
      <c r="N436" s="8" t="s">
        <v>2738</v>
      </c>
      <c r="O436" s="8" t="s">
        <v>2739</v>
      </c>
      <c r="P436" s="9">
        <v>36346</v>
      </c>
      <c r="Q436" s="8" t="s">
        <v>2740</v>
      </c>
      <c r="R436" s="8" t="s">
        <v>2741</v>
      </c>
      <c r="S436" s="8" t="s">
        <v>2742</v>
      </c>
      <c r="T436" s="8" t="s">
        <v>477</v>
      </c>
      <c r="U436" s="8" t="s">
        <v>2743</v>
      </c>
      <c r="V436" s="8" t="s">
        <v>2744</v>
      </c>
      <c r="W436" s="8" t="s">
        <v>835</v>
      </c>
      <c r="X436" s="8" t="s">
        <v>35</v>
      </c>
      <c r="Y436" s="5" t="str">
        <f t="shared" si="15"/>
        <v>INSERT INTO empleados VALUES (NULL, 15, 38, 0, 0, 0, 0, 'SORIANO DOMINGUEZ ', 'ELVIA MILAGROS', 'lunes-07-05', 'emsorianod@unac.edu.pe', '70081235', '952047610', 'Comas', 'Mz G2 Lote 15 La Alborada, Comas - Lima', '1829528269', 'EGRESADO', 'I');</v>
      </c>
    </row>
    <row r="437" spans="1:25" ht="15.75" customHeight="1">
      <c r="A437" s="6">
        <f t="shared" si="14"/>
        <v>436</v>
      </c>
      <c r="B437" s="7">
        <v>5</v>
      </c>
      <c r="C437" s="7" t="str">
        <f>VLOOKUP(B437,tablasMaestras!$A$120:$B$157,2,FALSE)</f>
        <v>Ing. Civil</v>
      </c>
      <c r="D437" s="7">
        <v>4</v>
      </c>
      <c r="E437" s="7" t="str">
        <f>VLOOKUP(D437,tablasMaestras!$A$44:$C$105,3,FALSE)</f>
        <v>Universidad Peruana de Ciencias Aplicadas </v>
      </c>
      <c r="F437" s="7">
        <v>5</v>
      </c>
      <c r="G437" s="7" t="str">
        <f>VLOOKUP(F437,tablasMaestras!$A$110:$B$115,2,FALSE)</f>
        <v>Tecnica</v>
      </c>
      <c r="H437" s="7">
        <v>0</v>
      </c>
      <c r="I437" s="7"/>
      <c r="J437" s="7">
        <v>0</v>
      </c>
      <c r="K437" s="7"/>
      <c r="L437" s="7">
        <v>0</v>
      </c>
      <c r="M437" s="7"/>
      <c r="N437" s="8" t="s">
        <v>2745</v>
      </c>
      <c r="O437" s="8" t="s">
        <v>2746</v>
      </c>
      <c r="P437" s="9">
        <v>37050</v>
      </c>
      <c r="Q437" s="8" t="s">
        <v>2747</v>
      </c>
      <c r="R437" s="8" t="s">
        <v>2748</v>
      </c>
      <c r="S437" s="8" t="s">
        <v>2749</v>
      </c>
      <c r="T437" s="8" t="s">
        <v>1180</v>
      </c>
      <c r="U437" s="8" t="s">
        <v>2750</v>
      </c>
      <c r="V437" s="8" t="s">
        <v>2751</v>
      </c>
      <c r="W437" s="8" t="s">
        <v>34</v>
      </c>
      <c r="X437" s="8" t="s">
        <v>35</v>
      </c>
      <c r="Y437" s="5" t="str">
        <f t="shared" si="15"/>
        <v>INSERT INTO empleados VALUES (NULL, 5, 4, 5, 0, 0, 0, 'SOTO CHACPA ', 'ANGEL JESUS', 'viernes-06-08', 'angelsoto.3950@gmail.com', '77138294', '947177628', 'San Martin de Porres', 'Av. Tupac amaru 212, Urb. Valdivieso, San Martin de Porres, Lima', 'u201815387', '9no', 'I');</v>
      </c>
    </row>
    <row r="438" spans="1:25" ht="15.75" customHeight="1">
      <c r="A438" s="6">
        <f t="shared" si="14"/>
        <v>437</v>
      </c>
      <c r="B438" s="7">
        <v>5</v>
      </c>
      <c r="C438" s="7" t="str">
        <f>VLOOKUP(B438,tablasMaestras!$A$120:$B$157,2,FALSE)</f>
        <v>Ing. Civil</v>
      </c>
      <c r="D438" s="7">
        <v>32</v>
      </c>
      <c r="E438" s="7" t="str">
        <f>VLOOKUP(D438,tablasMaestras!$A$44:$C$105,3,FALSE)</f>
        <v>PONTIFICA UNIVERSIDAD CATOLICA DEL PERU (PUCP)</v>
      </c>
      <c r="F438" s="7">
        <v>0</v>
      </c>
      <c r="G438" s="7" t="str">
        <f>VLOOKUP(F438,tablasMaestras!$A$110:$B$115,2,FALSE)</f>
        <v>Sin Definir..</v>
      </c>
      <c r="H438" s="7">
        <v>0</v>
      </c>
      <c r="I438" s="7"/>
      <c r="J438" s="7">
        <v>0</v>
      </c>
      <c r="K438" s="7"/>
      <c r="L438" s="7">
        <v>0</v>
      </c>
      <c r="M438" s="7"/>
      <c r="N438" s="8" t="s">
        <v>2752</v>
      </c>
      <c r="O438" s="8" t="s">
        <v>2753</v>
      </c>
      <c r="P438" s="9" t="s">
        <v>33</v>
      </c>
      <c r="Q438" s="8" t="s">
        <v>33</v>
      </c>
      <c r="R438" s="8" t="s">
        <v>33</v>
      </c>
      <c r="S438" s="8" t="s">
        <v>2754</v>
      </c>
      <c r="T438" s="8" t="s">
        <v>33</v>
      </c>
      <c r="U438" s="8" t="s">
        <v>33</v>
      </c>
      <c r="V438" s="8" t="s">
        <v>33</v>
      </c>
      <c r="W438" s="8" t="s">
        <v>33</v>
      </c>
      <c r="X438" s="8" t="s">
        <v>35</v>
      </c>
      <c r="Y438" s="5" t="str">
        <f t="shared" si="15"/>
        <v>INSERT INTO empleados VALUES (NULL, 5, 32, 0, 0, 0, 0, 'SOTO FAVIO', 'ISIDORO', NULL, NULL, NULL, '933273346', NULL, NULL, NULL, NULL, 'I');</v>
      </c>
    </row>
    <row r="439" spans="1:25" ht="15.75" customHeight="1">
      <c r="A439" s="6">
        <f t="shared" si="14"/>
        <v>438</v>
      </c>
      <c r="B439" s="7">
        <v>5</v>
      </c>
      <c r="C439" s="7" t="str">
        <f>VLOOKUP(B439,tablasMaestras!$A$120:$B$157,2,FALSE)</f>
        <v>Ing. Civil</v>
      </c>
      <c r="D439" s="7">
        <v>3</v>
      </c>
      <c r="E439" s="7" t="str">
        <f>VLOOKUP(D439,tablasMaestras!$A$44:$C$105,3,FALSE)</f>
        <v>Universidad Cesar Vallejo</v>
      </c>
      <c r="F439" s="7">
        <v>5</v>
      </c>
      <c r="G439" s="7" t="str">
        <f>VLOOKUP(F439,tablasMaestras!$A$110:$B$115,2,FALSE)</f>
        <v>Tecnica</v>
      </c>
      <c r="H439" s="7">
        <v>0</v>
      </c>
      <c r="I439" s="8"/>
      <c r="J439" s="7">
        <v>0</v>
      </c>
      <c r="K439" s="8"/>
      <c r="L439" s="7">
        <v>11</v>
      </c>
      <c r="M439" s="8"/>
      <c r="N439" s="8" t="s">
        <v>2755</v>
      </c>
      <c r="O439" s="8" t="s">
        <v>2756</v>
      </c>
      <c r="P439" s="9" t="s">
        <v>33</v>
      </c>
      <c r="Q439" s="8" t="s">
        <v>2757</v>
      </c>
      <c r="R439" s="8" t="s">
        <v>2758</v>
      </c>
      <c r="S439" s="8" t="s">
        <v>2759</v>
      </c>
      <c r="T439" s="8" t="s">
        <v>120</v>
      </c>
      <c r="U439" s="8" t="s">
        <v>2760</v>
      </c>
      <c r="V439" s="8" t="s">
        <v>2761</v>
      </c>
      <c r="W439" s="8" t="s">
        <v>33</v>
      </c>
      <c r="X439" s="8" t="s">
        <v>35</v>
      </c>
      <c r="Y439" s="5" t="str">
        <f t="shared" si="15"/>
        <v>INSERT INTO empleados VALUES (NULL, 5, 3, 5, 0, 0, 11, 'Soto Urbina', 'Caroline Clarisa', NULL, 'carolsoto0503@gmail.com', '71037707', '983718218', 'Ate', 'Jr.Buenos Aires 192 Mz C Lote 13- Sicuani/ Ate', '7002745734', NULL, 'I');</v>
      </c>
    </row>
    <row r="440" spans="1:25" ht="15.75" customHeight="1">
      <c r="A440" s="6">
        <f t="shared" si="14"/>
        <v>439</v>
      </c>
      <c r="B440" s="7">
        <v>0</v>
      </c>
      <c r="C440" s="7" t="e">
        <f>VLOOKUP(B440,tablasMaestras!$A$120:$B$157,2,FALSE)</f>
        <v>#N/A</v>
      </c>
      <c r="D440" s="7">
        <v>0</v>
      </c>
      <c r="E440" s="7" t="str">
        <f>VLOOKUP(D440,tablasMaestras!$A$44:$C$105,3,FALSE)</f>
        <v>Sin definir...</v>
      </c>
      <c r="F440" s="7">
        <v>5</v>
      </c>
      <c r="G440" s="7" t="str">
        <f>VLOOKUP(F440,tablasMaestras!$A$110:$B$115,2,FALSE)</f>
        <v>Tecnica</v>
      </c>
      <c r="H440" s="7">
        <v>0</v>
      </c>
      <c r="I440" s="8"/>
      <c r="J440" s="7">
        <v>0</v>
      </c>
      <c r="K440" s="8"/>
      <c r="L440" s="7">
        <v>11</v>
      </c>
      <c r="M440" s="8"/>
      <c r="N440" s="8" t="s">
        <v>2762</v>
      </c>
      <c r="O440" s="8" t="s">
        <v>2763</v>
      </c>
      <c r="P440" s="9" t="s">
        <v>33</v>
      </c>
      <c r="Q440" s="8" t="s">
        <v>33</v>
      </c>
      <c r="R440" s="8" t="s">
        <v>2764</v>
      </c>
      <c r="S440" s="8" t="s">
        <v>33</v>
      </c>
      <c r="T440" s="8" t="s">
        <v>33</v>
      </c>
      <c r="U440" s="8" t="s">
        <v>33</v>
      </c>
      <c r="V440" s="8" t="s">
        <v>33</v>
      </c>
      <c r="W440" s="8" t="s">
        <v>33</v>
      </c>
      <c r="X440" s="8" t="s">
        <v>35</v>
      </c>
      <c r="Y440" s="5" t="str">
        <f t="shared" si="15"/>
        <v>INSERT INTO empleados VALUES (NULL, 0, 0, 5, 0, 0, 11, 'Sotomayor Recharte', 'Jhoseline Milagros', NULL, NULL, '74741937', NULL, NULL, NULL, NULL, NULL, 'I');</v>
      </c>
    </row>
    <row r="441" spans="1:25" ht="15.75" customHeight="1">
      <c r="A441" s="6">
        <f t="shared" si="14"/>
        <v>440</v>
      </c>
      <c r="B441" s="7">
        <v>5</v>
      </c>
      <c r="C441" s="7" t="str">
        <f>VLOOKUP(B441,tablasMaestras!$A$120:$B$157,2,FALSE)</f>
        <v>Ing. Civil</v>
      </c>
      <c r="D441" s="7">
        <v>6</v>
      </c>
      <c r="E441" s="7" t="str">
        <f>VLOOKUP(D441,tablasMaestras!$A$44:$C$105,3,FALSE)</f>
        <v>Universisad de San Martin de Porres</v>
      </c>
      <c r="F441" s="7">
        <v>0</v>
      </c>
      <c r="G441" s="7" t="str">
        <f>VLOOKUP(F441,tablasMaestras!$A$110:$B$115,2,FALSE)</f>
        <v>Sin Definir..</v>
      </c>
      <c r="H441" s="7">
        <v>0</v>
      </c>
      <c r="I441" s="7"/>
      <c r="J441" s="7">
        <v>0</v>
      </c>
      <c r="K441" s="7"/>
      <c r="L441" s="7">
        <v>0</v>
      </c>
      <c r="M441" s="7"/>
      <c r="N441" s="8" t="s">
        <v>2765</v>
      </c>
      <c r="O441" s="8" t="s">
        <v>2766</v>
      </c>
      <c r="P441" s="9">
        <v>37613</v>
      </c>
      <c r="Q441" s="8" t="s">
        <v>2767</v>
      </c>
      <c r="R441" s="8" t="s">
        <v>2768</v>
      </c>
      <c r="S441" s="8" t="s">
        <v>2769</v>
      </c>
      <c r="T441" s="8" t="s">
        <v>33</v>
      </c>
      <c r="U441" s="8" t="s">
        <v>2770</v>
      </c>
      <c r="V441" s="8" t="s">
        <v>2768</v>
      </c>
      <c r="W441" s="8" t="s">
        <v>1572</v>
      </c>
      <c r="X441" s="8" t="s">
        <v>35</v>
      </c>
      <c r="Y441" s="5" t="str">
        <f t="shared" si="15"/>
        <v>INSERT INTO empleados VALUES (NULL, 5, 6, 0, 0, 0, 0, 'Starke Cordova ', 'Victor Manuel', 'lunes-12-23', 'victorstarke64@gmail.com', '72676630', '999055531', NULL, 'U.V Matute chalet 39-e', '72676630', '7to', 'I');</v>
      </c>
    </row>
    <row r="442" spans="1:25" ht="15.75" customHeight="1">
      <c r="A442" s="6">
        <f t="shared" si="14"/>
        <v>441</v>
      </c>
      <c r="B442" s="7">
        <v>5</v>
      </c>
      <c r="C442" s="7" t="str">
        <f>VLOOKUP(B442,tablasMaestras!$A$120:$B$157,2,FALSE)</f>
        <v>Ing. Civil</v>
      </c>
      <c r="D442" s="7">
        <v>1</v>
      </c>
      <c r="E442" s="7" t="str">
        <f>VLOOKUP(D442,tablasMaestras!$A$44:$C$105,3,FALSE)</f>
        <v>Universidad privada del norte</v>
      </c>
      <c r="F442" s="7">
        <v>0</v>
      </c>
      <c r="G442" s="7" t="str">
        <f>VLOOKUP(F442,tablasMaestras!$A$110:$B$115,2,FALSE)</f>
        <v>Sin Definir..</v>
      </c>
      <c r="H442" s="7">
        <v>0</v>
      </c>
      <c r="I442" s="7"/>
      <c r="J442" s="7">
        <v>0</v>
      </c>
      <c r="K442" s="7"/>
      <c r="L442" s="7">
        <v>0</v>
      </c>
      <c r="M442" s="7"/>
      <c r="N442" s="8" t="s">
        <v>2765</v>
      </c>
      <c r="O442" s="8" t="s">
        <v>2771</v>
      </c>
      <c r="P442" s="9">
        <v>38051</v>
      </c>
      <c r="Q442" s="8" t="s">
        <v>2772</v>
      </c>
      <c r="R442" s="8" t="s">
        <v>2773</v>
      </c>
      <c r="S442" s="8" t="s">
        <v>2774</v>
      </c>
      <c r="T442" s="8" t="s">
        <v>33</v>
      </c>
      <c r="U442" s="8" t="s">
        <v>2775</v>
      </c>
      <c r="V442" s="8" t="s">
        <v>2776</v>
      </c>
      <c r="W442" s="8" t="s">
        <v>2777</v>
      </c>
      <c r="X442" s="8" t="s">
        <v>35</v>
      </c>
      <c r="Y442" s="5" t="str">
        <f t="shared" si="15"/>
        <v>INSERT INTO empleados VALUES (NULL, 5, 1, 0, 0, 0, 0, 'Starke Cordova ', 'Axel Jose', 'viernes-03-05', 'N00279543@upn.pe', '72676632', '971705985', NULL, 'Av. Andahuaylas Chalet 39-E', 'N00279543', '7 mo', 'I');</v>
      </c>
    </row>
    <row r="443" spans="1:25" ht="15.75" customHeight="1">
      <c r="A443" s="6">
        <f t="shared" si="14"/>
        <v>442</v>
      </c>
      <c r="B443" s="7">
        <v>5</v>
      </c>
      <c r="C443" s="7" t="str">
        <f>VLOOKUP(B443,tablasMaestras!$A$120:$B$157,2,FALSE)</f>
        <v>Ing. Civil</v>
      </c>
      <c r="D443" s="7">
        <v>1</v>
      </c>
      <c r="E443" s="7" t="str">
        <f>VLOOKUP(D443,tablasMaestras!$A$44:$C$105,3,FALSE)</f>
        <v>Universidad privada del norte</v>
      </c>
      <c r="F443" s="7">
        <v>5</v>
      </c>
      <c r="G443" s="7" t="str">
        <f>VLOOKUP(F443,tablasMaestras!$A$110:$B$115,2,FALSE)</f>
        <v>Tecnica</v>
      </c>
      <c r="H443" s="7">
        <v>1</v>
      </c>
      <c r="I443" s="8"/>
      <c r="J443" s="7">
        <v>0</v>
      </c>
      <c r="K443" s="8"/>
      <c r="L443" s="7">
        <v>11</v>
      </c>
      <c r="M443" s="8"/>
      <c r="N443" s="8" t="s">
        <v>2778</v>
      </c>
      <c r="O443" s="8" t="s">
        <v>2779</v>
      </c>
      <c r="P443" s="9">
        <v>38067</v>
      </c>
      <c r="Q443" s="8" t="s">
        <v>2780</v>
      </c>
      <c r="R443" s="8" t="s">
        <v>2781</v>
      </c>
      <c r="S443" s="8" t="s">
        <v>2782</v>
      </c>
      <c r="T443" s="8" t="s">
        <v>208</v>
      </c>
      <c r="U443" s="8" t="s">
        <v>2783</v>
      </c>
      <c r="V443" s="8" t="s">
        <v>2784</v>
      </c>
      <c r="W443" s="8" t="s">
        <v>95</v>
      </c>
      <c r="X443" s="8" t="s">
        <v>35</v>
      </c>
      <c r="Y443" s="5" t="str">
        <f t="shared" si="15"/>
        <v>INSERT INTO empleados VALUES (NULL, 5, 1, 5, 1, 0, 11, 'SULLON ALVA ', 'SALOMON MC GERALD JULIO', 'domingo-03-21', 'salomonsual.21@gmail.com', '75791488', '979110058', 'Callao', 'Mz. T3 – Lt. 07 – C4 – Sector “C4” PPPNP – Ventanilla', 'N002799236', '8vo', 'I');</v>
      </c>
    </row>
    <row r="444" spans="1:25" ht="15.75" customHeight="1">
      <c r="A444" s="6">
        <f t="shared" si="14"/>
        <v>443</v>
      </c>
      <c r="B444" s="7">
        <v>5</v>
      </c>
      <c r="C444" s="7" t="str">
        <f>VLOOKUP(B444,tablasMaestras!$A$120:$B$157,2,FALSE)</f>
        <v>Ing. Civil</v>
      </c>
      <c r="D444" s="7">
        <v>0</v>
      </c>
      <c r="E444" s="7" t="str">
        <f>VLOOKUP(D444,tablasMaestras!$A$44:$C$105,3,FALSE)</f>
        <v>Sin definir...</v>
      </c>
      <c r="F444" s="7">
        <v>0</v>
      </c>
      <c r="G444" s="7" t="str">
        <f>VLOOKUP(F444,tablasMaestras!$A$110:$B$115,2,FALSE)</f>
        <v>Sin Definir..</v>
      </c>
      <c r="H444" s="7">
        <v>1</v>
      </c>
      <c r="I444" s="7"/>
      <c r="J444" s="7">
        <v>0</v>
      </c>
      <c r="K444" s="7"/>
      <c r="L444" s="7">
        <v>0</v>
      </c>
      <c r="M444" s="7"/>
      <c r="N444" s="8" t="s">
        <v>2785</v>
      </c>
      <c r="O444" s="8" t="s">
        <v>2786</v>
      </c>
      <c r="P444" s="9">
        <v>36647</v>
      </c>
      <c r="Q444" s="8" t="s">
        <v>2787</v>
      </c>
      <c r="R444" s="8" t="s">
        <v>2788</v>
      </c>
      <c r="S444" s="8" t="s">
        <v>2789</v>
      </c>
      <c r="T444" s="8" t="s">
        <v>2790</v>
      </c>
      <c r="U444" s="8" t="s">
        <v>2791</v>
      </c>
      <c r="V444" s="8" t="s">
        <v>2792</v>
      </c>
      <c r="W444" s="8" t="s">
        <v>34</v>
      </c>
      <c r="X444" s="8" t="s">
        <v>35</v>
      </c>
      <c r="Y444" s="5" t="str">
        <f t="shared" si="15"/>
        <v>INSERT INTO empleados VALUES (NULL, 5, 0, 0, 1, 0, 0, 'SULLON PALOMINO ', 'SEBASTIAN', 'lunes-05-01', 'sebastianalejsullon2000@gmail.com', '72614056', '955309848', 'Surquillo', 'Av. Domingo Orue 520, Surquillo', '201726177', '9no', 'I');</v>
      </c>
    </row>
    <row r="445" spans="1:25" ht="15.75" customHeight="1">
      <c r="A445" s="6">
        <f t="shared" si="14"/>
        <v>444</v>
      </c>
      <c r="B445" s="7">
        <v>9</v>
      </c>
      <c r="C445" s="7" t="str">
        <f>VLOOKUP(B445,tablasMaestras!$A$120:$B$157,2,FALSE)</f>
        <v>Administracion y Negocios Internacionales</v>
      </c>
      <c r="D445" s="7">
        <v>0</v>
      </c>
      <c r="E445" s="7" t="str">
        <f>VLOOKUP(D445,tablasMaestras!$A$44:$C$105,3,FALSE)</f>
        <v>Sin definir...</v>
      </c>
      <c r="F445" s="7">
        <v>0</v>
      </c>
      <c r="G445" s="7" t="str">
        <f>VLOOKUP(F445,tablasMaestras!$A$110:$B$115,2,FALSE)</f>
        <v>Sin Definir..</v>
      </c>
      <c r="H445" s="7">
        <v>9</v>
      </c>
      <c r="I445" s="7"/>
      <c r="J445" s="7">
        <v>0</v>
      </c>
      <c r="K445" s="7"/>
      <c r="L445" s="7">
        <v>0</v>
      </c>
      <c r="M445" s="7"/>
      <c r="N445" s="8" t="s">
        <v>2793</v>
      </c>
      <c r="O445" s="8" t="s">
        <v>2794</v>
      </c>
      <c r="P445" s="9">
        <v>37545</v>
      </c>
      <c r="Q445" s="8" t="s">
        <v>2795</v>
      </c>
      <c r="R445" s="8" t="s">
        <v>2796</v>
      </c>
      <c r="S445" s="8" t="s">
        <v>2797</v>
      </c>
      <c r="T445" s="8" t="s">
        <v>33</v>
      </c>
      <c r="U445" s="8" t="s">
        <v>2798</v>
      </c>
      <c r="V445" s="8" t="s">
        <v>2799</v>
      </c>
      <c r="W445" s="8" t="s">
        <v>2800</v>
      </c>
      <c r="X445" s="8" t="s">
        <v>35</v>
      </c>
      <c r="Y445" s="5" t="str">
        <f t="shared" si="15"/>
        <v>INSERT INTO empleados VALUES (NULL, 9, 0, 0, 9, 0, 0, 'SUSANIBAR AREVALO ', 'JHIAN PIERS', 'miércoles-10-16', 'jhianpiers.susanibar@gmail.com', '76328055', '901662227', NULL, 'Av. Los jardinez S/N, Sgda Jerusalen,Rioja, San Martin', '2021100519', '9 no', 'I');</v>
      </c>
    </row>
    <row r="446" spans="1:25" ht="15.75" customHeight="1">
      <c r="A446" s="6">
        <f t="shared" si="14"/>
        <v>445</v>
      </c>
      <c r="B446" s="7">
        <v>28</v>
      </c>
      <c r="C446" s="7" t="str">
        <f>VLOOKUP(B446,tablasMaestras!$A$120:$B$157,2,FALSE)</f>
        <v>Arquitectura </v>
      </c>
      <c r="D446" s="7">
        <v>26</v>
      </c>
      <c r="E446" s="7" t="str">
        <f>VLOOKUP(D446,tablasMaestras!$A$44:$C$105,3,FALSE)</f>
        <v>Universidad Nacional Federico VIllareal (UNFV)</v>
      </c>
      <c r="F446" s="7">
        <v>0</v>
      </c>
      <c r="G446" s="7" t="str">
        <f>VLOOKUP(F446,tablasMaestras!$A$110:$B$115,2,FALSE)</f>
        <v>Sin Definir..</v>
      </c>
      <c r="H446" s="7">
        <v>0</v>
      </c>
      <c r="I446" s="7"/>
      <c r="J446" s="7">
        <v>0</v>
      </c>
      <c r="K446" s="7"/>
      <c r="L446" s="7">
        <v>0</v>
      </c>
      <c r="M446" s="7"/>
      <c r="N446" s="8" t="s">
        <v>2801</v>
      </c>
      <c r="O446" s="8" t="s">
        <v>2802</v>
      </c>
      <c r="P446" s="9" t="s">
        <v>33</v>
      </c>
      <c r="Q446" s="8" t="s">
        <v>33</v>
      </c>
      <c r="R446" s="8" t="s">
        <v>33</v>
      </c>
      <c r="S446" s="8" t="s">
        <v>2803</v>
      </c>
      <c r="T446" s="8" t="s">
        <v>33</v>
      </c>
      <c r="U446" s="8" t="s">
        <v>33</v>
      </c>
      <c r="V446" s="8" t="s">
        <v>33</v>
      </c>
      <c r="W446" s="8" t="s">
        <v>33</v>
      </c>
      <c r="X446" s="8" t="s">
        <v>35</v>
      </c>
      <c r="Y446" s="5" t="str">
        <f t="shared" si="15"/>
        <v>INSERT INTO empleados VALUES (NULL, 28, 26, 0, 0, 0, 0, 'SUXO LARICO', 'MIGUEL ANTONIO FRANCISCO', NULL, NULL, NULL, '916597953', NULL, NULL, NULL, NULL, 'I');</v>
      </c>
    </row>
    <row r="447" spans="1:25" ht="15.75" customHeight="1">
      <c r="A447" s="6">
        <f t="shared" si="14"/>
        <v>446</v>
      </c>
      <c r="B447" s="7">
        <v>5</v>
      </c>
      <c r="C447" s="7" t="str">
        <f>VLOOKUP(B447,tablasMaestras!$A$120:$B$157,2,FALSE)</f>
        <v>Ing. Civil</v>
      </c>
      <c r="D447" s="7">
        <v>3</v>
      </c>
      <c r="E447" s="7" t="str">
        <f>VLOOKUP(D447,tablasMaestras!$A$44:$C$105,3,FALSE)</f>
        <v>Universidad Cesar Vallejo</v>
      </c>
      <c r="F447" s="7">
        <v>0</v>
      </c>
      <c r="G447" s="7" t="str">
        <f>VLOOKUP(F447,tablasMaestras!$A$110:$B$115,2,FALSE)</f>
        <v>Sin Definir..</v>
      </c>
      <c r="H447" s="7">
        <v>1</v>
      </c>
      <c r="I447" s="7"/>
      <c r="J447" s="7">
        <v>0</v>
      </c>
      <c r="K447" s="7"/>
      <c r="L447" s="7">
        <v>0</v>
      </c>
      <c r="M447" s="7"/>
      <c r="N447" s="8" t="s">
        <v>2804</v>
      </c>
      <c r="O447" s="8" t="s">
        <v>2805</v>
      </c>
      <c r="P447" s="9" t="s">
        <v>2806</v>
      </c>
      <c r="Q447" s="8" t="s">
        <v>2807</v>
      </c>
      <c r="R447" s="8" t="s">
        <v>2808</v>
      </c>
      <c r="S447" s="8" t="s">
        <v>2809</v>
      </c>
      <c r="T447" s="8" t="s">
        <v>208</v>
      </c>
      <c r="U447" s="8" t="s">
        <v>208</v>
      </c>
      <c r="V447" s="8" t="s">
        <v>2810</v>
      </c>
      <c r="W447" s="8" t="s">
        <v>34</v>
      </c>
      <c r="X447" s="8" t="s">
        <v>35</v>
      </c>
      <c r="Y447" s="5" t="str">
        <f t="shared" si="15"/>
        <v>INSERT INTO empleados VALUES (NULL, 5, 3, 0, 1, 0, 0, 'TAMI OJEDA', 'JOSELYN ARLETTE', '24/11/0200', 'jtamioj@ucvvirtual.edu.pe', '75853270', '993254192', 'Callao', 'Callao', '7002686369', '9no', 'I');</v>
      </c>
    </row>
    <row r="448" spans="1:25" ht="15.75" customHeight="1">
      <c r="A448" s="6">
        <f t="shared" si="14"/>
        <v>447</v>
      </c>
      <c r="B448" s="7">
        <v>0</v>
      </c>
      <c r="C448" s="7" t="e">
        <f>VLOOKUP(B448,tablasMaestras!$A$120:$B$157,2,FALSE)</f>
        <v>#N/A</v>
      </c>
      <c r="D448" s="7">
        <v>4</v>
      </c>
      <c r="E448" s="7" t="str">
        <f>VLOOKUP(D448,tablasMaestras!$A$44:$C$105,3,FALSE)</f>
        <v>Universidad Peruana de Ciencias Aplicadas </v>
      </c>
      <c r="F448" s="7">
        <v>0</v>
      </c>
      <c r="G448" s="7" t="str">
        <f>VLOOKUP(F448,tablasMaestras!$A$110:$B$115,2,FALSE)</f>
        <v>Sin Definir..</v>
      </c>
      <c r="H448" s="7">
        <v>0</v>
      </c>
      <c r="I448" s="7"/>
      <c r="J448" s="7">
        <v>0</v>
      </c>
      <c r="K448" s="7"/>
      <c r="L448" s="7">
        <v>0</v>
      </c>
      <c r="M448" s="7"/>
      <c r="N448" s="8" t="s">
        <v>2811</v>
      </c>
      <c r="O448" s="8" t="s">
        <v>2812</v>
      </c>
      <c r="P448" s="9" t="s">
        <v>33</v>
      </c>
      <c r="Q448" s="8" t="s">
        <v>33</v>
      </c>
      <c r="R448" s="8" t="s">
        <v>33</v>
      </c>
      <c r="S448" s="8" t="s">
        <v>2813</v>
      </c>
      <c r="T448" s="8" t="s">
        <v>33</v>
      </c>
      <c r="U448" s="8" t="s">
        <v>33</v>
      </c>
      <c r="V448" s="8" t="s">
        <v>33</v>
      </c>
      <c r="W448" s="8" t="s">
        <v>33</v>
      </c>
      <c r="X448" s="8" t="s">
        <v>35</v>
      </c>
      <c r="Y448" s="5" t="str">
        <f t="shared" si="15"/>
        <v>INSERT INTO empleados VALUES (NULL, 0, 4, 0, 0, 0, 0, 'TARAZONA ALMOCID ', 'RODRIGO JAIR', NULL, NULL, NULL, '986584034', NULL, NULL, NULL, NULL, 'I');</v>
      </c>
    </row>
    <row r="449" spans="1:25" ht="15.75" customHeight="1">
      <c r="A449" s="6">
        <f t="shared" si="14"/>
        <v>448</v>
      </c>
      <c r="B449" s="7">
        <v>28</v>
      </c>
      <c r="C449" s="7" t="str">
        <f>VLOOKUP(B449,tablasMaestras!$A$120:$B$157,2,FALSE)</f>
        <v>Arquitectura </v>
      </c>
      <c r="D449" s="7">
        <v>4</v>
      </c>
      <c r="E449" s="7" t="str">
        <f>VLOOKUP(D449,tablasMaestras!$A$44:$C$105,3,FALSE)</f>
        <v>Universidad Peruana de Ciencias Aplicadas </v>
      </c>
      <c r="F449" s="7">
        <v>5</v>
      </c>
      <c r="G449" s="7" t="str">
        <f>VLOOKUP(F449,tablasMaestras!$A$110:$B$115,2,FALSE)</f>
        <v>Tecnica</v>
      </c>
      <c r="H449" s="7">
        <v>7</v>
      </c>
      <c r="I449" s="8"/>
      <c r="J449" s="7">
        <v>0</v>
      </c>
      <c r="K449" s="8"/>
      <c r="L449" s="7">
        <v>11</v>
      </c>
      <c r="M449" s="8"/>
      <c r="N449" s="8" t="s">
        <v>2814</v>
      </c>
      <c r="O449" s="8" t="s">
        <v>2815</v>
      </c>
      <c r="P449" s="9">
        <v>37026</v>
      </c>
      <c r="Q449" s="8" t="s">
        <v>2816</v>
      </c>
      <c r="R449" s="8" t="s">
        <v>2817</v>
      </c>
      <c r="S449" s="8" t="s">
        <v>2818</v>
      </c>
      <c r="T449" s="8" t="s">
        <v>120</v>
      </c>
      <c r="U449" s="8" t="s">
        <v>2819</v>
      </c>
      <c r="V449" s="8" t="s">
        <v>2820</v>
      </c>
      <c r="W449" s="8" t="s">
        <v>34</v>
      </c>
      <c r="X449" s="8" t="s">
        <v>35</v>
      </c>
      <c r="Y449" s="5" t="str">
        <f t="shared" si="15"/>
        <v>INSERT INTO empleados VALUES (NULL, 28, 4, 5, 7, 0, 11, 'TATAJE RAMOS', 'JOSE ALEJANDRO', 'martes-05-15', 'u201815405@upc.edu.pe', '74664456', '955371047', 'Ate', 'Ate- Salamanca', 'u201815405', '9no', 'I');</v>
      </c>
    </row>
    <row r="450" spans="1:25" ht="15.75" customHeight="1">
      <c r="A450" s="6">
        <f t="shared" ref="A450:A513" si="16">ROW()-1</f>
        <v>449</v>
      </c>
      <c r="B450" s="7">
        <v>5</v>
      </c>
      <c r="C450" s="7" t="str">
        <f>VLOOKUP(B450,tablasMaestras!$A$120:$B$157,2,FALSE)</f>
        <v>Ing. Civil</v>
      </c>
      <c r="D450" s="7">
        <v>8</v>
      </c>
      <c r="E450" s="7" t="str">
        <f>VLOOKUP(D450,tablasMaestras!$A$44:$C$105,3,FALSE)</f>
        <v>UNIVERSIDAD NACIONAL DE CAJAMARCA</v>
      </c>
      <c r="F450" s="7">
        <v>0</v>
      </c>
      <c r="G450" s="7" t="str">
        <f>VLOOKUP(F450,tablasMaestras!$A$110:$B$115,2,FALSE)</f>
        <v>Sin Definir..</v>
      </c>
      <c r="H450" s="7">
        <v>8</v>
      </c>
      <c r="I450" s="7"/>
      <c r="J450" s="7">
        <v>0</v>
      </c>
      <c r="K450" s="7"/>
      <c r="L450" s="7">
        <v>0</v>
      </c>
      <c r="M450" s="7"/>
      <c r="N450" s="8" t="s">
        <v>2821</v>
      </c>
      <c r="O450" s="8" t="s">
        <v>306</v>
      </c>
      <c r="P450" s="9" t="s">
        <v>33</v>
      </c>
      <c r="Q450" s="8" t="s">
        <v>2822</v>
      </c>
      <c r="R450" s="8" t="s">
        <v>2823</v>
      </c>
      <c r="S450" s="8" t="s">
        <v>2824</v>
      </c>
      <c r="T450" s="8" t="s">
        <v>33</v>
      </c>
      <c r="U450" s="8" t="s">
        <v>1314</v>
      </c>
      <c r="V450" s="8" t="s">
        <v>2825</v>
      </c>
      <c r="W450" s="8" t="s">
        <v>835</v>
      </c>
      <c r="X450" s="8" t="s">
        <v>35</v>
      </c>
      <c r="Y450" s="5" t="str">
        <f t="shared" si="15"/>
        <v>INSERT INTO empleados VALUES (NULL, 5, 8, 0, 8, 0, 0, 'TEJADA INFANTE', 'ALEJANDRO', NULL, 'atejadai19_2@unc.edu.pe', '47428394', '901323853', NULL, 'Cajamarca', '2019870036', 'EGRESADO', 'I');</v>
      </c>
    </row>
    <row r="451" spans="1:25" ht="15.75" customHeight="1">
      <c r="A451" s="6">
        <f t="shared" si="16"/>
        <v>450</v>
      </c>
      <c r="B451" s="7">
        <v>8</v>
      </c>
      <c r="C451" s="7" t="str">
        <f>VLOOKUP(B451,tablasMaestras!$A$120:$B$157,2,FALSE)</f>
        <v>Ingeniería de Sistemas</v>
      </c>
      <c r="D451" s="7">
        <v>4</v>
      </c>
      <c r="E451" s="7" t="str">
        <f>VLOOKUP(D451,tablasMaestras!$A$44:$C$105,3,FALSE)</f>
        <v>Universidad Peruana de Ciencias Aplicadas </v>
      </c>
      <c r="F451" s="7">
        <v>0</v>
      </c>
      <c r="G451" s="7" t="str">
        <f>VLOOKUP(F451,tablasMaestras!$A$110:$B$115,2,FALSE)</f>
        <v>Sin Definir..</v>
      </c>
      <c r="H451" s="7">
        <v>1</v>
      </c>
      <c r="I451" s="8"/>
      <c r="J451" s="7">
        <v>0</v>
      </c>
      <c r="K451" s="8"/>
      <c r="L451" s="7">
        <v>11</v>
      </c>
      <c r="M451" s="8"/>
      <c r="N451" s="8" t="s">
        <v>2826</v>
      </c>
      <c r="O451" s="8" t="s">
        <v>2827</v>
      </c>
      <c r="P451" s="9">
        <v>37472</v>
      </c>
      <c r="Q451" s="8" t="s">
        <v>2828</v>
      </c>
      <c r="R451" s="8" t="s">
        <v>2829</v>
      </c>
      <c r="S451" s="8" t="s">
        <v>2830</v>
      </c>
      <c r="T451" s="8" t="s">
        <v>391</v>
      </c>
      <c r="U451" s="8" t="s">
        <v>2831</v>
      </c>
      <c r="V451" s="8" t="s">
        <v>2832</v>
      </c>
      <c r="W451" s="8" t="s">
        <v>95</v>
      </c>
      <c r="X451" s="8" t="s">
        <v>35</v>
      </c>
      <c r="Y451" s="5" t="str">
        <f t="shared" si="15"/>
        <v>INSERT INTO empleados VALUES (NULL, 8, 4, 0, 1, 0, 11, 'TEJEDA FLORES ', 'SEBASTIAN ISAIAS', 'domingo-08-04', 'tejedasebastian129@gmail.com', '73472221', '923473943', 'Los Olivos', 'Los Olivos - Lima', 'U20191a458', '8vo', 'I');</v>
      </c>
    </row>
    <row r="452" spans="1:25" ht="15.75" customHeight="1">
      <c r="A452" s="6">
        <f t="shared" si="16"/>
        <v>451</v>
      </c>
      <c r="B452" s="7">
        <v>5</v>
      </c>
      <c r="C452" s="7" t="str">
        <f>VLOOKUP(B452,tablasMaestras!$A$120:$B$157,2,FALSE)</f>
        <v>Ing. Civil</v>
      </c>
      <c r="D452" s="7">
        <v>29</v>
      </c>
      <c r="E452" s="7" t="str">
        <f>VLOOKUP(D452,tablasMaestras!$A$44:$C$105,3,FALSE)</f>
        <v>UNIVERSIDAD NACIONAL DE SAN MARTÍN</v>
      </c>
      <c r="F452" s="7">
        <v>5</v>
      </c>
      <c r="G452" s="7" t="str">
        <f>VLOOKUP(F452,tablasMaestras!$A$110:$B$115,2,FALSE)</f>
        <v>Tecnica</v>
      </c>
      <c r="H452" s="7">
        <v>8</v>
      </c>
      <c r="I452" s="8"/>
      <c r="J452" s="7">
        <v>0</v>
      </c>
      <c r="K452" s="8"/>
      <c r="L452" s="7">
        <v>11</v>
      </c>
      <c r="M452" s="8"/>
      <c r="N452" s="8" t="s">
        <v>2833</v>
      </c>
      <c r="O452" s="8" t="s">
        <v>2834</v>
      </c>
      <c r="P452" s="9">
        <v>38187</v>
      </c>
      <c r="Q452" s="8" t="s">
        <v>2835</v>
      </c>
      <c r="R452" s="8" t="s">
        <v>2836</v>
      </c>
      <c r="S452" s="8" t="s">
        <v>2837</v>
      </c>
      <c r="T452" s="8" t="s">
        <v>33</v>
      </c>
      <c r="U452" s="8" t="s">
        <v>2838</v>
      </c>
      <c r="V452" s="8" t="s">
        <v>2836</v>
      </c>
      <c r="W452" s="8" t="s">
        <v>2839</v>
      </c>
      <c r="X452" s="8" t="s">
        <v>35</v>
      </c>
      <c r="Y452" s="5" t="str">
        <f t="shared" si="15"/>
        <v>INSERT INTO empleados VALUES (NULL, 5, 29, 5, 8, 0, 11, 'TERRONES CORTES', 'VIOLETA', 'lunes-07-19', 'mftuestave@gmail.com', '72686606', '972441559', NULL, 'Tarapoto', '72686606', '8ctavo', 'I');</v>
      </c>
    </row>
    <row r="453" spans="1:25" ht="15.75" customHeight="1">
      <c r="A453" s="6">
        <f t="shared" si="16"/>
        <v>452</v>
      </c>
      <c r="B453" s="7">
        <v>5</v>
      </c>
      <c r="C453" s="7" t="str">
        <f>VLOOKUP(B453,tablasMaestras!$A$120:$B$157,2,FALSE)</f>
        <v>Ing. Civil</v>
      </c>
      <c r="D453" s="7">
        <v>35</v>
      </c>
      <c r="E453" s="7" t="str">
        <f>VLOOKUP(D453,tablasMaestras!$A$44:$C$105,3,FALSE)</f>
        <v>UNIVERSIDAD NACIONAL PEDRO RUIZ GALLO</v>
      </c>
      <c r="F453" s="7">
        <v>0</v>
      </c>
      <c r="G453" s="7" t="str">
        <f>VLOOKUP(F453,tablasMaestras!$A$110:$B$115,2,FALSE)</f>
        <v>Sin Definir..</v>
      </c>
      <c r="H453" s="7">
        <v>0</v>
      </c>
      <c r="I453" s="7"/>
      <c r="J453" s="7">
        <v>0</v>
      </c>
      <c r="K453" s="7"/>
      <c r="L453" s="7">
        <v>0</v>
      </c>
      <c r="M453" s="7"/>
      <c r="N453" s="8" t="s">
        <v>2840</v>
      </c>
      <c r="O453" s="8" t="s">
        <v>2841</v>
      </c>
      <c r="P453" s="9">
        <v>36993</v>
      </c>
      <c r="Q453" s="8" t="s">
        <v>2842</v>
      </c>
      <c r="R453" s="8" t="s">
        <v>2843</v>
      </c>
      <c r="S453" s="8" t="s">
        <v>2844</v>
      </c>
      <c r="T453" s="8" t="s">
        <v>33</v>
      </c>
      <c r="U453" s="8" t="s">
        <v>2845</v>
      </c>
      <c r="V453" s="8" t="s">
        <v>2846</v>
      </c>
      <c r="W453" s="8" t="s">
        <v>86</v>
      </c>
      <c r="X453" s="8" t="s">
        <v>35</v>
      </c>
      <c r="Y453" s="5" t="str">
        <f t="shared" si="15"/>
        <v>INSERT INTO empleados VALUES (NULL, 5, 35, 0, 0, 0, 0, 'TICONA TINEO', 'JOEL RUBEN', 'jueves-04-12', 'joelruben.04@gmail.com', '71624179', '973907556', NULL, 'Calle Mariscal Sucre 561 PP.JJ San Martin, Lambayeque', '020191761B', '10mo', 'I');</v>
      </c>
    </row>
    <row r="454" spans="1:25" ht="15.75" customHeight="1">
      <c r="A454" s="6">
        <f t="shared" si="16"/>
        <v>453</v>
      </c>
      <c r="B454" s="7">
        <v>8</v>
      </c>
      <c r="C454" s="7" t="str">
        <f>VLOOKUP(B454,tablasMaestras!$A$120:$B$157,2,FALSE)</f>
        <v>Ingeniería de Sistemas</v>
      </c>
      <c r="D454" s="7">
        <v>1</v>
      </c>
      <c r="E454" s="7" t="str">
        <f>VLOOKUP(D454,tablasMaestras!$A$44:$C$105,3,FALSE)</f>
        <v>Universidad privada del norte</v>
      </c>
      <c r="F454" s="7">
        <v>3</v>
      </c>
      <c r="G454" s="7" t="str">
        <f>VLOOKUP(F454,tablasMaestras!$A$110:$B$115,2,FALSE)</f>
        <v>Ingenieria</v>
      </c>
      <c r="H454" s="7">
        <v>0</v>
      </c>
      <c r="I454" s="8"/>
      <c r="J454" s="7">
        <v>0</v>
      </c>
      <c r="K454" s="8"/>
      <c r="L454" s="7">
        <v>11</v>
      </c>
      <c r="M454" s="8"/>
      <c r="N454" s="8" t="s">
        <v>2847</v>
      </c>
      <c r="O454" s="8" t="s">
        <v>2848</v>
      </c>
      <c r="P454" s="9" t="s">
        <v>33</v>
      </c>
      <c r="Q454" s="8" t="s">
        <v>2849</v>
      </c>
      <c r="R454" s="8" t="s">
        <v>2850</v>
      </c>
      <c r="S454" s="8" t="s">
        <v>2851</v>
      </c>
      <c r="T454" s="8" t="s">
        <v>33</v>
      </c>
      <c r="U454" s="8" t="s">
        <v>2852</v>
      </c>
      <c r="V454" s="8" t="s">
        <v>2853</v>
      </c>
      <c r="W454" s="8" t="s">
        <v>33</v>
      </c>
      <c r="X454" s="8" t="s">
        <v>35</v>
      </c>
      <c r="Y454" s="5" t="str">
        <f t="shared" si="15"/>
        <v>INSERT INTO empleados VALUES (NULL, 8, 1, 3, 0, 0, 11, 'Tirado Linares ', 'Jose Carlos Junior', NULL, 'tiradolinaresjosecarlos@gmail.com', '72911194', '936064071', NULL, 'Urb. Palomino Dp11, Ing1, Bloc1, Zona 3', 'N00150841', NULL, 'I');</v>
      </c>
    </row>
    <row r="455" spans="1:25" ht="15.75" customHeight="1">
      <c r="A455" s="6">
        <f t="shared" si="16"/>
        <v>454</v>
      </c>
      <c r="B455" s="7">
        <v>9</v>
      </c>
      <c r="C455" s="7" t="str">
        <f>VLOOKUP(B455,tablasMaestras!$A$120:$B$157,2,FALSE)</f>
        <v>Administracion y Negocios Internacionales</v>
      </c>
      <c r="D455" s="7">
        <v>4</v>
      </c>
      <c r="E455" s="7" t="str">
        <f>VLOOKUP(D455,tablasMaestras!$A$44:$C$105,3,FALSE)</f>
        <v>Universidad Peruana de Ciencias Aplicadas </v>
      </c>
      <c r="F455" s="7">
        <v>0</v>
      </c>
      <c r="G455" s="7" t="str">
        <f>VLOOKUP(F455,tablasMaestras!$A$110:$B$115,2,FALSE)</f>
        <v>Sin Definir..</v>
      </c>
      <c r="H455" s="7">
        <v>0</v>
      </c>
      <c r="I455" s="7"/>
      <c r="J455" s="7">
        <v>0</v>
      </c>
      <c r="K455" s="7"/>
      <c r="L455" s="7">
        <v>0</v>
      </c>
      <c r="M455" s="7"/>
      <c r="N455" s="8" t="s">
        <v>2854</v>
      </c>
      <c r="O455" s="8" t="s">
        <v>2855</v>
      </c>
      <c r="P455" s="9">
        <v>36686</v>
      </c>
      <c r="Q455" s="8" t="s">
        <v>2856</v>
      </c>
      <c r="R455" s="8" t="s">
        <v>2857</v>
      </c>
      <c r="S455" s="8" t="s">
        <v>2858</v>
      </c>
      <c r="T455" s="8" t="s">
        <v>2790</v>
      </c>
      <c r="U455" s="8" t="s">
        <v>2859</v>
      </c>
      <c r="V455" s="8" t="s">
        <v>2860</v>
      </c>
      <c r="W455" s="8" t="s">
        <v>188</v>
      </c>
      <c r="X455" s="8" t="s">
        <v>35</v>
      </c>
      <c r="Y455" s="5" t="str">
        <f t="shared" si="15"/>
        <v>INSERT INTO empleados VALUES (NULL, 9, 4, 0, 0, 0, 0, 'Toledo Blanco', 'Joseph Amiro', 'viernes-06-09', 'toledoblancoj@gmail.com', '72877079', '977489507', 'Surquillo', 'Calle Albert Einstein 270, Surquillo', '201714866', '10', 'I');</v>
      </c>
    </row>
    <row r="456" spans="1:25" ht="15.75" customHeight="1">
      <c r="A456" s="6">
        <f t="shared" si="16"/>
        <v>455</v>
      </c>
      <c r="B456" s="7">
        <v>28</v>
      </c>
      <c r="C456" s="7" t="str">
        <f>VLOOKUP(B456,tablasMaestras!$A$120:$B$157,2,FALSE)</f>
        <v>Arquitectura </v>
      </c>
      <c r="D456" s="7">
        <v>1</v>
      </c>
      <c r="E456" s="7" t="str">
        <f>VLOOKUP(D456,tablasMaestras!$A$44:$C$105,3,FALSE)</f>
        <v>Universidad privada del norte</v>
      </c>
      <c r="F456" s="7">
        <v>5</v>
      </c>
      <c r="G456" s="7" t="str">
        <f>VLOOKUP(F456,tablasMaestras!$A$110:$B$115,2,FALSE)</f>
        <v>Tecnica</v>
      </c>
      <c r="H456" s="7">
        <v>0</v>
      </c>
      <c r="I456" s="7"/>
      <c r="J456" s="7">
        <v>0</v>
      </c>
      <c r="K456" s="7"/>
      <c r="L456" s="7">
        <v>0</v>
      </c>
      <c r="M456" s="7"/>
      <c r="N456" s="8" t="s">
        <v>2861</v>
      </c>
      <c r="O456" s="8" t="s">
        <v>2862</v>
      </c>
      <c r="P456" s="9">
        <v>37882</v>
      </c>
      <c r="Q456" s="8" t="s">
        <v>2863</v>
      </c>
      <c r="R456" s="8" t="s">
        <v>2864</v>
      </c>
      <c r="S456" s="8" t="s">
        <v>2865</v>
      </c>
      <c r="T456" s="8" t="s">
        <v>391</v>
      </c>
      <c r="U456" s="8" t="s">
        <v>2866</v>
      </c>
      <c r="V456" s="8" t="s">
        <v>2867</v>
      </c>
      <c r="W456" s="8" t="s">
        <v>95</v>
      </c>
      <c r="X456" s="8" t="s">
        <v>35</v>
      </c>
      <c r="Y456" s="5" t="str">
        <f t="shared" si="15"/>
        <v>INSERT INTO empleados VALUES (NULL, 28, 1, 5, 0, 0, 0, 'TORRE CALVO', 'GRECIA', 'jueves-09-18', 'greeexia@gmail.com', '73131574', '926900046', 'Los Olivos', 'Calle Los Algarrobos, Los olivos', 'N00280981', '8vo', 'I');</v>
      </c>
    </row>
    <row r="457" spans="1:25" ht="15.75" customHeight="1">
      <c r="A457" s="6">
        <f t="shared" si="16"/>
        <v>456</v>
      </c>
      <c r="B457" s="7">
        <v>5</v>
      </c>
      <c r="C457" s="7" t="str">
        <f>VLOOKUP(B457,tablasMaestras!$A$120:$B$157,2,FALSE)</f>
        <v>Ing. Civil</v>
      </c>
      <c r="D457" s="7">
        <v>1</v>
      </c>
      <c r="E457" s="7" t="str">
        <f>VLOOKUP(D457,tablasMaestras!$A$44:$C$105,3,FALSE)</f>
        <v>Universidad privada del norte</v>
      </c>
      <c r="F457" s="7">
        <v>0</v>
      </c>
      <c r="G457" s="7" t="str">
        <f>VLOOKUP(F457,tablasMaestras!$A$110:$B$115,2,FALSE)</f>
        <v>Sin Definir..</v>
      </c>
      <c r="H457" s="7">
        <v>0</v>
      </c>
      <c r="I457" s="7"/>
      <c r="J457" s="7">
        <v>0</v>
      </c>
      <c r="K457" s="7"/>
      <c r="L457" s="7">
        <v>0</v>
      </c>
      <c r="M457" s="7"/>
      <c r="N457" s="8" t="s">
        <v>2868</v>
      </c>
      <c r="O457" s="8" t="s">
        <v>2869</v>
      </c>
      <c r="P457" s="9">
        <v>35577</v>
      </c>
      <c r="Q457" s="8" t="s">
        <v>2870</v>
      </c>
      <c r="R457" s="8" t="s">
        <v>2871</v>
      </c>
      <c r="S457" s="8" t="s">
        <v>2872</v>
      </c>
      <c r="T457" s="8" t="s">
        <v>33</v>
      </c>
      <c r="U457" s="8" t="s">
        <v>2873</v>
      </c>
      <c r="V457" s="8" t="s">
        <v>2874</v>
      </c>
      <c r="W457" s="8" t="s">
        <v>62</v>
      </c>
      <c r="X457" s="8" t="s">
        <v>35</v>
      </c>
      <c r="Y457" s="5" t="str">
        <f t="shared" si="15"/>
        <v>INSERT INTO empleados VALUES (NULL, 5, 1, 0, 0, 0, 0, 'TORRES BAYONA', 'DEREK MAVERICK', 'martes-05-27', 'derekmaverick@hotmail.com', '70384960', '964395199', NULL, 'Av. Fernando Teran 929', 'N00269267', 'Egresado', 'I');</v>
      </c>
    </row>
    <row r="458" spans="1:25" ht="15.75" customHeight="1">
      <c r="A458" s="6">
        <f t="shared" si="16"/>
        <v>457</v>
      </c>
      <c r="B458" s="7">
        <v>4</v>
      </c>
      <c r="C458" s="7" t="str">
        <f>VLOOKUP(B458,tablasMaestras!$A$120:$B$157,2,FALSE)</f>
        <v>Ing. Industrial</v>
      </c>
      <c r="D458" s="7">
        <v>24</v>
      </c>
      <c r="E458" s="7" t="str">
        <f>VLOOKUP(D458,tablasMaestras!$A$44:$C$105,3,FALSE)</f>
        <v>UNIVERSIDAD TECNOLÓGICA DEL PERÚ</v>
      </c>
      <c r="F458" s="7">
        <v>1</v>
      </c>
      <c r="G458" s="7" t="str">
        <f>VLOOKUP(F458,tablasMaestras!$A$110:$B$115,2,FALSE)</f>
        <v>Administracion</v>
      </c>
      <c r="H458" s="7">
        <v>0</v>
      </c>
      <c r="I458" s="7"/>
      <c r="J458" s="7">
        <v>0</v>
      </c>
      <c r="K458" s="7"/>
      <c r="L458" s="7">
        <v>0</v>
      </c>
      <c r="M458" s="7"/>
      <c r="N458" s="8" t="s">
        <v>2875</v>
      </c>
      <c r="O458" s="8" t="s">
        <v>2876</v>
      </c>
      <c r="P458" s="9">
        <v>35843</v>
      </c>
      <c r="Q458" s="8" t="s">
        <v>2877</v>
      </c>
      <c r="R458" s="8" t="s">
        <v>2878</v>
      </c>
      <c r="S458" s="8" t="s">
        <v>2879</v>
      </c>
      <c r="T458" s="8" t="s">
        <v>579</v>
      </c>
      <c r="U458" s="8" t="s">
        <v>2880</v>
      </c>
      <c r="V458" s="8" t="s">
        <v>33</v>
      </c>
      <c r="W458" s="8" t="s">
        <v>1323</v>
      </c>
      <c r="X458" s="8" t="s">
        <v>35</v>
      </c>
      <c r="Y458" s="5" t="str">
        <f t="shared" si="15"/>
        <v>INSERT INTO empleados VALUES (NULL, 4, 24, 1, 0, 0, 0, 'TORRES FLORES ', 'MARIA ESTHEFANNY', 'martes-02-17', 'stefanytf17@gmail.com', '76396153', '957874040', 'Santa Anita', 'Calle sol de oro 148 santa anita', NULL, '10 mo', 'I');</v>
      </c>
    </row>
    <row r="459" spans="1:25" ht="15.75" customHeight="1">
      <c r="A459" s="6">
        <f t="shared" si="16"/>
        <v>458</v>
      </c>
      <c r="B459" s="7">
        <v>2</v>
      </c>
      <c r="C459" s="7" t="str">
        <f>VLOOKUP(B459,tablasMaestras!$A$120:$B$157,2,FALSE)</f>
        <v>Derecho</v>
      </c>
      <c r="D459" s="7">
        <v>3</v>
      </c>
      <c r="E459" s="7" t="str">
        <f>VLOOKUP(D459,tablasMaestras!$A$44:$C$105,3,FALSE)</f>
        <v>Universidad Cesar Vallejo</v>
      </c>
      <c r="F459" s="7">
        <v>4</v>
      </c>
      <c r="G459" s="7" t="str">
        <f>VLOOKUP(F459,tablasMaestras!$A$110:$B$115,2,FALSE)</f>
        <v>Legal</v>
      </c>
      <c r="H459" s="7">
        <v>0</v>
      </c>
      <c r="I459" s="8"/>
      <c r="J459" s="7">
        <v>0</v>
      </c>
      <c r="K459" s="8"/>
      <c r="L459" s="7">
        <v>11</v>
      </c>
      <c r="M459" s="8"/>
      <c r="N459" s="8" t="s">
        <v>2881</v>
      </c>
      <c r="O459" s="8" t="s">
        <v>2882</v>
      </c>
      <c r="P459" s="9" t="s">
        <v>33</v>
      </c>
      <c r="Q459" s="8" t="s">
        <v>2883</v>
      </c>
      <c r="R459" s="8" t="s">
        <v>2884</v>
      </c>
      <c r="S459" s="8" t="s">
        <v>2885</v>
      </c>
      <c r="T459" s="8" t="s">
        <v>33</v>
      </c>
      <c r="U459" s="8" t="s">
        <v>2886</v>
      </c>
      <c r="V459" s="8" t="s">
        <v>2884</v>
      </c>
      <c r="W459" s="8" t="s">
        <v>33</v>
      </c>
      <c r="X459" s="8" t="s">
        <v>35</v>
      </c>
      <c r="Y459" s="5" t="str">
        <f t="shared" si="15"/>
        <v>INSERT INTO empleados VALUES (NULL, 2, 3, 4, 0, 0, 11, 'Torres Lazo ', 'Renata Mercedes', NULL, 'torreslazo25@gmail.com', '73022527', '982779074', NULL, 'urbanización popular j-8 Talara -Piura', '73022527', NULL, 'I');</v>
      </c>
    </row>
    <row r="460" spans="1:25" ht="15.75" customHeight="1">
      <c r="A460" s="6">
        <f t="shared" si="16"/>
        <v>459</v>
      </c>
      <c r="B460" s="7">
        <v>5</v>
      </c>
      <c r="C460" s="7" t="str">
        <f>VLOOKUP(B460,tablasMaestras!$A$120:$B$157,2,FALSE)</f>
        <v>Ing. Civil</v>
      </c>
      <c r="D460" s="7">
        <v>4</v>
      </c>
      <c r="E460" s="7" t="str">
        <f>VLOOKUP(D460,tablasMaestras!$A$44:$C$105,3,FALSE)</f>
        <v>Universidad Peruana de Ciencias Aplicadas </v>
      </c>
      <c r="F460" s="7">
        <v>0</v>
      </c>
      <c r="G460" s="7" t="str">
        <f>VLOOKUP(F460,tablasMaestras!$A$110:$B$115,2,FALSE)</f>
        <v>Sin Definir..</v>
      </c>
      <c r="H460" s="7">
        <v>0</v>
      </c>
      <c r="I460" s="7"/>
      <c r="J460" s="7">
        <v>0</v>
      </c>
      <c r="K460" s="7"/>
      <c r="L460" s="7">
        <v>0</v>
      </c>
      <c r="M460" s="7"/>
      <c r="N460" s="8" t="s">
        <v>2887</v>
      </c>
      <c r="O460" s="8" t="s">
        <v>2888</v>
      </c>
      <c r="P460" s="9">
        <v>35893</v>
      </c>
      <c r="Q460" s="8" t="s">
        <v>2889</v>
      </c>
      <c r="R460" s="8" t="s">
        <v>2890</v>
      </c>
      <c r="S460" s="8" t="s">
        <v>2891</v>
      </c>
      <c r="T460" s="8" t="s">
        <v>33</v>
      </c>
      <c r="U460" s="8" t="s">
        <v>2892</v>
      </c>
      <c r="V460" s="8" t="s">
        <v>2893</v>
      </c>
      <c r="W460" s="8" t="s">
        <v>2466</v>
      </c>
      <c r="X460" s="8" t="s">
        <v>35</v>
      </c>
      <c r="Y460" s="5" t="str">
        <f t="shared" si="15"/>
        <v>INSERT INTO empleados VALUES (NULL, 5, 4, 0, 0, 0, 0, 'TORRES QUIÑONEZ ', 'BRAYAN FRANK', 'miércoles-04-08', 'brian33.torres@gmail.com', '74222680', '946009449', NULL, 'Surco VIlla Libertad de Monterrico, Calle Gamboa N, lote 8, Mz K', 'U20201B409', 'Decimo', 'I');</v>
      </c>
    </row>
    <row r="461" spans="1:25" ht="15.75" customHeight="1">
      <c r="A461" s="6">
        <f t="shared" si="16"/>
        <v>460</v>
      </c>
      <c r="B461" s="7">
        <v>5</v>
      </c>
      <c r="C461" s="7" t="str">
        <f>VLOOKUP(B461,tablasMaestras!$A$120:$B$157,2,FALSE)</f>
        <v>Ing. Civil</v>
      </c>
      <c r="D461" s="7">
        <v>6</v>
      </c>
      <c r="E461" s="7" t="str">
        <f>VLOOKUP(D461,tablasMaestras!$A$44:$C$105,3,FALSE)</f>
        <v>Universisad de San Martin de Porres</v>
      </c>
      <c r="F461" s="7">
        <v>5</v>
      </c>
      <c r="G461" s="7" t="str">
        <f>VLOOKUP(F461,tablasMaestras!$A$110:$B$115,2,FALSE)</f>
        <v>Tecnica</v>
      </c>
      <c r="H461" s="7">
        <v>8</v>
      </c>
      <c r="I461" s="8"/>
      <c r="J461" s="7">
        <v>0</v>
      </c>
      <c r="K461" s="8"/>
      <c r="L461" s="7">
        <v>11</v>
      </c>
      <c r="M461" s="8"/>
      <c r="N461" s="8" t="s">
        <v>2894</v>
      </c>
      <c r="O461" s="8" t="s">
        <v>2895</v>
      </c>
      <c r="P461" s="9">
        <v>37746</v>
      </c>
      <c r="Q461" s="8" t="s">
        <v>2896</v>
      </c>
      <c r="R461" s="8" t="s">
        <v>2897</v>
      </c>
      <c r="S461" s="8" t="s">
        <v>2898</v>
      </c>
      <c r="T461" s="8" t="s">
        <v>469</v>
      </c>
      <c r="U461" s="8" t="s">
        <v>2899</v>
      </c>
      <c r="V461" s="8" t="s">
        <v>2900</v>
      </c>
      <c r="W461" s="8" t="s">
        <v>34</v>
      </c>
      <c r="X461" s="8" t="s">
        <v>35</v>
      </c>
      <c r="Y461" s="5" t="str">
        <f t="shared" si="15"/>
        <v>INSERT INTO empleados VALUES (NULL, 5, 6, 5, 8, 0, 11, 'TORRES SÁEZ', 'GONZALO SEBASTIÁN', 'lunes-05-05', 'torressaezg@gmail.com', '77243156', '993598437', 'Santiago de Surco', 'Santiago de Surco-Lima', '2020118039', '9no', 'I');</v>
      </c>
    </row>
    <row r="462" spans="1:25" ht="15.75" customHeight="1">
      <c r="A462" s="6">
        <f t="shared" si="16"/>
        <v>461</v>
      </c>
      <c r="B462" s="7">
        <v>28</v>
      </c>
      <c r="C462" s="7" t="str">
        <f>VLOOKUP(B462,tablasMaestras!$A$120:$B$157,2,FALSE)</f>
        <v>Arquitectura </v>
      </c>
      <c r="D462" s="7">
        <v>4</v>
      </c>
      <c r="E462" s="7" t="str">
        <f>VLOOKUP(D462,tablasMaestras!$A$44:$C$105,3,FALSE)</f>
        <v>Universidad Peruana de Ciencias Aplicadas </v>
      </c>
      <c r="F462" s="7">
        <v>0</v>
      </c>
      <c r="G462" s="7" t="str">
        <f>VLOOKUP(F462,tablasMaestras!$A$110:$B$115,2,FALSE)</f>
        <v>Sin Definir..</v>
      </c>
      <c r="H462" s="7">
        <v>0</v>
      </c>
      <c r="I462" s="7"/>
      <c r="J462" s="7">
        <v>0</v>
      </c>
      <c r="K462" s="7"/>
      <c r="L462" s="7">
        <v>0</v>
      </c>
      <c r="M462" s="7"/>
      <c r="N462" s="8" t="s">
        <v>2901</v>
      </c>
      <c r="O462" s="8" t="s">
        <v>2902</v>
      </c>
      <c r="P462" s="9">
        <v>35080</v>
      </c>
      <c r="Q462" s="8" t="s">
        <v>2903</v>
      </c>
      <c r="R462" s="8" t="s">
        <v>2904</v>
      </c>
      <c r="S462" s="8" t="s">
        <v>2905</v>
      </c>
      <c r="T462" s="8" t="s">
        <v>43</v>
      </c>
      <c r="U462" s="8" t="s">
        <v>2906</v>
      </c>
      <c r="V462" s="8" t="s">
        <v>33</v>
      </c>
      <c r="W462" s="8" t="s">
        <v>1733</v>
      </c>
      <c r="X462" s="8" t="s">
        <v>35</v>
      </c>
      <c r="Y462" s="5" t="str">
        <f t="shared" si="15"/>
        <v>INSERT INTO empleados VALUES (NULL, 28, 4, 0, 0, 0, 0, 'TRELLES ROBLES ', 'KATHERINE ANGELA', 'martes-01-16', 'kathangela.tr@gmail.com', '70345775', '960489487', 'San Juan de Lurigancho', 'San Juan de Lurigancho - Campoy - Lima', NULL, 'Egresada', 'I');</v>
      </c>
    </row>
    <row r="463" spans="1:25" ht="15.75" customHeight="1">
      <c r="A463" s="6">
        <f t="shared" si="16"/>
        <v>462</v>
      </c>
      <c r="B463" s="7">
        <v>5</v>
      </c>
      <c r="C463" s="7" t="str">
        <f>VLOOKUP(B463,tablasMaestras!$A$120:$B$157,2,FALSE)</f>
        <v>Ing. Civil</v>
      </c>
      <c r="D463" s="7">
        <v>5</v>
      </c>
      <c r="E463" s="7" t="str">
        <f>VLOOKUP(D463,tablasMaestras!$A$44:$C$105,3,FALSE)</f>
        <v>UNIVERSIDAD DE LIMA</v>
      </c>
      <c r="F463" s="7">
        <v>0</v>
      </c>
      <c r="G463" s="7" t="str">
        <f>VLOOKUP(F463,tablasMaestras!$A$110:$B$115,2,FALSE)</f>
        <v>Sin Definir..</v>
      </c>
      <c r="H463" s="7">
        <v>0</v>
      </c>
      <c r="I463" s="7"/>
      <c r="J463" s="7">
        <v>0</v>
      </c>
      <c r="K463" s="7"/>
      <c r="L463" s="7">
        <v>0</v>
      </c>
      <c r="M463" s="7"/>
      <c r="N463" s="8" t="s">
        <v>2907</v>
      </c>
      <c r="O463" s="8" t="s">
        <v>2908</v>
      </c>
      <c r="P463" s="9">
        <v>35606</v>
      </c>
      <c r="Q463" s="8" t="s">
        <v>2909</v>
      </c>
      <c r="R463" s="8" t="s">
        <v>2910</v>
      </c>
      <c r="S463" s="8" t="s">
        <v>2911</v>
      </c>
      <c r="T463" s="8" t="s">
        <v>33</v>
      </c>
      <c r="U463" s="8" t="s">
        <v>454</v>
      </c>
      <c r="V463" s="8" t="s">
        <v>2912</v>
      </c>
      <c r="W463" s="8" t="s">
        <v>62</v>
      </c>
      <c r="X463" s="8" t="s">
        <v>35</v>
      </c>
      <c r="Y463" s="5" t="str">
        <f t="shared" si="15"/>
        <v>INSERT INTO empleados VALUES (NULL, 5, 5, 0, 0, 0, 0, 'TRINIDAD ALMERCO', 'HELVER ALBERTO', 'miércoles-06-25', '20193551@aloe.ulima.edu.pe', '70608713', '940559811', NULL, 'LIMA', '20193551', 'Egresado', 'I');</v>
      </c>
    </row>
    <row r="464" spans="1:25" ht="15.75" customHeight="1">
      <c r="A464" s="6">
        <f t="shared" si="16"/>
        <v>463</v>
      </c>
      <c r="B464" s="7">
        <v>10</v>
      </c>
      <c r="C464" s="7" t="str">
        <f>VLOOKUP(B464,tablasMaestras!$A$120:$B$157,2,FALSE)</f>
        <v>Administracion de Empresas</v>
      </c>
      <c r="D464" s="7">
        <v>6</v>
      </c>
      <c r="E464" s="7" t="str">
        <f>VLOOKUP(D464,tablasMaestras!$A$44:$C$105,3,FALSE)</f>
        <v>Universisad de San Martin de Porres</v>
      </c>
      <c r="F464" s="7">
        <v>0</v>
      </c>
      <c r="G464" s="7" t="str">
        <f>VLOOKUP(F464,tablasMaestras!$A$110:$B$115,2,FALSE)</f>
        <v>Sin Definir..</v>
      </c>
      <c r="H464" s="7">
        <v>0</v>
      </c>
      <c r="I464" s="7"/>
      <c r="J464" s="7">
        <v>0</v>
      </c>
      <c r="K464" s="7"/>
      <c r="L464" s="7">
        <v>0</v>
      </c>
      <c r="M464" s="7"/>
      <c r="N464" s="8" t="s">
        <v>2913</v>
      </c>
      <c r="O464" s="8" t="s">
        <v>2914</v>
      </c>
      <c r="P464" s="9">
        <v>36776</v>
      </c>
      <c r="Q464" s="8" t="s">
        <v>33</v>
      </c>
      <c r="R464" s="8" t="s">
        <v>33</v>
      </c>
      <c r="S464" s="8" t="s">
        <v>2915</v>
      </c>
      <c r="T464" s="8" t="s">
        <v>33</v>
      </c>
      <c r="U464" s="8" t="s">
        <v>2916</v>
      </c>
      <c r="V464" s="8" t="s">
        <v>33</v>
      </c>
      <c r="W464" s="8" t="s">
        <v>95</v>
      </c>
      <c r="X464" s="8" t="s">
        <v>35</v>
      </c>
      <c r="Y464" s="5" t="str">
        <f t="shared" si="15"/>
        <v>INSERT INTO empleados VALUES (NULL, 10, 6, 0, 0, 0, 0, 'Troncoso Quesada', 'Erick', 'jueves-09-07', NULL, NULL, '974581825', NULL, 'Pasaje el carmen bracamonte mz 37 lote G', NULL, '8vo', 'I');</v>
      </c>
    </row>
    <row r="465" spans="1:25" ht="15.75" customHeight="1">
      <c r="A465" s="6">
        <f t="shared" si="16"/>
        <v>464</v>
      </c>
      <c r="B465" s="7">
        <v>15</v>
      </c>
      <c r="C465" s="7" t="str">
        <f>VLOOKUP(B465,tablasMaestras!$A$120:$B$157,2,FALSE)</f>
        <v>Ingeniería Ambiental</v>
      </c>
      <c r="D465" s="7">
        <v>15</v>
      </c>
      <c r="E465" s="7" t="str">
        <f>VLOOKUP(D465,tablasMaestras!$A$44:$C$105,3,FALSE)</f>
        <v>Universidad Nacional de San Agustín de Arequipa</v>
      </c>
      <c r="F465" s="7">
        <v>0</v>
      </c>
      <c r="G465" s="7" t="str">
        <f>VLOOKUP(F465,tablasMaestras!$A$110:$B$115,2,FALSE)</f>
        <v>Sin Definir..</v>
      </c>
      <c r="H465" s="7">
        <v>0</v>
      </c>
      <c r="I465" s="7"/>
      <c r="J465" s="7">
        <v>0</v>
      </c>
      <c r="K465" s="7"/>
      <c r="L465" s="7">
        <v>0</v>
      </c>
      <c r="M465" s="7"/>
      <c r="N465" s="8" t="s">
        <v>2917</v>
      </c>
      <c r="O465" s="8" t="s">
        <v>2918</v>
      </c>
      <c r="P465" s="9" t="s">
        <v>2919</v>
      </c>
      <c r="Q465" s="8" t="s">
        <v>2920</v>
      </c>
      <c r="R465" s="8" t="s">
        <v>2921</v>
      </c>
      <c r="S465" s="8" t="s">
        <v>2922</v>
      </c>
      <c r="T465" s="8" t="s">
        <v>33</v>
      </c>
      <c r="U465" s="8" t="s">
        <v>2923</v>
      </c>
      <c r="V465" s="8" t="s">
        <v>33</v>
      </c>
      <c r="W465" s="8" t="s">
        <v>86</v>
      </c>
      <c r="X465" s="8" t="s">
        <v>35</v>
      </c>
      <c r="Y465" s="5" t="str">
        <f t="shared" si="15"/>
        <v>INSERT INTO empleados VALUES (NULL, 15, 15, 0, 0, 0, 0, 'TUNI ARIVILCA ', 'DENNIS DAVID', '8/16/2024', 'dtunia@unsa.edu.pe', '70986924', '946713541', NULL, 'Av. Venezuela - Arequipa', NULL, '10mo', 'I');</v>
      </c>
    </row>
    <row r="466" spans="1:25" ht="15.75" customHeight="1">
      <c r="A466" s="6">
        <f t="shared" si="16"/>
        <v>465</v>
      </c>
      <c r="B466" s="7">
        <v>28</v>
      </c>
      <c r="C466" s="7" t="str">
        <f>VLOOKUP(B466,tablasMaestras!$A$120:$B$157,2,FALSE)</f>
        <v>Arquitectura </v>
      </c>
      <c r="D466" s="7">
        <v>24</v>
      </c>
      <c r="E466" s="7" t="str">
        <f>VLOOKUP(D466,tablasMaestras!$A$44:$C$105,3,FALSE)</f>
        <v>UNIVERSIDAD TECNOLÓGICA DEL PERÚ</v>
      </c>
      <c r="F466" s="7">
        <v>5</v>
      </c>
      <c r="G466" s="7" t="str">
        <f>VLOOKUP(F466,tablasMaestras!$A$110:$B$115,2,FALSE)</f>
        <v>Tecnica</v>
      </c>
      <c r="H466" s="7">
        <v>7</v>
      </c>
      <c r="I466" s="8"/>
      <c r="J466" s="7">
        <v>0</v>
      </c>
      <c r="K466" s="8"/>
      <c r="L466" s="7">
        <v>11</v>
      </c>
      <c r="M466" s="8"/>
      <c r="N466" s="8" t="s">
        <v>2924</v>
      </c>
      <c r="O466" s="8" t="s">
        <v>2925</v>
      </c>
      <c r="P466" s="9">
        <v>37245</v>
      </c>
      <c r="Q466" s="8" t="s">
        <v>2926</v>
      </c>
      <c r="R466" s="8" t="s">
        <v>2927</v>
      </c>
      <c r="S466" s="8" t="s">
        <v>2928</v>
      </c>
      <c r="T466" s="8" t="s">
        <v>120</v>
      </c>
      <c r="U466" s="8" t="s">
        <v>1649</v>
      </c>
      <c r="V466" s="8" t="s">
        <v>2929</v>
      </c>
      <c r="W466" s="8" t="s">
        <v>1733</v>
      </c>
      <c r="X466" s="8" t="s">
        <v>35</v>
      </c>
      <c r="Y466" s="5" t="str">
        <f t="shared" si="15"/>
        <v>INSERT INTO empleados VALUES (NULL, 28, 24, 5, 7, 0, 11, 'URBANO TIZA ', 'NAYELI ALEJANDRA', 'jueves-12-20', 'nayeliurbano75@gmail.com', '74907290', '977856399', 'Ate', 'Ate, Lima', 'U19200397', 'Egresada', 'I');</v>
      </c>
    </row>
    <row r="467" spans="1:25" ht="15.75" customHeight="1">
      <c r="A467" s="6">
        <f t="shared" si="16"/>
        <v>466</v>
      </c>
      <c r="B467" s="7">
        <v>0</v>
      </c>
      <c r="C467" s="7" t="e">
        <f>VLOOKUP(B467,tablasMaestras!$A$120:$B$157,2,FALSE)</f>
        <v>#N/A</v>
      </c>
      <c r="D467" s="7">
        <v>0</v>
      </c>
      <c r="E467" s="7" t="str">
        <f>VLOOKUP(D467,tablasMaestras!$A$44:$C$105,3,FALSE)</f>
        <v>Sin definir...</v>
      </c>
      <c r="F467" s="7">
        <v>0</v>
      </c>
      <c r="G467" s="7" t="str">
        <f>VLOOKUP(F467,tablasMaestras!$A$110:$B$115,2,FALSE)</f>
        <v>Sin Definir..</v>
      </c>
      <c r="H467" s="7">
        <v>0</v>
      </c>
      <c r="I467" s="8"/>
      <c r="J467" s="7">
        <v>0</v>
      </c>
      <c r="K467" s="8"/>
      <c r="L467" s="7">
        <v>11</v>
      </c>
      <c r="M467" s="8"/>
      <c r="N467" s="8" t="s">
        <v>2930</v>
      </c>
      <c r="O467" s="8" t="s">
        <v>2931</v>
      </c>
      <c r="P467" s="9" t="s">
        <v>33</v>
      </c>
      <c r="Q467" s="8" t="s">
        <v>33</v>
      </c>
      <c r="R467" s="8" t="s">
        <v>33</v>
      </c>
      <c r="S467" s="8" t="s">
        <v>2932</v>
      </c>
      <c r="T467" s="8" t="s">
        <v>33</v>
      </c>
      <c r="U467" s="8" t="s">
        <v>33</v>
      </c>
      <c r="V467" s="8" t="s">
        <v>33</v>
      </c>
      <c r="W467" s="8" t="s">
        <v>33</v>
      </c>
      <c r="X467" s="8" t="s">
        <v>35</v>
      </c>
      <c r="Y467" s="5" t="str">
        <f t="shared" si="15"/>
        <v>INSERT INTO empleados VALUES (NULL, 0, 0, 0, 0, 0, 11, 'VALDIVIA ROMERO', 'MARIA DEL PILAR', NULL, NULL, NULL, '977777040', NULL, NULL, NULL, NULL, 'I');</v>
      </c>
    </row>
    <row r="468" spans="1:25" ht="15.75" customHeight="1">
      <c r="A468" s="6">
        <f t="shared" si="16"/>
        <v>467</v>
      </c>
      <c r="B468" s="7">
        <v>4</v>
      </c>
      <c r="C468" s="7" t="str">
        <f>VLOOKUP(B468,tablasMaestras!$A$120:$B$157,2,FALSE)</f>
        <v>Ing. Industrial</v>
      </c>
      <c r="D468" s="7">
        <v>4</v>
      </c>
      <c r="E468" s="7" t="str">
        <f>VLOOKUP(D468,tablasMaestras!$A$44:$C$105,3,FALSE)</f>
        <v>Universidad Peruana de Ciencias Aplicadas </v>
      </c>
      <c r="F468" s="7">
        <v>0</v>
      </c>
      <c r="G468" s="7" t="str">
        <f>VLOOKUP(F468,tablasMaestras!$A$110:$B$115,2,FALSE)</f>
        <v>Sin Definir..</v>
      </c>
      <c r="H468" s="7">
        <v>0</v>
      </c>
      <c r="I468" s="7"/>
      <c r="J468" s="7">
        <v>0</v>
      </c>
      <c r="K468" s="7"/>
      <c r="L468" s="7">
        <v>0</v>
      </c>
      <c r="M468" s="7"/>
      <c r="N468" s="8" t="s">
        <v>2933</v>
      </c>
      <c r="O468" s="8" t="s">
        <v>2934</v>
      </c>
      <c r="P468" s="9">
        <v>37299</v>
      </c>
      <c r="Q468" s="8" t="s">
        <v>2935</v>
      </c>
      <c r="R468" s="8" t="s">
        <v>2936</v>
      </c>
      <c r="S468" s="8" t="s">
        <v>2937</v>
      </c>
      <c r="T468" s="8" t="s">
        <v>43</v>
      </c>
      <c r="U468" s="8" t="s">
        <v>43</v>
      </c>
      <c r="V468" s="8" t="s">
        <v>33</v>
      </c>
      <c r="W468" s="8" t="s">
        <v>145</v>
      </c>
      <c r="X468" s="8" t="s">
        <v>35</v>
      </c>
      <c r="Y468" s="5" t="str">
        <f t="shared" si="15"/>
        <v>INSERT INTO empleados VALUES (NULL, 4, 4, 0, 0, 0, 0, 'VALERIANO MUÑOZ', 'ANA CRISTINA', 'martes-02-12', 'anacristinamunoz4@gmail.com', '75585411', '930807048', 'San Juan de Lurigancho', 'San Juan de Lurigancho', NULL, '7mo', 'I');</v>
      </c>
    </row>
    <row r="469" spans="1:25" ht="15.75" customHeight="1">
      <c r="A469" s="6">
        <f t="shared" si="16"/>
        <v>468</v>
      </c>
      <c r="B469" s="7">
        <v>28</v>
      </c>
      <c r="C469" s="7" t="str">
        <f>VLOOKUP(B469,tablasMaestras!$A$120:$B$157,2,FALSE)</f>
        <v>Arquitectura </v>
      </c>
      <c r="D469" s="7">
        <v>1</v>
      </c>
      <c r="E469" s="7" t="str">
        <f>VLOOKUP(D469,tablasMaestras!$A$44:$C$105,3,FALSE)</f>
        <v>Universidad privada del norte</v>
      </c>
      <c r="F469" s="7">
        <v>0</v>
      </c>
      <c r="G469" s="7" t="str">
        <f>VLOOKUP(F469,tablasMaestras!$A$110:$B$115,2,FALSE)</f>
        <v>Sin Definir..</v>
      </c>
      <c r="H469" s="7">
        <v>0</v>
      </c>
      <c r="I469" s="7"/>
      <c r="J469" s="7">
        <v>0</v>
      </c>
      <c r="K469" s="7"/>
      <c r="L469" s="7">
        <v>0</v>
      </c>
      <c r="M469" s="7"/>
      <c r="N469" s="8" t="s">
        <v>2938</v>
      </c>
      <c r="O469" s="8" t="s">
        <v>2939</v>
      </c>
      <c r="P469" s="9">
        <v>37514</v>
      </c>
      <c r="Q469" s="8" t="s">
        <v>2940</v>
      </c>
      <c r="R469" s="8" t="s">
        <v>2941</v>
      </c>
      <c r="S469" s="8" t="s">
        <v>2942</v>
      </c>
      <c r="T469" s="8" t="s">
        <v>2943</v>
      </c>
      <c r="U469" s="8" t="s">
        <v>2944</v>
      </c>
      <c r="V469" s="8" t="s">
        <v>33</v>
      </c>
      <c r="W469" s="8" t="s">
        <v>95</v>
      </c>
      <c r="X469" s="8" t="s">
        <v>35</v>
      </c>
      <c r="Y469" s="5" t="str">
        <f t="shared" si="15"/>
        <v>INSERT INTO empleados VALUES (NULL, 28, 1, 0, 0, 0, 0, 'VALERO ALBINO', 'JHONATAN SMITH', 'domingo-09-15', 'jhonatansmithva@gmail.com', '73128483', '997563024', 'Miraflores', 'Mz. Glt. 17 coop. Miraflores', NULL, '8vo', 'I');</v>
      </c>
    </row>
    <row r="470" spans="1:25" ht="15.75" customHeight="1">
      <c r="A470" s="6">
        <f t="shared" si="16"/>
        <v>469</v>
      </c>
      <c r="B470" s="7">
        <v>5</v>
      </c>
      <c r="C470" s="7" t="str">
        <f>VLOOKUP(B470,tablasMaestras!$A$120:$B$157,2,FALSE)</f>
        <v>Ing. Civil</v>
      </c>
      <c r="D470" s="7">
        <v>3</v>
      </c>
      <c r="E470" s="7" t="str">
        <f>VLOOKUP(D470,tablasMaestras!$A$44:$C$105,3,FALSE)</f>
        <v>Universidad Cesar Vallejo</v>
      </c>
      <c r="F470" s="7">
        <v>5</v>
      </c>
      <c r="G470" s="7" t="str">
        <f>VLOOKUP(F470,tablasMaestras!$A$110:$B$115,2,FALSE)</f>
        <v>Tecnica</v>
      </c>
      <c r="H470" s="7">
        <v>0</v>
      </c>
      <c r="I470" s="8"/>
      <c r="J470" s="7">
        <v>0</v>
      </c>
      <c r="K470" s="8"/>
      <c r="L470" s="7">
        <v>11</v>
      </c>
      <c r="M470" s="8"/>
      <c r="N470" s="8" t="s">
        <v>2945</v>
      </c>
      <c r="O470" s="8" t="s">
        <v>2946</v>
      </c>
      <c r="P470" s="9" t="s">
        <v>33</v>
      </c>
      <c r="Q470" s="8" t="s">
        <v>2947</v>
      </c>
      <c r="R470" s="8" t="s">
        <v>2948</v>
      </c>
      <c r="S470" s="8" t="s">
        <v>2949</v>
      </c>
      <c r="T470" s="8" t="s">
        <v>33</v>
      </c>
      <c r="U470" s="8" t="s">
        <v>2950</v>
      </c>
      <c r="V470" s="8" t="s">
        <v>2951</v>
      </c>
      <c r="W470" s="8" t="s">
        <v>33</v>
      </c>
      <c r="X470" s="8" t="s">
        <v>35</v>
      </c>
      <c r="Y470" s="5" t="str">
        <f t="shared" si="15"/>
        <v>INSERT INTO empleados VALUES (NULL, 5, 3, 5, 0, 0, 11, 'Valle Vasquez ', 'Raquel Isabel', NULL, 'vraquel008@gmail.com', '72804167', '967240132', NULL, 'Prolongacion Elespuru Mz W2 L2', '7002698608', NULL, 'I');</v>
      </c>
    </row>
    <row r="471" spans="1:25" ht="15.75" customHeight="1">
      <c r="A471" s="6">
        <f t="shared" si="16"/>
        <v>470</v>
      </c>
      <c r="B471" s="7">
        <v>5</v>
      </c>
      <c r="C471" s="7" t="str">
        <f>VLOOKUP(B471,tablasMaestras!$A$120:$B$157,2,FALSE)</f>
        <v>Ing. Civil</v>
      </c>
      <c r="D471" s="7">
        <v>12</v>
      </c>
      <c r="E471" s="7" t="str">
        <f>VLOOKUP(D471,tablasMaestras!$A$44:$C$105,3,FALSE)</f>
        <v>Universidad Nacional de Ingenieria</v>
      </c>
      <c r="F471" s="7">
        <v>0</v>
      </c>
      <c r="G471" s="7" t="str">
        <f>VLOOKUP(F471,tablasMaestras!$A$110:$B$115,2,FALSE)</f>
        <v>Sin Definir..</v>
      </c>
      <c r="H471" s="7">
        <v>0</v>
      </c>
      <c r="I471" s="7"/>
      <c r="J471" s="7">
        <v>0</v>
      </c>
      <c r="K471" s="7"/>
      <c r="L471" s="7">
        <v>0</v>
      </c>
      <c r="M471" s="7"/>
      <c r="N471" s="8" t="s">
        <v>2952</v>
      </c>
      <c r="O471" s="8" t="s">
        <v>2953</v>
      </c>
      <c r="P471" s="9">
        <v>36306</v>
      </c>
      <c r="Q471" s="8" t="s">
        <v>2954</v>
      </c>
      <c r="R471" s="8" t="s">
        <v>2955</v>
      </c>
      <c r="S471" s="8" t="s">
        <v>2956</v>
      </c>
      <c r="T471" s="8" t="s">
        <v>932</v>
      </c>
      <c r="U471" s="8" t="s">
        <v>2957</v>
      </c>
      <c r="V471" s="8" t="s">
        <v>2958</v>
      </c>
      <c r="W471" s="8" t="s">
        <v>1231</v>
      </c>
      <c r="X471" s="8" t="s">
        <v>35</v>
      </c>
      <c r="Y471" s="5" t="str">
        <f t="shared" si="15"/>
        <v>INSERT INTO empleados VALUES (NULL, 5, 12, 0, 0, 0, 0, 'VALQUI VENTURA', 'FELIPE', 'miércoles-05-26', 'felipe.ventura.work@gmail.com', '72119269', '970263125', 'Carabayllo', 'JR. CESAR VALLEJO MZ. 110 LT. 12-CARABAYLLO', '20202041D', '7', 'I');</v>
      </c>
    </row>
    <row r="472" spans="1:25" ht="15.75" customHeight="1">
      <c r="A472" s="6">
        <f t="shared" si="16"/>
        <v>471</v>
      </c>
      <c r="B472" s="7">
        <v>31</v>
      </c>
      <c r="C472" s="7" t="str">
        <f>VLOOKUP(B472,tablasMaestras!$A$120:$B$157,2,FALSE)</f>
        <v>Administración</v>
      </c>
      <c r="D472" s="7">
        <v>3</v>
      </c>
      <c r="E472" s="7" t="str">
        <f>VLOOKUP(D472,tablasMaestras!$A$44:$C$105,3,FALSE)</f>
        <v>Universidad Cesar Vallejo</v>
      </c>
      <c r="F472" s="7">
        <v>1</v>
      </c>
      <c r="G472" s="7" t="str">
        <f>VLOOKUP(F472,tablasMaestras!$A$110:$B$115,2,FALSE)</f>
        <v>Administracion</v>
      </c>
      <c r="H472" s="7">
        <v>0</v>
      </c>
      <c r="I472" s="8"/>
      <c r="J472" s="7">
        <v>0</v>
      </c>
      <c r="K472" s="8"/>
      <c r="L472" s="7">
        <v>11</v>
      </c>
      <c r="M472" s="8"/>
      <c r="N472" s="8" t="s">
        <v>2959</v>
      </c>
      <c r="O472" s="8" t="s">
        <v>2960</v>
      </c>
      <c r="P472" s="9" t="s">
        <v>33</v>
      </c>
      <c r="Q472" s="8" t="s">
        <v>2961</v>
      </c>
      <c r="R472" s="8" t="s">
        <v>2962</v>
      </c>
      <c r="S472" s="8" t="s">
        <v>2963</v>
      </c>
      <c r="T472" s="8" t="s">
        <v>33</v>
      </c>
      <c r="U472" s="8" t="s">
        <v>454</v>
      </c>
      <c r="V472" s="8" t="s">
        <v>2964</v>
      </c>
      <c r="W472" s="8" t="s">
        <v>33</v>
      </c>
      <c r="X472" s="8" t="s">
        <v>35</v>
      </c>
      <c r="Y472" s="5" t="str">
        <f t="shared" si="15"/>
        <v>INSERT INTO empleados VALUES (NULL, 31, 3, 1, 0, 0, 11, 'VARGAS ESPINOZA', 'ALEXANDER IGNACIO', NULL, 'alexvargas091100@gmail.com', '75496428', '948098410', NULL, 'LIMA', '7002452040', NULL, 'I');</v>
      </c>
    </row>
    <row r="473" spans="1:25" ht="15.75" customHeight="1">
      <c r="A473" s="6">
        <f t="shared" si="16"/>
        <v>472</v>
      </c>
      <c r="B473" s="7">
        <v>0</v>
      </c>
      <c r="C473" s="7" t="e">
        <f>VLOOKUP(B473,tablasMaestras!$A$120:$B$157,2,FALSE)</f>
        <v>#N/A</v>
      </c>
      <c r="D473" s="7">
        <v>0</v>
      </c>
      <c r="E473" s="7" t="str">
        <f>VLOOKUP(D473,tablasMaestras!$A$44:$C$105,3,FALSE)</f>
        <v>Sin definir...</v>
      </c>
      <c r="F473" s="7">
        <v>0</v>
      </c>
      <c r="G473" s="7" t="str">
        <f>VLOOKUP(F473,tablasMaestras!$A$110:$B$115,2,FALSE)</f>
        <v>Sin Definir..</v>
      </c>
      <c r="H473" s="7">
        <v>0</v>
      </c>
      <c r="I473" s="7"/>
      <c r="J473" s="7">
        <v>0</v>
      </c>
      <c r="K473" s="7"/>
      <c r="L473" s="7">
        <v>0</v>
      </c>
      <c r="M473" s="7"/>
      <c r="N473" s="8" t="s">
        <v>2965</v>
      </c>
      <c r="O473" s="8" t="s">
        <v>2966</v>
      </c>
      <c r="P473" s="9" t="s">
        <v>33</v>
      </c>
      <c r="Q473" s="8" t="s">
        <v>33</v>
      </c>
      <c r="R473" s="8" t="s">
        <v>33</v>
      </c>
      <c r="S473" s="8" t="s">
        <v>2967</v>
      </c>
      <c r="T473" s="8" t="s">
        <v>33</v>
      </c>
      <c r="U473" s="8" t="s">
        <v>33</v>
      </c>
      <c r="V473" s="8" t="s">
        <v>33</v>
      </c>
      <c r="W473" s="8" t="s">
        <v>33</v>
      </c>
      <c r="X473" s="8" t="s">
        <v>35</v>
      </c>
      <c r="Y473" s="5" t="str">
        <f t="shared" si="15"/>
        <v>INSERT INTO empleados VALUES (NULL, 0, 0, 0, 0, 0, 0, 'VARGAS MOLLINEDO', 'JOEL JULINHIO', NULL, NULL, NULL, '957832437', NULL, NULL, NULL, NULL, 'I');</v>
      </c>
    </row>
    <row r="474" spans="1:25" ht="15.75" customHeight="1">
      <c r="A474" s="6">
        <f t="shared" si="16"/>
        <v>473</v>
      </c>
      <c r="B474" s="7">
        <v>5</v>
      </c>
      <c r="C474" s="7" t="str">
        <f>VLOOKUP(B474,tablasMaestras!$A$120:$B$157,2,FALSE)</f>
        <v>Ing. Civil</v>
      </c>
      <c r="D474" s="7">
        <v>4</v>
      </c>
      <c r="E474" s="7" t="str">
        <f>VLOOKUP(D474,tablasMaestras!$A$44:$C$105,3,FALSE)</f>
        <v>Universidad Peruana de Ciencias Aplicadas </v>
      </c>
      <c r="F474" s="7">
        <v>0</v>
      </c>
      <c r="G474" s="7" t="str">
        <f>VLOOKUP(F474,tablasMaestras!$A$110:$B$115,2,FALSE)</f>
        <v>Sin Definir..</v>
      </c>
      <c r="H474" s="7">
        <v>0</v>
      </c>
      <c r="I474" s="7"/>
      <c r="J474" s="7">
        <v>0</v>
      </c>
      <c r="K474" s="7"/>
      <c r="L474" s="7">
        <v>0</v>
      </c>
      <c r="M474" s="7"/>
      <c r="N474" s="8" t="s">
        <v>2968</v>
      </c>
      <c r="O474" s="8" t="s">
        <v>2969</v>
      </c>
      <c r="P474" s="9" t="s">
        <v>33</v>
      </c>
      <c r="Q474" s="8" t="s">
        <v>33</v>
      </c>
      <c r="R474" s="8" t="s">
        <v>33</v>
      </c>
      <c r="S474" s="8" t="s">
        <v>2970</v>
      </c>
      <c r="T474" s="8" t="s">
        <v>33</v>
      </c>
      <c r="U474" s="8" t="s">
        <v>2971</v>
      </c>
      <c r="V474" s="8" t="s">
        <v>33</v>
      </c>
      <c r="W474" s="8" t="s">
        <v>33</v>
      </c>
      <c r="X474" s="8" t="s">
        <v>35</v>
      </c>
      <c r="Y474" s="5" t="str">
        <f t="shared" si="15"/>
        <v>INSERT INTO empleados VALUES (NULL, 5, 4, 0, 0, 0, 0, 'Vargas Rodríguez', 'Reiles', NULL, NULL, NULL, '938469122', NULL, 'Coop. miguel grau Mz c lote 12', NULL, NULL, 'I');</v>
      </c>
    </row>
    <row r="475" spans="1:25" ht="15.75" customHeight="1">
      <c r="A475" s="6">
        <f t="shared" si="16"/>
        <v>474</v>
      </c>
      <c r="B475" s="7">
        <v>5</v>
      </c>
      <c r="C475" s="7" t="str">
        <f>VLOOKUP(B475,tablasMaestras!$A$120:$B$157,2,FALSE)</f>
        <v>Ing. Civil</v>
      </c>
      <c r="D475" s="7">
        <v>13</v>
      </c>
      <c r="E475" s="7" t="str">
        <f>VLOOKUP(D475,tablasMaestras!$A$44:$C$105,3,FALSE)</f>
        <v>Universidad Ricardo Palma</v>
      </c>
      <c r="F475" s="7">
        <v>5</v>
      </c>
      <c r="G475" s="7" t="str">
        <f>VLOOKUP(F475,tablasMaestras!$A$110:$B$115,2,FALSE)</f>
        <v>Tecnica</v>
      </c>
      <c r="H475" s="7">
        <v>1</v>
      </c>
      <c r="I475" s="7"/>
      <c r="J475" s="7">
        <v>0</v>
      </c>
      <c r="K475" s="7"/>
      <c r="L475" s="7">
        <v>0</v>
      </c>
      <c r="M475" s="7"/>
      <c r="N475" s="8" t="s">
        <v>2972</v>
      </c>
      <c r="O475" s="8" t="s">
        <v>2973</v>
      </c>
      <c r="P475" s="9">
        <v>37290</v>
      </c>
      <c r="Q475" s="8" t="s">
        <v>2974</v>
      </c>
      <c r="R475" s="8" t="s">
        <v>2975</v>
      </c>
      <c r="S475" s="8" t="s">
        <v>2976</v>
      </c>
      <c r="T475" s="8" t="s">
        <v>142</v>
      </c>
      <c r="U475" s="8" t="s">
        <v>2977</v>
      </c>
      <c r="V475" s="8" t="s">
        <v>2978</v>
      </c>
      <c r="W475" s="8" t="s">
        <v>62</v>
      </c>
      <c r="X475" s="8" t="s">
        <v>35</v>
      </c>
      <c r="Y475" s="5" t="str">
        <f t="shared" si="15"/>
        <v>INSERT INTO empleados VALUES (NULL, 5, 13, 5, 1, 0, 0, 'VARGAS TAIPE ', 'DERIN JAMIL', 'domingo-02-03', 'dvargastaipe@gmail.com', '74735891', '976339144', 'Breña', 'Breña,Lima', '201910516', 'Egresado', 'I');</v>
      </c>
    </row>
    <row r="476" spans="1:25" ht="15.75" customHeight="1">
      <c r="A476" s="6">
        <f t="shared" si="16"/>
        <v>475</v>
      </c>
      <c r="B476" s="7">
        <v>5</v>
      </c>
      <c r="C476" s="7" t="str">
        <f>VLOOKUP(B476,tablasMaestras!$A$120:$B$157,2,FALSE)</f>
        <v>Ing. Civil</v>
      </c>
      <c r="D476" s="7">
        <v>10</v>
      </c>
      <c r="E476" s="7" t="str">
        <f>VLOOKUP(D476,tablasMaestras!$A$44:$C$105,3,FALSE)</f>
        <v>Universidad de Piura</v>
      </c>
      <c r="F476" s="7">
        <v>5</v>
      </c>
      <c r="G476" s="7" t="str">
        <f>VLOOKUP(F476,tablasMaestras!$A$110:$B$115,2,FALSE)</f>
        <v>Tecnica</v>
      </c>
      <c r="H476" s="7">
        <v>0</v>
      </c>
      <c r="I476" s="8"/>
      <c r="J476" s="7">
        <v>0</v>
      </c>
      <c r="K476" s="8"/>
      <c r="L476" s="7">
        <v>11</v>
      </c>
      <c r="M476" s="8"/>
      <c r="N476" s="8" t="s">
        <v>2979</v>
      </c>
      <c r="O476" s="8" t="s">
        <v>2980</v>
      </c>
      <c r="P476" s="9" t="s">
        <v>33</v>
      </c>
      <c r="Q476" s="8" t="s">
        <v>2981</v>
      </c>
      <c r="R476" s="8" t="s">
        <v>2982</v>
      </c>
      <c r="S476" s="8" t="s">
        <v>2983</v>
      </c>
      <c r="T476" s="8" t="s">
        <v>2984</v>
      </c>
      <c r="U476" s="8" t="s">
        <v>2985</v>
      </c>
      <c r="V476" s="8" t="s">
        <v>2986</v>
      </c>
      <c r="W476" s="8" t="s">
        <v>33</v>
      </c>
      <c r="X476" s="8" t="s">
        <v>35</v>
      </c>
      <c r="Y476" s="5" t="str">
        <f t="shared" si="15"/>
        <v>INSERT INTO empleados VALUES (NULL, 5, 10, 5, 0, 0, 11, 'Vargas Zevallos', 'Juan Manuel', NULL, 'manuelvz022019@gmail.com', '74879081', '938815559', 'Santa Rosa', 'A.H CESÁR VALLEJO MZ B LOTE 11 SANTA ROSA', '1402021029', NULL, 'I');</v>
      </c>
    </row>
    <row r="477" spans="1:25" ht="15.75" customHeight="1">
      <c r="A477" s="6">
        <f t="shared" si="16"/>
        <v>476</v>
      </c>
      <c r="B477" s="7">
        <v>15</v>
      </c>
      <c r="C477" s="7" t="str">
        <f>VLOOKUP(B477,tablasMaestras!$A$120:$B$157,2,FALSE)</f>
        <v>Ingeniería Ambiental</v>
      </c>
      <c r="D477" s="7">
        <v>1</v>
      </c>
      <c r="E477" s="7" t="str">
        <f>VLOOKUP(D477,tablasMaestras!$A$44:$C$105,3,FALSE)</f>
        <v>Universidad privada del norte</v>
      </c>
      <c r="F477" s="7">
        <v>0</v>
      </c>
      <c r="G477" s="7" t="str">
        <f>VLOOKUP(F477,tablasMaestras!$A$110:$B$115,2,FALSE)</f>
        <v>Sin Definir..</v>
      </c>
      <c r="H477" s="7">
        <v>0</v>
      </c>
      <c r="I477" s="7"/>
      <c r="J477" s="7">
        <v>0</v>
      </c>
      <c r="K477" s="7"/>
      <c r="L477" s="7">
        <v>0</v>
      </c>
      <c r="M477" s="7"/>
      <c r="N477" s="8" t="s">
        <v>2987</v>
      </c>
      <c r="O477" s="8" t="s">
        <v>2988</v>
      </c>
      <c r="P477" s="9">
        <v>37992</v>
      </c>
      <c r="Q477" s="8" t="s">
        <v>2989</v>
      </c>
      <c r="R477" s="8" t="s">
        <v>33</v>
      </c>
      <c r="S477" s="8" t="s">
        <v>2990</v>
      </c>
      <c r="T477" s="8" t="s">
        <v>43</v>
      </c>
      <c r="U477" s="8" t="s">
        <v>2991</v>
      </c>
      <c r="V477" s="8" t="s">
        <v>2992</v>
      </c>
      <c r="W477" s="8" t="s">
        <v>145</v>
      </c>
      <c r="X477" s="8" t="s">
        <v>35</v>
      </c>
      <c r="Y477" s="5" t="str">
        <f t="shared" si="15"/>
        <v>INSERT INTO empleados VALUES (NULL, 15, 1, 0, 0, 0, 0, 'Vásquez Alarcón', 'Gabriel Arturo', 'martes-01-06', 'arturovasquez200406@gmail.com', NULL, '907222757', 'San Juan de Lurigancho', 'Av. Los Ciruelos 3511 Urb Canto Rey SJL', 'N00330367', '7mo', 'I');</v>
      </c>
    </row>
    <row r="478" spans="1:25" ht="15.75" customHeight="1">
      <c r="A478" s="6">
        <f t="shared" si="16"/>
        <v>477</v>
      </c>
      <c r="B478" s="7">
        <v>5</v>
      </c>
      <c r="C478" s="7" t="str">
        <f>VLOOKUP(B478,tablasMaestras!$A$120:$B$157,2,FALSE)</f>
        <v>Ing. Civil</v>
      </c>
      <c r="D478" s="7">
        <v>19</v>
      </c>
      <c r="E478" s="7" t="str">
        <f>VLOOKUP(D478,tablasMaestras!$A$44:$C$105,3,FALSE)</f>
        <v>Universidad Autónoma del Perú</v>
      </c>
      <c r="F478" s="7">
        <v>0</v>
      </c>
      <c r="G478" s="7" t="str">
        <f>VLOOKUP(F478,tablasMaestras!$A$110:$B$115,2,FALSE)</f>
        <v>Sin Definir..</v>
      </c>
      <c r="H478" s="7">
        <v>0</v>
      </c>
      <c r="I478" s="7"/>
      <c r="J478" s="7">
        <v>0</v>
      </c>
      <c r="K478" s="7"/>
      <c r="L478" s="7">
        <v>0</v>
      </c>
      <c r="M478" s="7"/>
      <c r="N478" s="8" t="s">
        <v>2993</v>
      </c>
      <c r="O478" s="8" t="s">
        <v>2994</v>
      </c>
      <c r="P478" s="9">
        <v>37904</v>
      </c>
      <c r="Q478" s="8" t="s">
        <v>2995</v>
      </c>
      <c r="R478" s="8" t="s">
        <v>2996</v>
      </c>
      <c r="S478" s="8" t="s">
        <v>2997</v>
      </c>
      <c r="T478" s="8" t="s">
        <v>33</v>
      </c>
      <c r="U478" s="8" t="s">
        <v>2998</v>
      </c>
      <c r="V478" s="8" t="s">
        <v>2999</v>
      </c>
      <c r="W478" s="8" t="s">
        <v>34</v>
      </c>
      <c r="X478" s="8" t="s">
        <v>35</v>
      </c>
      <c r="Y478" s="5" t="str">
        <f t="shared" si="15"/>
        <v>INSERT INTO empleados VALUES (NULL, 5, 19, 0, 0, 0, 0, 'VASQUEZ AYMA ', 'ROBERTO CARLOS', 'viernes-10-10', 'r977918@gmail.com', '72894765', '947521978', NULL, 'Asia, Cañete', '2191896669', '9no', 'I');</v>
      </c>
    </row>
    <row r="479" spans="1:25" ht="15.75" customHeight="1">
      <c r="A479" s="6">
        <f t="shared" si="16"/>
        <v>478</v>
      </c>
      <c r="B479" s="7">
        <v>28</v>
      </c>
      <c r="C479" s="7" t="str">
        <f>VLOOKUP(B479,tablasMaestras!$A$120:$B$157,2,FALSE)</f>
        <v>Arquitectura </v>
      </c>
      <c r="D479" s="7">
        <v>35</v>
      </c>
      <c r="E479" s="7" t="str">
        <f>VLOOKUP(D479,tablasMaestras!$A$44:$C$105,3,FALSE)</f>
        <v>UNIVERSIDAD NACIONAL PEDRO RUIZ GALLO</v>
      </c>
      <c r="F479" s="7">
        <v>5</v>
      </c>
      <c r="G479" s="7" t="str">
        <f>VLOOKUP(F479,tablasMaestras!$A$110:$B$115,2,FALSE)</f>
        <v>Tecnica</v>
      </c>
      <c r="H479" s="7">
        <v>0</v>
      </c>
      <c r="I479" s="8"/>
      <c r="J479" s="7">
        <v>0</v>
      </c>
      <c r="K479" s="8"/>
      <c r="L479" s="7">
        <v>11</v>
      </c>
      <c r="M479" s="8"/>
      <c r="N479" s="8" t="s">
        <v>3000</v>
      </c>
      <c r="O479" s="8" t="s">
        <v>3001</v>
      </c>
      <c r="P479" s="9" t="s">
        <v>33</v>
      </c>
      <c r="Q479" s="8" t="s">
        <v>3002</v>
      </c>
      <c r="R479" s="8" t="s">
        <v>3003</v>
      </c>
      <c r="S479" s="8" t="s">
        <v>3004</v>
      </c>
      <c r="T479" s="8" t="s">
        <v>33</v>
      </c>
      <c r="U479" s="8" t="s">
        <v>3005</v>
      </c>
      <c r="V479" s="8" t="s">
        <v>3006</v>
      </c>
      <c r="W479" s="8" t="s">
        <v>33</v>
      </c>
      <c r="X479" s="8" t="s">
        <v>35</v>
      </c>
      <c r="Y479" s="5" t="str">
        <f t="shared" si="15"/>
        <v>INSERT INTO empleados VALUES (NULL, 28, 35, 5, 0, 0, 11, 'VASQUEZ DE LA CRUZ ', 'SEBASTIAN ALONSO', NULL, 'svasquezdel@unprg.edu.pe', '75140443', '920206478', NULL, 'CHICLAYO', '160403G', NULL, 'I');</v>
      </c>
    </row>
    <row r="480" spans="1:25" ht="15.75" customHeight="1">
      <c r="A480" s="6">
        <f t="shared" si="16"/>
        <v>479</v>
      </c>
      <c r="B480" s="7">
        <v>10</v>
      </c>
      <c r="C480" s="7" t="str">
        <f>VLOOKUP(B480,tablasMaestras!$A$120:$B$157,2,FALSE)</f>
        <v>Administracion de Empresas</v>
      </c>
      <c r="D480" s="7">
        <v>10</v>
      </c>
      <c r="E480" s="7" t="str">
        <f>VLOOKUP(D480,tablasMaestras!$A$44:$C$105,3,FALSE)</f>
        <v>Universidad de Piura</v>
      </c>
      <c r="F480" s="7">
        <v>0</v>
      </c>
      <c r="G480" s="7" t="str">
        <f>VLOOKUP(F480,tablasMaestras!$A$110:$B$115,2,FALSE)</f>
        <v>Sin Definir..</v>
      </c>
      <c r="H480" s="7">
        <v>17</v>
      </c>
      <c r="I480" s="7"/>
      <c r="J480" s="7">
        <v>0</v>
      </c>
      <c r="K480" s="7"/>
      <c r="L480" s="7">
        <v>0</v>
      </c>
      <c r="M480" s="7"/>
      <c r="N480" s="8" t="s">
        <v>3007</v>
      </c>
      <c r="O480" s="8" t="s">
        <v>3008</v>
      </c>
      <c r="P480" s="9" t="s">
        <v>33</v>
      </c>
      <c r="Q480" s="8" t="s">
        <v>3009</v>
      </c>
      <c r="R480" s="8" t="s">
        <v>3010</v>
      </c>
      <c r="S480" s="8" t="s">
        <v>3011</v>
      </c>
      <c r="T480" s="8" t="s">
        <v>33</v>
      </c>
      <c r="U480" s="8" t="s">
        <v>3012</v>
      </c>
      <c r="V480" s="8" t="s">
        <v>3010</v>
      </c>
      <c r="W480" s="8" t="s">
        <v>95</v>
      </c>
      <c r="X480" s="8" t="s">
        <v>35</v>
      </c>
      <c r="Y480" s="5" t="str">
        <f t="shared" si="15"/>
        <v>INSERT INTO empleados VALUES (NULL, 10, 10, 0, 17, 0, 0, 'VASQUEZ SUXE', 'BETSY ARACELI', NULL, 'vasquezaracely2019@gmail.com', '71884364', '919585746', NULL, 'Vicus, Piura', '71884364', '8vo', 'I');</v>
      </c>
    </row>
    <row r="481" spans="1:25" ht="15.75" customHeight="1">
      <c r="A481" s="6">
        <f t="shared" si="16"/>
        <v>480</v>
      </c>
      <c r="B481" s="7">
        <v>5</v>
      </c>
      <c r="C481" s="7" t="str">
        <f>VLOOKUP(B481,tablasMaestras!$A$120:$B$157,2,FALSE)</f>
        <v>Ing. Civil</v>
      </c>
      <c r="D481" s="7">
        <v>4</v>
      </c>
      <c r="E481" s="7" t="str">
        <f>VLOOKUP(D481,tablasMaestras!$A$44:$C$105,3,FALSE)</f>
        <v>Universidad Peruana de Ciencias Aplicadas </v>
      </c>
      <c r="F481" s="7">
        <v>5</v>
      </c>
      <c r="G481" s="7" t="str">
        <f>VLOOKUP(F481,tablasMaestras!$A$110:$B$115,2,FALSE)</f>
        <v>Tecnica</v>
      </c>
      <c r="H481" s="7">
        <v>10</v>
      </c>
      <c r="I481" s="8"/>
      <c r="J481" s="7">
        <v>0</v>
      </c>
      <c r="K481" s="8"/>
      <c r="L481" s="7">
        <v>11</v>
      </c>
      <c r="M481" s="8"/>
      <c r="N481" s="8" t="s">
        <v>3013</v>
      </c>
      <c r="O481" s="8" t="s">
        <v>3014</v>
      </c>
      <c r="P481" s="9">
        <v>37900</v>
      </c>
      <c r="Q481" s="8" t="s">
        <v>3015</v>
      </c>
      <c r="R481" s="8" t="s">
        <v>3016</v>
      </c>
      <c r="S481" s="8" t="s">
        <v>3017</v>
      </c>
      <c r="T481" s="8" t="s">
        <v>33</v>
      </c>
      <c r="U481" s="8" t="s">
        <v>3018</v>
      </c>
      <c r="V481" s="8" t="s">
        <v>3019</v>
      </c>
      <c r="W481" s="8" t="s">
        <v>86</v>
      </c>
      <c r="X481" s="8" t="s">
        <v>35</v>
      </c>
      <c r="Y481" s="5" t="str">
        <f t="shared" si="15"/>
        <v>INSERT INTO empleados VALUES (NULL, 5, 4, 5, 10, 0, 11, 'VASQUEZ TEJADA', 'IRENKA KATHERINE', 'lunes-10-06', 'vasquezirenka@gmail.com', '76308137', '916315559', NULL, 'Jr Jose Pezet y Monel 1712', 'U20201C054', '10mo', 'I');</v>
      </c>
    </row>
    <row r="482" spans="1:25" ht="15.75" customHeight="1">
      <c r="A482" s="6">
        <f t="shared" si="16"/>
        <v>481</v>
      </c>
      <c r="B482" s="7">
        <v>5</v>
      </c>
      <c r="C482" s="7" t="str">
        <f>VLOOKUP(B482,tablasMaestras!$A$120:$B$157,2,FALSE)</f>
        <v>Ing. Civil</v>
      </c>
      <c r="D482" s="7">
        <v>19</v>
      </c>
      <c r="E482" s="7" t="str">
        <f>VLOOKUP(D482,tablasMaestras!$A$44:$C$105,3,FALSE)</f>
        <v>Universidad Autónoma del Perú</v>
      </c>
      <c r="F482" s="7">
        <v>0</v>
      </c>
      <c r="G482" s="7" t="str">
        <f>VLOOKUP(F482,tablasMaestras!$A$110:$B$115,2,FALSE)</f>
        <v>Sin Definir..</v>
      </c>
      <c r="H482" s="7">
        <v>0</v>
      </c>
      <c r="I482" s="7"/>
      <c r="J482" s="7">
        <v>0</v>
      </c>
      <c r="K482" s="7"/>
      <c r="L482" s="7">
        <v>0</v>
      </c>
      <c r="M482" s="7"/>
      <c r="N482" s="8" t="s">
        <v>3020</v>
      </c>
      <c r="O482" s="8" t="s">
        <v>3021</v>
      </c>
      <c r="P482" s="9">
        <v>38177</v>
      </c>
      <c r="Q482" s="8" t="s">
        <v>3022</v>
      </c>
      <c r="R482" s="8" t="s">
        <v>3023</v>
      </c>
      <c r="S482" s="8" t="s">
        <v>3024</v>
      </c>
      <c r="T482" s="8" t="s">
        <v>33</v>
      </c>
      <c r="U482" s="8" t="s">
        <v>3025</v>
      </c>
      <c r="V482" s="8" t="s">
        <v>33</v>
      </c>
      <c r="W482" s="8" t="s">
        <v>95</v>
      </c>
      <c r="X482" s="8" t="s">
        <v>35</v>
      </c>
      <c r="Y482" s="5" t="str">
        <f t="shared" si="15"/>
        <v>INSERT INTO empleados VALUES (NULL, 5, 19, 0, 0, 0, 0, 'VASQUEZ VASQUEZ ', 'LISI GIANELLA', 'viernes-07-09', 'lvasquezv@autonoma.edu.pe', '72866905', '986378978', NULL, 'Mz.Y.Lt7.Cmt 8. Edén del Manantial', NULL, '8vo', 'I');</v>
      </c>
    </row>
    <row r="483" spans="1:25" ht="15.75" customHeight="1">
      <c r="A483" s="6">
        <f t="shared" si="16"/>
        <v>482</v>
      </c>
      <c r="B483" s="7">
        <v>4</v>
      </c>
      <c r="C483" s="7" t="str">
        <f>VLOOKUP(B483,tablasMaestras!$A$120:$B$157,2,FALSE)</f>
        <v>Ing. Industrial</v>
      </c>
      <c r="D483" s="7">
        <v>26</v>
      </c>
      <c r="E483" s="7" t="str">
        <f>VLOOKUP(D483,tablasMaestras!$A$44:$C$105,3,FALSE)</f>
        <v>Universidad Nacional Federico VIllareal (UNFV)</v>
      </c>
      <c r="F483" s="7">
        <v>0</v>
      </c>
      <c r="G483" s="7" t="str">
        <f>VLOOKUP(F483,tablasMaestras!$A$110:$B$115,2,FALSE)</f>
        <v>Sin Definir..</v>
      </c>
      <c r="H483" s="7">
        <v>0</v>
      </c>
      <c r="I483" s="7"/>
      <c r="J483" s="7">
        <v>0</v>
      </c>
      <c r="K483" s="7"/>
      <c r="L483" s="7">
        <v>0</v>
      </c>
      <c r="M483" s="7"/>
      <c r="N483" s="8" t="s">
        <v>3026</v>
      </c>
      <c r="O483" s="8" t="s">
        <v>3027</v>
      </c>
      <c r="P483" s="9" t="s">
        <v>33</v>
      </c>
      <c r="Q483" s="8" t="s">
        <v>33</v>
      </c>
      <c r="R483" s="8" t="s">
        <v>33</v>
      </c>
      <c r="S483" s="8" t="s">
        <v>3028</v>
      </c>
      <c r="T483" s="8" t="s">
        <v>700</v>
      </c>
      <c r="U483" s="8" t="s">
        <v>3029</v>
      </c>
      <c r="V483" s="8" t="s">
        <v>33</v>
      </c>
      <c r="W483" s="8" t="s">
        <v>95</v>
      </c>
      <c r="X483" s="8" t="s">
        <v>35</v>
      </c>
      <c r="Y483" s="5" t="str">
        <f t="shared" si="15"/>
        <v>INSERT INTO empleados VALUES (NULL, 4, 26, 0, 0, 0, 0, 'Vega Alban ', 'Aldair Jairsinho', NULL, NULL, NULL, '941043199', 'Chorrillos', 'Av. Defensores del morro, 1737, Chorrillos', NULL, '8vo', 'I');</v>
      </c>
    </row>
    <row r="484" spans="1:25" ht="15.75" customHeight="1">
      <c r="A484" s="6">
        <f t="shared" si="16"/>
        <v>483</v>
      </c>
      <c r="B484" s="7">
        <v>5</v>
      </c>
      <c r="C484" s="7" t="str">
        <f>VLOOKUP(B484,tablasMaestras!$A$120:$B$157,2,FALSE)</f>
        <v>Ing. Civil</v>
      </c>
      <c r="D484" s="7">
        <v>32</v>
      </c>
      <c r="E484" s="7" t="str">
        <f>VLOOKUP(D484,tablasMaestras!$A$44:$C$105,3,FALSE)</f>
        <v>PONTIFICA UNIVERSIDAD CATOLICA DEL PERU (PUCP)</v>
      </c>
      <c r="F484" s="7">
        <v>0</v>
      </c>
      <c r="G484" s="7" t="str">
        <f>VLOOKUP(F484,tablasMaestras!$A$110:$B$115,2,FALSE)</f>
        <v>Sin Definir..</v>
      </c>
      <c r="H484" s="7">
        <v>0</v>
      </c>
      <c r="I484" s="7"/>
      <c r="J484" s="7">
        <v>0</v>
      </c>
      <c r="K484" s="7"/>
      <c r="L484" s="7">
        <v>0</v>
      </c>
      <c r="M484" s="7"/>
      <c r="N484" s="8" t="s">
        <v>3030</v>
      </c>
      <c r="O484" s="8" t="s">
        <v>3031</v>
      </c>
      <c r="P484" s="9">
        <v>35872</v>
      </c>
      <c r="Q484" s="8" t="s">
        <v>3032</v>
      </c>
      <c r="R484" s="8" t="s">
        <v>3033</v>
      </c>
      <c r="S484" s="8" t="s">
        <v>3034</v>
      </c>
      <c r="T484" s="8" t="s">
        <v>102</v>
      </c>
      <c r="U484" s="8" t="s">
        <v>3035</v>
      </c>
      <c r="V484" s="8" t="s">
        <v>33</v>
      </c>
      <c r="W484" s="8" t="s">
        <v>86</v>
      </c>
      <c r="X484" s="8" t="s">
        <v>35</v>
      </c>
      <c r="Y484" s="5" t="str">
        <f t="shared" ref="Y484:Y525" si="17">CONCATENATE("INSERT INTO empleados VALUES (NULL, ",B484,", ",D484,", ",F484,", ",H484,", ",J484,", ",L484,", '",N484,"', '",O484,"', ",IF(P484="Sin definir","NULL","'"&amp;TEXT(P484,"aaaa-mm-dd")&amp;"'"),", ",IF(Q484="Sin definir","NULL","'"&amp;Q484&amp;"'"),", ",IF(R484="Sin definir","NULL","'"&amp;R484&amp;"'"),", ",IF(S484="Sin definir","NULL","'"&amp;S484&amp;"'"),", ",IF(T484="Sin definir","NULL","'"&amp;T484&amp;"'"),", ",IF(U484="Sin definir","NULL","'"&amp;U484&amp;"'"),", ",IF(V484="Sin definir","NULL","'"&amp;V484&amp;"'"),", ",IF(W484="Sin definir","NULL","'"&amp;W484&amp;"'"),", '",X484,"');")</f>
        <v>INSERT INTO empleados VALUES (NULL, 5, 32, 0, 0, 0, 0, 'VEGA BARRERA', 'ANAHID', 'miércoles-03-18', 'anahid.vega@pucp.edu.pe', '71309627', '963774331', 'San Miguel', 'San Miguel - Lima', NULL, '10mo', 'I');</v>
      </c>
    </row>
    <row r="485" spans="1:25" ht="15.75" customHeight="1">
      <c r="A485" s="6">
        <f t="shared" si="16"/>
        <v>484</v>
      </c>
      <c r="B485" s="7">
        <v>0</v>
      </c>
      <c r="C485" s="7" t="e">
        <f>VLOOKUP(B485,tablasMaestras!$A$120:$B$157,2,FALSE)</f>
        <v>#N/A</v>
      </c>
      <c r="D485" s="7">
        <v>11</v>
      </c>
      <c r="E485" s="7" t="str">
        <f>VLOOKUP(D485,tablasMaestras!$A$44:$C$105,3,FALSE)</f>
        <v>Universidad Nacional Mayor De San Marcos</v>
      </c>
      <c r="F485" s="7">
        <v>3</v>
      </c>
      <c r="G485" s="7" t="str">
        <f>VLOOKUP(F485,tablasMaestras!$A$110:$B$115,2,FALSE)</f>
        <v>Ingenieria</v>
      </c>
      <c r="H485" s="7">
        <v>0</v>
      </c>
      <c r="I485" s="7"/>
      <c r="J485" s="7">
        <v>0</v>
      </c>
      <c r="K485" s="7"/>
      <c r="L485" s="7">
        <v>0</v>
      </c>
      <c r="M485" s="7"/>
      <c r="N485" s="8" t="s">
        <v>3036</v>
      </c>
      <c r="O485" s="8" t="s">
        <v>3037</v>
      </c>
      <c r="P485" s="9">
        <v>35997</v>
      </c>
      <c r="Q485" s="8" t="s">
        <v>3038</v>
      </c>
      <c r="R485" s="8" t="s">
        <v>3039</v>
      </c>
      <c r="S485" s="8" t="s">
        <v>3040</v>
      </c>
      <c r="T485" s="8" t="s">
        <v>33</v>
      </c>
      <c r="U485" s="8" t="s">
        <v>3041</v>
      </c>
      <c r="V485" s="8" t="s">
        <v>33</v>
      </c>
      <c r="W485" s="8" t="s">
        <v>86</v>
      </c>
      <c r="X485" s="8" t="s">
        <v>35</v>
      </c>
      <c r="Y485" s="5" t="str">
        <f t="shared" si="17"/>
        <v>INSERT INTO empleados VALUES (NULL, 0, 11, 3, 0, 0, 0, 'VELÁSQUEZ FERNÁNDEZ ', 'BENJY MIJAEL', 'martes-07-21', 'benvefe@hotmail.com', '75282572', '935597395', NULL, 'Urb. horizonte de zarate JR. Los Urubues 1055 SJL', NULL, '10mo', 'I');</v>
      </c>
    </row>
    <row r="486" spans="1:25" ht="15.75" customHeight="1">
      <c r="A486" s="6">
        <f t="shared" si="16"/>
        <v>485</v>
      </c>
      <c r="B486" s="7">
        <v>9</v>
      </c>
      <c r="C486" s="7" t="str">
        <f>VLOOKUP(B486,tablasMaestras!$A$120:$B$157,2,FALSE)</f>
        <v>Administracion y Negocios Internacionales</v>
      </c>
      <c r="D486" s="7">
        <v>25</v>
      </c>
      <c r="E486" s="7" t="str">
        <f>VLOOKUP(D486,tablasMaestras!$A$44:$C$105,3,FALSE)</f>
        <v>Idat</v>
      </c>
      <c r="F486" s="7">
        <v>0</v>
      </c>
      <c r="G486" s="7" t="str">
        <f>VLOOKUP(F486,tablasMaestras!$A$110:$B$115,2,FALSE)</f>
        <v>Sin Definir..</v>
      </c>
      <c r="H486" s="7">
        <v>0</v>
      </c>
      <c r="I486" s="7"/>
      <c r="J486" s="7">
        <v>0</v>
      </c>
      <c r="K486" s="7"/>
      <c r="L486" s="7">
        <v>0</v>
      </c>
      <c r="M486" s="7"/>
      <c r="N486" s="8" t="s">
        <v>3042</v>
      </c>
      <c r="O486" s="8" t="s">
        <v>3043</v>
      </c>
      <c r="P486" s="9" t="s">
        <v>33</v>
      </c>
      <c r="Q486" s="8" t="s">
        <v>33</v>
      </c>
      <c r="R486" s="8" t="s">
        <v>33</v>
      </c>
      <c r="S486" s="8" t="s">
        <v>3044</v>
      </c>
      <c r="T486" s="8" t="s">
        <v>33</v>
      </c>
      <c r="U486" s="8" t="s">
        <v>33</v>
      </c>
      <c r="V486" s="8" t="s">
        <v>33</v>
      </c>
      <c r="W486" s="8" t="s">
        <v>33</v>
      </c>
      <c r="X486" s="8" t="s">
        <v>35</v>
      </c>
      <c r="Y486" s="5" t="str">
        <f t="shared" si="17"/>
        <v>INSERT INTO empleados VALUES (NULL, 9, 25, 0, 0, 0, 0, 'Ventura De La Cruz ', 'Soila', NULL, NULL, NULL, '945287518', NULL, NULL, NULL, NULL, 'I');</v>
      </c>
    </row>
    <row r="487" spans="1:25" ht="15.75" customHeight="1">
      <c r="A487" s="6">
        <f t="shared" si="16"/>
        <v>486</v>
      </c>
      <c r="B487" s="7">
        <v>15</v>
      </c>
      <c r="C487" s="7" t="str">
        <f>VLOOKUP(B487,tablasMaestras!$A$120:$B$157,2,FALSE)</f>
        <v>Ingeniería Ambiental</v>
      </c>
      <c r="D487" s="7">
        <v>1</v>
      </c>
      <c r="E487" s="7" t="str">
        <f>VLOOKUP(D487,tablasMaestras!$A$44:$C$105,3,FALSE)</f>
        <v>Universidad privada del norte</v>
      </c>
      <c r="F487" s="7">
        <v>3</v>
      </c>
      <c r="G487" s="7" t="str">
        <f>VLOOKUP(F487,tablasMaestras!$A$110:$B$115,2,FALSE)</f>
        <v>Ingenieria</v>
      </c>
      <c r="H487" s="7">
        <v>0</v>
      </c>
      <c r="I487" s="7"/>
      <c r="J487" s="7">
        <v>0</v>
      </c>
      <c r="K487" s="7"/>
      <c r="L487" s="7">
        <v>0</v>
      </c>
      <c r="M487" s="7"/>
      <c r="N487" s="8" t="s">
        <v>3045</v>
      </c>
      <c r="O487" s="8" t="s">
        <v>3046</v>
      </c>
      <c r="P487" s="9">
        <v>37121</v>
      </c>
      <c r="Q487" s="8" t="s">
        <v>3047</v>
      </c>
      <c r="R487" s="8" t="s">
        <v>3048</v>
      </c>
      <c r="S487" s="8" t="s">
        <v>3049</v>
      </c>
      <c r="T487" s="8" t="s">
        <v>579</v>
      </c>
      <c r="U487" s="8" t="s">
        <v>3050</v>
      </c>
      <c r="V487" s="8" t="s">
        <v>3051</v>
      </c>
      <c r="W487" s="8" t="s">
        <v>95</v>
      </c>
      <c r="X487" s="8" t="s">
        <v>35</v>
      </c>
      <c r="Y487" s="5" t="str">
        <f t="shared" si="17"/>
        <v>INSERT INTO empleados VALUES (NULL, 15, 1, 3, 0, 0, 0, 'VENTURA RAMIREZ', 'NINOSKA ANEL', 'sábado-08-18', 'ninoskaventuraramirez3@gmail.com', '75858286', '993909175', 'Santa Anita', 'Av. Yarquil. Praderas I etapa. Santa Anita', 'N00297198', '8vo', 'I');</v>
      </c>
    </row>
    <row r="488" spans="1:25" ht="15.75" customHeight="1">
      <c r="A488" s="6">
        <f t="shared" si="16"/>
        <v>487</v>
      </c>
      <c r="B488" s="7">
        <v>0</v>
      </c>
      <c r="C488" s="7" t="e">
        <f>VLOOKUP(B488,tablasMaestras!$A$120:$B$157,2,FALSE)</f>
        <v>#N/A</v>
      </c>
      <c r="D488" s="7">
        <v>36</v>
      </c>
      <c r="E488" s="7" t="str">
        <f>VLOOKUP(D488,tablasMaestras!$A$44:$C$105,3,FALSE)</f>
        <v>UNIVERSIDAD DE INGENIERÍA Y TECNOLOGÍA (UTEC)</v>
      </c>
      <c r="F488" s="7">
        <v>0</v>
      </c>
      <c r="G488" s="7" t="str">
        <f>VLOOKUP(F488,tablasMaestras!$A$110:$B$115,2,FALSE)</f>
        <v>Sin Definir..</v>
      </c>
      <c r="H488" s="7">
        <v>16</v>
      </c>
      <c r="I488" s="7"/>
      <c r="J488" s="7">
        <v>0</v>
      </c>
      <c r="K488" s="7"/>
      <c r="L488" s="7">
        <v>0</v>
      </c>
      <c r="M488" s="7"/>
      <c r="N488" s="8" t="s">
        <v>3052</v>
      </c>
      <c r="O488" s="8" t="s">
        <v>3053</v>
      </c>
      <c r="P488" s="9" t="s">
        <v>33</v>
      </c>
      <c r="Q488" s="8" t="s">
        <v>3054</v>
      </c>
      <c r="R488" s="8" t="s">
        <v>33</v>
      </c>
      <c r="S488" s="8" t="s">
        <v>3055</v>
      </c>
      <c r="T488" s="8" t="s">
        <v>33</v>
      </c>
      <c r="U488" s="8" t="s">
        <v>33</v>
      </c>
      <c r="V488" s="8" t="s">
        <v>33</v>
      </c>
      <c r="W488" s="8" t="s">
        <v>33</v>
      </c>
      <c r="X488" s="8" t="s">
        <v>35</v>
      </c>
      <c r="Y488" s="5" t="str">
        <f t="shared" si="17"/>
        <v>INSERT INTO empleados VALUES (NULL, 0, 36, 0, 16, 0, 0, 'VICUÑA POLO ', 'MAURICIO ALEXANDER', NULL, 'mauricio30042003@gmail.com', NULL, '944062976', NULL, NULL, NULL, NULL, 'I');</v>
      </c>
    </row>
    <row r="489" spans="1:25" ht="15.75" customHeight="1">
      <c r="A489" s="6">
        <f t="shared" si="16"/>
        <v>488</v>
      </c>
      <c r="B489" s="7">
        <v>5</v>
      </c>
      <c r="C489" s="7" t="str">
        <f>VLOOKUP(B489,tablasMaestras!$A$120:$B$157,2,FALSE)</f>
        <v>Ing. Civil</v>
      </c>
      <c r="D489" s="7">
        <v>4</v>
      </c>
      <c r="E489" s="7" t="str">
        <f>VLOOKUP(D489,tablasMaestras!$A$44:$C$105,3,FALSE)</f>
        <v>Universidad Peruana de Ciencias Aplicadas </v>
      </c>
      <c r="F489" s="7">
        <v>0</v>
      </c>
      <c r="G489" s="7" t="str">
        <f>VLOOKUP(F489,tablasMaestras!$A$110:$B$115,2,FALSE)</f>
        <v>Sin Definir..</v>
      </c>
      <c r="H489" s="7">
        <v>0</v>
      </c>
      <c r="I489" s="7"/>
      <c r="J489" s="7">
        <v>0</v>
      </c>
      <c r="K489" s="7"/>
      <c r="L489" s="7">
        <v>0</v>
      </c>
      <c r="M489" s="7"/>
      <c r="N489" s="8" t="s">
        <v>3056</v>
      </c>
      <c r="O489" s="8" t="s">
        <v>3057</v>
      </c>
      <c r="P489" s="9">
        <v>38064</v>
      </c>
      <c r="Q489" s="8" t="s">
        <v>3058</v>
      </c>
      <c r="R489" s="8" t="s">
        <v>3059</v>
      </c>
      <c r="S489" s="8" t="s">
        <v>3060</v>
      </c>
      <c r="T489" s="8" t="s">
        <v>208</v>
      </c>
      <c r="U489" s="8" t="s">
        <v>3061</v>
      </c>
      <c r="V489" s="8" t="s">
        <v>3062</v>
      </c>
      <c r="W489" s="8" t="s">
        <v>1331</v>
      </c>
      <c r="X489" s="8" t="s">
        <v>35</v>
      </c>
      <c r="Y489" s="5" t="str">
        <f t="shared" si="17"/>
        <v>INSERT INTO empleados VALUES (NULL, 5, 4, 0, 0, 0, 0, 'VIdal Franco', 'Kimberly Jamyleth Lucero', 'jueves-03-18', 'kimberlyvidalfranco@hotmail.com', '70892279', '993297238', 'Callao', 'Mz. S lot. 4 Urb. Los Jazmines 4eta etapa-Callao', 'u202114156', 'Octavo', 'I');</v>
      </c>
    </row>
    <row r="490" spans="1:25" ht="15.75" customHeight="1">
      <c r="A490" s="6">
        <f t="shared" si="16"/>
        <v>489</v>
      </c>
      <c r="B490" s="7">
        <v>5</v>
      </c>
      <c r="C490" s="7" t="str">
        <f>VLOOKUP(B490,tablasMaestras!$A$120:$B$157,2,FALSE)</f>
        <v>Ing. Civil</v>
      </c>
      <c r="D490" s="7">
        <v>13</v>
      </c>
      <c r="E490" s="7" t="str">
        <f>VLOOKUP(D490,tablasMaestras!$A$44:$C$105,3,FALSE)</f>
        <v>Universidad Ricardo Palma</v>
      </c>
      <c r="F490" s="7">
        <v>0</v>
      </c>
      <c r="G490" s="7" t="str">
        <f>VLOOKUP(F490,tablasMaestras!$A$110:$B$115,2,FALSE)</f>
        <v>Sin Definir..</v>
      </c>
      <c r="H490" s="7">
        <v>0</v>
      </c>
      <c r="I490" s="7"/>
      <c r="J490" s="7">
        <v>0</v>
      </c>
      <c r="K490" s="7"/>
      <c r="L490" s="7">
        <v>0</v>
      </c>
      <c r="M490" s="7"/>
      <c r="N490" s="8" t="s">
        <v>3063</v>
      </c>
      <c r="O490" s="8" t="s">
        <v>3064</v>
      </c>
      <c r="P490" s="9">
        <v>37369</v>
      </c>
      <c r="Q490" s="8" t="s">
        <v>3065</v>
      </c>
      <c r="R490" s="8" t="s">
        <v>3066</v>
      </c>
      <c r="S490" s="8" t="s">
        <v>3067</v>
      </c>
      <c r="T490" s="8" t="s">
        <v>579</v>
      </c>
      <c r="U490" s="8" t="s">
        <v>3068</v>
      </c>
      <c r="V490" s="8" t="s">
        <v>3069</v>
      </c>
      <c r="W490" s="8" t="s">
        <v>86</v>
      </c>
      <c r="X490" s="8" t="s">
        <v>35</v>
      </c>
      <c r="Y490" s="5" t="str">
        <f t="shared" si="17"/>
        <v>INSERT INTO empleados VALUES (NULL, 5, 13, 0, 0, 0, 0, 'Vilca Borja', 'Daniel Adolfo', 'martes-04-23', '202011307@urp.edu.pe', '70328817', '967194756', 'Santa Anita', 'Av. los chancas, Santa Anita', '202011307', '10mo', 'I');</v>
      </c>
    </row>
    <row r="491" spans="1:25" ht="15.75" customHeight="1">
      <c r="A491" s="6">
        <f t="shared" si="16"/>
        <v>490</v>
      </c>
      <c r="B491" s="7">
        <v>0</v>
      </c>
      <c r="C491" s="7" t="e">
        <f>VLOOKUP(B491,tablasMaestras!$A$120:$B$157,2,FALSE)</f>
        <v>#N/A</v>
      </c>
      <c r="D491" s="7">
        <v>0</v>
      </c>
      <c r="E491" s="7" t="str">
        <f>VLOOKUP(D491,tablasMaestras!$A$44:$C$105,3,FALSE)</f>
        <v>Sin definir...</v>
      </c>
      <c r="F491" s="7">
        <v>0</v>
      </c>
      <c r="G491" s="7" t="str">
        <f>VLOOKUP(F491,tablasMaestras!$A$110:$B$115,2,FALSE)</f>
        <v>Sin Definir..</v>
      </c>
      <c r="H491" s="7">
        <v>0</v>
      </c>
      <c r="I491" s="8"/>
      <c r="J491" s="7">
        <v>0</v>
      </c>
      <c r="K491" s="8"/>
      <c r="L491" s="7">
        <v>11</v>
      </c>
      <c r="M491" s="8"/>
      <c r="N491" s="8" t="s">
        <v>3070</v>
      </c>
      <c r="O491" s="8" t="s">
        <v>3071</v>
      </c>
      <c r="P491" s="9" t="s">
        <v>33</v>
      </c>
      <c r="Q491" s="8" t="s">
        <v>33</v>
      </c>
      <c r="R491" s="8" t="s">
        <v>3072</v>
      </c>
      <c r="S491" s="8" t="s">
        <v>33</v>
      </c>
      <c r="T491" s="8" t="s">
        <v>33</v>
      </c>
      <c r="U491" s="8" t="s">
        <v>33</v>
      </c>
      <c r="V491" s="8" t="s">
        <v>33</v>
      </c>
      <c r="W491" s="8" t="s">
        <v>33</v>
      </c>
      <c r="X491" s="8" t="s">
        <v>35</v>
      </c>
      <c r="Y491" s="5" t="str">
        <f t="shared" si="17"/>
        <v>INSERT INTO empleados VALUES (NULL, 0, 0, 0, 0, 0, 11, 'VILCA GARCIA', 'WENDY', NULL, NULL, '47785995', NULL, NULL, NULL, NULL, NULL, 'I');</v>
      </c>
    </row>
    <row r="492" spans="1:25" ht="15.75" customHeight="1">
      <c r="A492" s="6">
        <f t="shared" si="16"/>
        <v>491</v>
      </c>
      <c r="B492" s="7">
        <v>0</v>
      </c>
      <c r="C492" s="7" t="e">
        <f>VLOOKUP(B492,tablasMaestras!$A$120:$B$157,2,FALSE)</f>
        <v>#N/A</v>
      </c>
      <c r="D492" s="7">
        <v>2</v>
      </c>
      <c r="E492" s="7" t="str">
        <f>VLOOKUP(D492,tablasMaestras!$A$44:$C$105,3,FALSE)</f>
        <v>SENATI</v>
      </c>
      <c r="F492" s="7">
        <v>0</v>
      </c>
      <c r="G492" s="7" t="str">
        <f>VLOOKUP(F492,tablasMaestras!$A$110:$B$115,2,FALSE)</f>
        <v>Sin Definir..</v>
      </c>
      <c r="H492" s="7">
        <v>0</v>
      </c>
      <c r="I492" s="7"/>
      <c r="J492" s="7">
        <v>0</v>
      </c>
      <c r="K492" s="7"/>
      <c r="L492" s="7">
        <v>0</v>
      </c>
      <c r="M492" s="7"/>
      <c r="N492" s="8" t="s">
        <v>3073</v>
      </c>
      <c r="O492" s="8" t="s">
        <v>3074</v>
      </c>
      <c r="P492" s="9" t="s">
        <v>33</v>
      </c>
      <c r="Q492" s="8" t="s">
        <v>3075</v>
      </c>
      <c r="R492" s="8" t="s">
        <v>33</v>
      </c>
      <c r="S492" s="8" t="s">
        <v>3076</v>
      </c>
      <c r="T492" s="8" t="s">
        <v>33</v>
      </c>
      <c r="U492" s="8" t="s">
        <v>33</v>
      </c>
      <c r="V492" s="8" t="s">
        <v>33</v>
      </c>
      <c r="W492" s="8" t="s">
        <v>33</v>
      </c>
      <c r="X492" s="8" t="s">
        <v>35</v>
      </c>
      <c r="Y492" s="5" t="str">
        <f t="shared" si="17"/>
        <v>INSERT INTO empleados VALUES (NULL, 0, 2, 0, 0, 0, 0, 'VILCA GASPAR', 'GIANPIER JUNIOR', NULL, 'Gianpiervilca27@gmail.com', NULL, '914492264', NULL, NULL, NULL, NULL, 'I');</v>
      </c>
    </row>
    <row r="493" spans="1:25" ht="15.75" customHeight="1">
      <c r="A493" s="6">
        <f t="shared" si="16"/>
        <v>492</v>
      </c>
      <c r="B493" s="7">
        <v>5</v>
      </c>
      <c r="C493" s="7" t="str">
        <f>VLOOKUP(B493,tablasMaestras!$A$120:$B$157,2,FALSE)</f>
        <v>Ing. Civil</v>
      </c>
      <c r="D493" s="7">
        <v>4</v>
      </c>
      <c r="E493" s="7" t="str">
        <f>VLOOKUP(D493,tablasMaestras!$A$44:$C$105,3,FALSE)</f>
        <v>Universidad Peruana de Ciencias Aplicadas </v>
      </c>
      <c r="F493" s="7">
        <v>0</v>
      </c>
      <c r="G493" s="7" t="str">
        <f>VLOOKUP(F493,tablasMaestras!$A$110:$B$115,2,FALSE)</f>
        <v>Sin Definir..</v>
      </c>
      <c r="H493" s="7">
        <v>0</v>
      </c>
      <c r="I493" s="7"/>
      <c r="J493" s="7">
        <v>0</v>
      </c>
      <c r="K493" s="7"/>
      <c r="L493" s="7">
        <v>0</v>
      </c>
      <c r="M493" s="7"/>
      <c r="N493" s="8" t="s">
        <v>3077</v>
      </c>
      <c r="O493" s="8" t="s">
        <v>3078</v>
      </c>
      <c r="P493" s="9">
        <v>37223</v>
      </c>
      <c r="Q493" s="8" t="s">
        <v>3079</v>
      </c>
      <c r="R493" s="8" t="s">
        <v>3080</v>
      </c>
      <c r="S493" s="8" t="s">
        <v>3081</v>
      </c>
      <c r="T493" s="8" t="s">
        <v>33</v>
      </c>
      <c r="U493" s="8" t="s">
        <v>3082</v>
      </c>
      <c r="V493" s="8" t="s">
        <v>3083</v>
      </c>
      <c r="W493" s="8" t="s">
        <v>34</v>
      </c>
      <c r="X493" s="8" t="s">
        <v>35</v>
      </c>
      <c r="Y493" s="5" t="str">
        <f t="shared" si="17"/>
        <v>INSERT INTO empleados VALUES (NULL, 5, 4, 0, 0, 0, 0, 'VILCA HUAMAN', 'CARLA PATRICIA', 'miércoles-11-28', 'cpati2811@gmail.com', '74300559', '964880028', NULL, 'AV. Universitaria 1581', 'U202319517', '9no', 'I');</v>
      </c>
    </row>
    <row r="494" spans="1:25" ht="15.75" customHeight="1">
      <c r="A494" s="6">
        <f t="shared" si="16"/>
        <v>493</v>
      </c>
      <c r="B494" s="7">
        <v>28</v>
      </c>
      <c r="C494" s="7" t="str">
        <f>VLOOKUP(B494,tablasMaestras!$A$120:$B$157,2,FALSE)</f>
        <v>Arquitectura </v>
      </c>
      <c r="D494" s="7">
        <v>29</v>
      </c>
      <c r="E494" s="7" t="str">
        <f>VLOOKUP(D494,tablasMaestras!$A$44:$C$105,3,FALSE)</f>
        <v>UNIVERSIDAD NACIONAL DE SAN MARTÍN</v>
      </c>
      <c r="F494" s="7">
        <v>5</v>
      </c>
      <c r="G494" s="7" t="str">
        <f>VLOOKUP(F494,tablasMaestras!$A$110:$B$115,2,FALSE)</f>
        <v>Tecnica</v>
      </c>
      <c r="H494" s="7">
        <v>0</v>
      </c>
      <c r="I494" s="8"/>
      <c r="J494" s="7">
        <v>0</v>
      </c>
      <c r="K494" s="8"/>
      <c r="L494" s="7">
        <v>11</v>
      </c>
      <c r="M494" s="8"/>
      <c r="N494" s="8" t="s">
        <v>3084</v>
      </c>
      <c r="O494" s="8" t="s">
        <v>3085</v>
      </c>
      <c r="P494" s="9" t="s">
        <v>33</v>
      </c>
      <c r="Q494" s="8" t="s">
        <v>3086</v>
      </c>
      <c r="R494" s="8" t="s">
        <v>3087</v>
      </c>
      <c r="S494" s="8" t="s">
        <v>3088</v>
      </c>
      <c r="T494" s="8" t="s">
        <v>33</v>
      </c>
      <c r="U494" s="8" t="s">
        <v>3089</v>
      </c>
      <c r="V494" s="8" t="s">
        <v>3087</v>
      </c>
      <c r="W494" s="8" t="s">
        <v>33</v>
      </c>
      <c r="X494" s="8" t="s">
        <v>35</v>
      </c>
      <c r="Y494" s="5" t="str">
        <f t="shared" si="17"/>
        <v>INSERT INTO empleados VALUES (NULL, 28, 29, 5, 0, 0, 11, 'Vílchez Leyva', 'Alex', NULL, 'a.vilchezle@unsm.edu.pe', '71724839', '940887480', NULL, 'JR. vencedores de comainas - San Martín', '71724839', NULL, 'I');</v>
      </c>
    </row>
    <row r="495" spans="1:25" ht="15.75" customHeight="1">
      <c r="A495" s="6">
        <f t="shared" si="16"/>
        <v>494</v>
      </c>
      <c r="B495" s="7">
        <v>0</v>
      </c>
      <c r="C495" s="7" t="e">
        <f>VLOOKUP(B495,tablasMaestras!$A$120:$B$157,2,FALSE)</f>
        <v>#N/A</v>
      </c>
      <c r="D495" s="7">
        <v>28</v>
      </c>
      <c r="E495" s="7" t="str">
        <f>VLOOKUP(D495,tablasMaestras!$A$44:$C$105,3,FALSE)</f>
        <v>UNIVERSIDAD NACIONAL TECNOLÓGICA DE LIMA SUR</v>
      </c>
      <c r="F495" s="7">
        <v>0</v>
      </c>
      <c r="G495" s="7" t="str">
        <f>VLOOKUP(F495,tablasMaestras!$A$110:$B$115,2,FALSE)</f>
        <v>Sin Definir..</v>
      </c>
      <c r="H495" s="7">
        <v>16</v>
      </c>
      <c r="I495" s="8"/>
      <c r="J495" s="7">
        <v>0</v>
      </c>
      <c r="K495" s="8"/>
      <c r="L495" s="7">
        <v>11</v>
      </c>
      <c r="M495" s="8"/>
      <c r="N495" s="8" t="s">
        <v>3090</v>
      </c>
      <c r="O495" s="8" t="s">
        <v>3091</v>
      </c>
      <c r="P495" s="9" t="s">
        <v>33</v>
      </c>
      <c r="Q495" s="8" t="s">
        <v>3092</v>
      </c>
      <c r="R495" s="8" t="s">
        <v>33</v>
      </c>
      <c r="S495" s="8" t="s">
        <v>3093</v>
      </c>
      <c r="T495" s="8" t="s">
        <v>33</v>
      </c>
      <c r="U495" s="8" t="s">
        <v>33</v>
      </c>
      <c r="V495" s="8" t="s">
        <v>33</v>
      </c>
      <c r="W495" s="8" t="s">
        <v>33</v>
      </c>
      <c r="X495" s="8" t="s">
        <v>35</v>
      </c>
      <c r="Y495" s="5" t="str">
        <f t="shared" si="17"/>
        <v>INSERT INTO empleados VALUES (NULL, 0, 28, 0, 16, 0, 11, 'VILDOSO HUAMAN', 'KAROL NICKOL', NULL, 'karolvildoso@gmail.com', NULL, '936328356', NULL, NULL, NULL, NULL, 'I');</v>
      </c>
    </row>
    <row r="496" spans="1:25" ht="15.75" customHeight="1">
      <c r="A496" s="6">
        <f t="shared" si="16"/>
        <v>495</v>
      </c>
      <c r="B496" s="7">
        <v>5</v>
      </c>
      <c r="C496" s="7" t="str">
        <f>VLOOKUP(B496,tablasMaestras!$A$120:$B$157,2,FALSE)</f>
        <v>Ing. Civil</v>
      </c>
      <c r="D496" s="7">
        <v>4</v>
      </c>
      <c r="E496" s="7" t="str">
        <f>VLOOKUP(D496,tablasMaestras!$A$44:$C$105,3,FALSE)</f>
        <v>Universidad Peruana de Ciencias Aplicadas </v>
      </c>
      <c r="F496" s="7">
        <v>5</v>
      </c>
      <c r="G496" s="7" t="str">
        <f>VLOOKUP(F496,tablasMaestras!$A$110:$B$115,2,FALSE)</f>
        <v>Tecnica</v>
      </c>
      <c r="H496" s="7">
        <v>10</v>
      </c>
      <c r="I496" s="8"/>
      <c r="J496" s="7">
        <v>0</v>
      </c>
      <c r="K496" s="8"/>
      <c r="L496" s="7">
        <v>11</v>
      </c>
      <c r="M496" s="8"/>
      <c r="N496" s="8" t="s">
        <v>3094</v>
      </c>
      <c r="O496" s="8" t="s">
        <v>3095</v>
      </c>
      <c r="P496" s="9">
        <v>38079</v>
      </c>
      <c r="Q496" s="8" t="s">
        <v>3096</v>
      </c>
      <c r="R496" s="8" t="s">
        <v>3097</v>
      </c>
      <c r="S496" s="8" t="s">
        <v>3098</v>
      </c>
      <c r="T496" s="8" t="s">
        <v>33</v>
      </c>
      <c r="U496" s="8" t="s">
        <v>33</v>
      </c>
      <c r="V496" s="8" t="s">
        <v>3099</v>
      </c>
      <c r="W496" s="8" t="s">
        <v>34</v>
      </c>
      <c r="X496" s="8" t="s">
        <v>35</v>
      </c>
      <c r="Y496" s="5" t="str">
        <f t="shared" si="17"/>
        <v>INSERT INTO empleados VALUES (NULL, 5, 4, 5, 10, 0, 11, 'VILELA RAMOS', 'WILLY JUNIOR', 'viernes-04-02', 'willyvilela01@gmail.com', '75201727', '962615727', NULL, NULL, 'u20211a358', '9no', 'I');</v>
      </c>
    </row>
    <row r="497" spans="1:25" ht="15.75" customHeight="1">
      <c r="A497" s="6">
        <f t="shared" si="16"/>
        <v>496</v>
      </c>
      <c r="B497" s="7">
        <v>0</v>
      </c>
      <c r="C497" s="7" t="e">
        <f>VLOOKUP(B497,tablasMaestras!$A$120:$B$157,2,FALSE)</f>
        <v>#N/A</v>
      </c>
      <c r="D497" s="7">
        <v>0</v>
      </c>
      <c r="E497" s="7" t="str">
        <f>VLOOKUP(D497,tablasMaestras!$A$44:$C$105,3,FALSE)</f>
        <v>Sin definir...</v>
      </c>
      <c r="F497" s="7">
        <v>0</v>
      </c>
      <c r="G497" s="7" t="str">
        <f>VLOOKUP(F497,tablasMaestras!$A$110:$B$115,2,FALSE)</f>
        <v>Sin Definir..</v>
      </c>
      <c r="H497" s="7">
        <v>0</v>
      </c>
      <c r="I497" s="7"/>
      <c r="J497" s="7">
        <v>0</v>
      </c>
      <c r="K497" s="7"/>
      <c r="L497" s="7">
        <v>0</v>
      </c>
      <c r="M497" s="7"/>
      <c r="N497" s="8" t="s">
        <v>3100</v>
      </c>
      <c r="O497" s="8" t="s">
        <v>3101</v>
      </c>
      <c r="P497" s="9" t="s">
        <v>33</v>
      </c>
      <c r="Q497" s="8" t="s">
        <v>33</v>
      </c>
      <c r="R497" s="8" t="s">
        <v>33</v>
      </c>
      <c r="S497" s="8" t="s">
        <v>3102</v>
      </c>
      <c r="T497" s="8" t="s">
        <v>33</v>
      </c>
      <c r="U497" s="8" t="s">
        <v>33</v>
      </c>
      <c r="V497" s="8" t="s">
        <v>33</v>
      </c>
      <c r="W497" s="8" t="s">
        <v>33</v>
      </c>
      <c r="X497" s="8" t="s">
        <v>35</v>
      </c>
      <c r="Y497" s="5" t="str">
        <f t="shared" si="17"/>
        <v>INSERT INTO empleados VALUES (NULL, 0, 0, 0, 0, 0, 0, 'VILLA ZUÑIGA', 'LESLIE PAMELA', NULL, NULL, NULL, '955598774', NULL, NULL, NULL, NULL, 'I');</v>
      </c>
    </row>
    <row r="498" spans="1:25" ht="15.75" customHeight="1">
      <c r="A498" s="6">
        <f t="shared" si="16"/>
        <v>497</v>
      </c>
      <c r="B498" s="7">
        <v>2</v>
      </c>
      <c r="C498" s="7" t="str">
        <f>VLOOKUP(B498,tablasMaestras!$A$120:$B$157,2,FALSE)</f>
        <v>Derecho</v>
      </c>
      <c r="D498" s="7">
        <v>0</v>
      </c>
      <c r="E498" s="7" t="str">
        <f>VLOOKUP(D498,tablasMaestras!$A$44:$C$105,3,FALSE)</f>
        <v>Sin definir...</v>
      </c>
      <c r="F498" s="7">
        <v>0</v>
      </c>
      <c r="G498" s="7" t="str">
        <f>VLOOKUP(F498,tablasMaestras!$A$110:$B$115,2,FALSE)</f>
        <v>Sin Definir..</v>
      </c>
      <c r="H498" s="7">
        <v>0</v>
      </c>
      <c r="I498" s="7"/>
      <c r="J498" s="7">
        <v>0</v>
      </c>
      <c r="K498" s="7"/>
      <c r="L498" s="7">
        <v>0</v>
      </c>
      <c r="M498" s="7"/>
      <c r="N498" s="8" t="s">
        <v>3103</v>
      </c>
      <c r="O498" s="8" t="s">
        <v>3104</v>
      </c>
      <c r="P498" s="9" t="s">
        <v>33</v>
      </c>
      <c r="Q498" s="8" t="s">
        <v>33</v>
      </c>
      <c r="R498" s="8" t="s">
        <v>33</v>
      </c>
      <c r="S498" s="8" t="s">
        <v>3105</v>
      </c>
      <c r="T498" s="8" t="s">
        <v>33</v>
      </c>
      <c r="U498" s="8" t="s">
        <v>33</v>
      </c>
      <c r="V498" s="8" t="s">
        <v>3106</v>
      </c>
      <c r="W498" s="8" t="s">
        <v>3107</v>
      </c>
      <c r="X498" s="8" t="s">
        <v>35</v>
      </c>
      <c r="Y498" s="5" t="str">
        <f t="shared" si="17"/>
        <v>INSERT INTO empleados VALUES (NULL, 2, 0, 0, 0, 0, 0, 'VILLAFUERTE ROMERO', 'GABRIELA LEONOR', NULL, NULL, NULL, '962020681', NULL, NULL, '020102059A', '11vo', 'I');</v>
      </c>
    </row>
    <row r="499" spans="1:25" ht="15.75" customHeight="1">
      <c r="A499" s="6">
        <f t="shared" si="16"/>
        <v>498</v>
      </c>
      <c r="B499" s="7">
        <v>15</v>
      </c>
      <c r="C499" s="7" t="str">
        <f>VLOOKUP(B499,tablasMaestras!$A$120:$B$157,2,FALSE)</f>
        <v>Ingeniería Ambiental</v>
      </c>
      <c r="D499" s="7">
        <v>15</v>
      </c>
      <c r="E499" s="7" t="str">
        <f>VLOOKUP(D499,tablasMaestras!$A$44:$C$105,3,FALSE)</f>
        <v>Universidad Nacional de San Agustín de Arequipa</v>
      </c>
      <c r="F499" s="7">
        <v>0</v>
      </c>
      <c r="G499" s="7" t="str">
        <f>VLOOKUP(F499,tablasMaestras!$A$110:$B$115,2,FALSE)</f>
        <v>Sin Definir..</v>
      </c>
      <c r="H499" s="7">
        <v>0</v>
      </c>
      <c r="I499" s="7"/>
      <c r="J499" s="7">
        <v>0</v>
      </c>
      <c r="K499" s="7"/>
      <c r="L499" s="7">
        <v>0</v>
      </c>
      <c r="M499" s="7"/>
      <c r="N499" s="8" t="s">
        <v>3108</v>
      </c>
      <c r="O499" s="8" t="s">
        <v>3109</v>
      </c>
      <c r="P499" s="9">
        <v>36272</v>
      </c>
      <c r="Q499" s="8" t="s">
        <v>3110</v>
      </c>
      <c r="R499" s="8" t="s">
        <v>3111</v>
      </c>
      <c r="S499" s="8" t="s">
        <v>3112</v>
      </c>
      <c r="T499" s="8" t="s">
        <v>33</v>
      </c>
      <c r="U499" s="8" t="s">
        <v>3113</v>
      </c>
      <c r="V499" s="8" t="s">
        <v>3114</v>
      </c>
      <c r="W499" s="8" t="s">
        <v>86</v>
      </c>
      <c r="X499" s="8" t="s">
        <v>35</v>
      </c>
      <c r="Y499" s="5" t="str">
        <f t="shared" si="17"/>
        <v>INSERT INTO empleados VALUES (NULL, 15, 15, 0, 0, 0, 0, 'VILLALBA DIAZ', 'LUIS FRANCO', 'jueves-04-22', 'lvillalbad@unsa.edu.pe', '74462026', '929745663', NULL, 'CAMPO MARTE-AREQUIPA', '20200697', '10mo', 'I');</v>
      </c>
    </row>
    <row r="500" spans="1:25" ht="15.75" customHeight="1">
      <c r="A500" s="6">
        <f t="shared" si="16"/>
        <v>499</v>
      </c>
      <c r="B500" s="7">
        <v>0</v>
      </c>
      <c r="C500" s="7" t="e">
        <f>VLOOKUP(B500,tablasMaestras!$A$120:$B$157,2,FALSE)</f>
        <v>#N/A</v>
      </c>
      <c r="D500" s="7">
        <v>0</v>
      </c>
      <c r="E500" s="7" t="str">
        <f>VLOOKUP(D500,tablasMaestras!$A$44:$C$105,3,FALSE)</f>
        <v>Sin definir...</v>
      </c>
      <c r="F500" s="7">
        <v>0</v>
      </c>
      <c r="G500" s="7" t="str">
        <f>VLOOKUP(F500,tablasMaestras!$A$110:$B$115,2,FALSE)</f>
        <v>Sin Definir..</v>
      </c>
      <c r="H500" s="7">
        <v>0</v>
      </c>
      <c r="I500" s="7"/>
      <c r="J500" s="7">
        <v>0</v>
      </c>
      <c r="K500" s="7"/>
      <c r="L500" s="7">
        <v>0</v>
      </c>
      <c r="M500" s="7"/>
      <c r="N500" s="8" t="s">
        <v>3115</v>
      </c>
      <c r="O500" s="8" t="s">
        <v>3116</v>
      </c>
      <c r="P500" s="9" t="s">
        <v>33</v>
      </c>
      <c r="Q500" s="8" t="s">
        <v>33</v>
      </c>
      <c r="R500" s="8" t="s">
        <v>33</v>
      </c>
      <c r="S500" s="8" t="s">
        <v>3117</v>
      </c>
      <c r="T500" s="8" t="s">
        <v>33</v>
      </c>
      <c r="U500" s="8" t="s">
        <v>33</v>
      </c>
      <c r="V500" s="8" t="s">
        <v>33</v>
      </c>
      <c r="W500" s="8" t="s">
        <v>33</v>
      </c>
      <c r="X500" s="8" t="s">
        <v>35</v>
      </c>
      <c r="Y500" s="5" t="str">
        <f t="shared" si="17"/>
        <v>INSERT INTO empleados VALUES (NULL, 0, 0, 0, 0, 0, 0, 'VILLAR LOPEZ', 'JESUS ALFONSO', NULL, NULL, NULL, '923042333', NULL, NULL, NULL, NULL, 'I');</v>
      </c>
    </row>
    <row r="501" spans="1:25" ht="15.75" customHeight="1">
      <c r="A501" s="6">
        <f t="shared" si="16"/>
        <v>500</v>
      </c>
      <c r="B501" s="7">
        <v>0</v>
      </c>
      <c r="C501" s="7" t="e">
        <f>VLOOKUP(B501,tablasMaestras!$A$120:$B$157,2,FALSE)</f>
        <v>#N/A</v>
      </c>
      <c r="D501" s="7">
        <v>0</v>
      </c>
      <c r="E501" s="7" t="str">
        <f>VLOOKUP(D501,tablasMaestras!$A$44:$C$105,3,FALSE)</f>
        <v>Sin definir...</v>
      </c>
      <c r="F501" s="7">
        <v>5</v>
      </c>
      <c r="G501" s="7" t="str">
        <f>VLOOKUP(F501,tablasMaestras!$A$110:$B$115,2,FALSE)</f>
        <v>Tecnica</v>
      </c>
      <c r="H501" s="7">
        <v>0</v>
      </c>
      <c r="I501" s="8"/>
      <c r="J501" s="7">
        <v>0</v>
      </c>
      <c r="K501" s="8"/>
      <c r="L501" s="7">
        <v>11</v>
      </c>
      <c r="M501" s="8"/>
      <c r="N501" s="8" t="s">
        <v>3118</v>
      </c>
      <c r="O501" s="8" t="s">
        <v>3119</v>
      </c>
      <c r="P501" s="9" t="s">
        <v>33</v>
      </c>
      <c r="Q501" s="8" t="s">
        <v>33</v>
      </c>
      <c r="R501" s="8" t="s">
        <v>3120</v>
      </c>
      <c r="S501" s="8"/>
      <c r="T501" s="8" t="s">
        <v>33</v>
      </c>
      <c r="U501" s="8" t="s">
        <v>33</v>
      </c>
      <c r="V501" s="8" t="s">
        <v>33</v>
      </c>
      <c r="W501" s="8" t="s">
        <v>33</v>
      </c>
      <c r="X501" s="8" t="s">
        <v>35</v>
      </c>
      <c r="Y501" s="5" t="str">
        <f t="shared" si="17"/>
        <v>INSERT INTO empleados VALUES (NULL, 0, 0, 5, 0, 0, 11, 'Vivanco Murayari', 'Jasmin', NULL, NULL, '60801105', '', NULL, NULL, NULL, NULL, 'I');</v>
      </c>
    </row>
    <row r="502" spans="1:25" ht="15.75" customHeight="1">
      <c r="A502" s="6">
        <f t="shared" si="16"/>
        <v>501</v>
      </c>
      <c r="B502" s="7">
        <v>15</v>
      </c>
      <c r="C502" s="7" t="str">
        <f>VLOOKUP(B502,tablasMaestras!$A$120:$B$157,2,FALSE)</f>
        <v>Ingeniería Ambiental</v>
      </c>
      <c r="D502" s="7">
        <v>30</v>
      </c>
      <c r="E502" s="7" t="str">
        <f>VLOOKUP(D502,tablasMaestras!$A$44:$C$105,3,FALSE)</f>
        <v>UNIVERSIDAD SAN IGNACIO DE LOYOLA</v>
      </c>
      <c r="F502" s="7">
        <v>0</v>
      </c>
      <c r="G502" s="7" t="str">
        <f>VLOOKUP(F502,tablasMaestras!$A$110:$B$115,2,FALSE)</f>
        <v>Sin Definir..</v>
      </c>
      <c r="H502" s="7">
        <v>0</v>
      </c>
      <c r="I502" s="7"/>
      <c r="J502" s="7">
        <v>0</v>
      </c>
      <c r="K502" s="7"/>
      <c r="L502" s="7">
        <v>0</v>
      </c>
      <c r="M502" s="7"/>
      <c r="N502" s="8" t="s">
        <v>3121</v>
      </c>
      <c r="O502" s="8" t="s">
        <v>3122</v>
      </c>
      <c r="P502" s="9" t="s">
        <v>33</v>
      </c>
      <c r="Q502" s="8" t="s">
        <v>3123</v>
      </c>
      <c r="R502" s="8" t="s">
        <v>3124</v>
      </c>
      <c r="S502" s="8" t="s">
        <v>3125</v>
      </c>
      <c r="T502" s="8" t="s">
        <v>120</v>
      </c>
      <c r="U502" s="8" t="s">
        <v>3126</v>
      </c>
      <c r="V502" s="8" t="s">
        <v>3127</v>
      </c>
      <c r="W502" s="8" t="s">
        <v>34</v>
      </c>
      <c r="X502" s="8" t="s">
        <v>35</v>
      </c>
      <c r="Y502" s="5" t="str">
        <f t="shared" si="17"/>
        <v>INSERT INTO empleados VALUES (NULL, 15, 30, 0, 0, 0, 0, 'VIZCARRA DE LA SOTA', 'CLAUDIA VIRGINA', NULL, 'cvvdls.claudia.dls@gmail.com', '72916205', '983470724', 'Ate', 'Urb. Alameda de Ate, II etapa, Mz. Q, Lt. 7', '2020501', '9no', 'I');</v>
      </c>
    </row>
    <row r="503" spans="1:25" ht="15.75" customHeight="1">
      <c r="A503" s="6">
        <f t="shared" si="16"/>
        <v>502</v>
      </c>
      <c r="B503" s="7">
        <v>22</v>
      </c>
      <c r="C503" s="7" t="str">
        <f>VLOOKUP(B503,tablasMaestras!$A$120:$B$157,2,FALSE)</f>
        <v>Ingeniería Comercial</v>
      </c>
      <c r="D503" s="7">
        <v>21</v>
      </c>
      <c r="E503" s="7" t="str">
        <f>VLOOKUP(D503,tablasMaestras!$A$44:$C$105,3,FALSE)</f>
        <v>Universidad Catolica de Santa Maria</v>
      </c>
      <c r="F503" s="7">
        <v>0</v>
      </c>
      <c r="G503" s="7" t="str">
        <f>VLOOKUP(F503,tablasMaestras!$A$110:$B$115,2,FALSE)</f>
        <v>Sin Definir..</v>
      </c>
      <c r="H503" s="7">
        <v>4</v>
      </c>
      <c r="I503" s="7"/>
      <c r="J503" s="7">
        <v>0</v>
      </c>
      <c r="K503" s="7"/>
      <c r="L503" s="7">
        <v>0</v>
      </c>
      <c r="M503" s="7"/>
      <c r="N503" s="8" t="s">
        <v>3128</v>
      </c>
      <c r="O503" s="8" t="s">
        <v>3129</v>
      </c>
      <c r="P503" s="9">
        <v>37711</v>
      </c>
      <c r="Q503" s="8" t="s">
        <v>3130</v>
      </c>
      <c r="R503" s="8" t="s">
        <v>3131</v>
      </c>
      <c r="S503" s="8" t="s">
        <v>3132</v>
      </c>
      <c r="T503" s="8" t="s">
        <v>33</v>
      </c>
      <c r="U503" s="8" t="s">
        <v>3133</v>
      </c>
      <c r="V503" s="8" t="s">
        <v>3134</v>
      </c>
      <c r="W503" s="8" t="s">
        <v>86</v>
      </c>
      <c r="X503" s="8" t="s">
        <v>35</v>
      </c>
      <c r="Y503" s="5" t="str">
        <f t="shared" si="17"/>
        <v>INSERT INTO empleados VALUES (NULL, 22, 21, 0, 4, 0, 0, 'YAÑEZ AGUILAR', 'GABRIELA JIMENA', 'lunes-03-31', 'gabriela.jimena310303@gmail.com', '72939100', '943990280', NULL, 'Urb. El solar de challapampa R-4 dpto 301', '2020803422', '10mo', 'I');</v>
      </c>
    </row>
    <row r="504" spans="1:25" ht="15.75" customHeight="1">
      <c r="A504" s="6">
        <f t="shared" si="16"/>
        <v>503</v>
      </c>
      <c r="B504" s="7">
        <v>15</v>
      </c>
      <c r="C504" s="7" t="str">
        <f>VLOOKUP(B504,tablasMaestras!$A$120:$B$157,2,FALSE)</f>
        <v>Ingeniería Ambiental</v>
      </c>
      <c r="D504" s="7">
        <v>4</v>
      </c>
      <c r="E504" s="7" t="str">
        <f>VLOOKUP(D504,tablasMaestras!$A$44:$C$105,3,FALSE)</f>
        <v>Universidad Peruana de Ciencias Aplicadas </v>
      </c>
      <c r="F504" s="7">
        <v>0</v>
      </c>
      <c r="G504" s="7" t="str">
        <f>VLOOKUP(F504,tablasMaestras!$A$110:$B$115,2,FALSE)</f>
        <v>Sin Definir..</v>
      </c>
      <c r="H504" s="7">
        <v>1</v>
      </c>
      <c r="I504" s="7"/>
      <c r="J504" s="7">
        <v>0</v>
      </c>
      <c r="K504" s="7"/>
      <c r="L504" s="7">
        <v>0</v>
      </c>
      <c r="M504" s="7"/>
      <c r="N504" s="8" t="s">
        <v>3135</v>
      </c>
      <c r="O504" s="8" t="s">
        <v>3136</v>
      </c>
      <c r="P504" s="9">
        <v>37124</v>
      </c>
      <c r="Q504" s="8" t="s">
        <v>3137</v>
      </c>
      <c r="R504" s="8" t="s">
        <v>3138</v>
      </c>
      <c r="S504" s="8" t="s">
        <v>3139</v>
      </c>
      <c r="T504" s="8" t="s">
        <v>102</v>
      </c>
      <c r="U504" s="8" t="s">
        <v>3140</v>
      </c>
      <c r="V504" s="8" t="s">
        <v>3141</v>
      </c>
      <c r="W504" s="8" t="s">
        <v>2466</v>
      </c>
      <c r="X504" s="8" t="s">
        <v>35</v>
      </c>
      <c r="Y504" s="5" t="str">
        <f t="shared" si="17"/>
        <v>INSERT INTO empleados VALUES (NULL, 15, 4, 0, 1, 0, 0, 'Yataco Ramos', 'Andrea del Pilar', 'martes-08-21', 'andreayataco01@gmail.com', '70795874', '981075139', 'San Miguel', 'Huaccarunco 159 - San Miguel', 'u20191b197', 'Decimo', 'I');</v>
      </c>
    </row>
    <row r="505" spans="1:25" ht="15.75" customHeight="1">
      <c r="A505" s="6">
        <f t="shared" si="16"/>
        <v>504</v>
      </c>
      <c r="B505" s="7">
        <v>15</v>
      </c>
      <c r="C505" s="7" t="str">
        <f>VLOOKUP(B505,tablasMaestras!$A$120:$B$157,2,FALSE)</f>
        <v>Ingeniería Ambiental</v>
      </c>
      <c r="D505" s="7">
        <v>15</v>
      </c>
      <c r="E505" s="7" t="str">
        <f>VLOOKUP(D505,tablasMaestras!$A$44:$C$105,3,FALSE)</f>
        <v>Universidad Nacional de San Agustín de Arequipa</v>
      </c>
      <c r="F505" s="7">
        <v>0</v>
      </c>
      <c r="G505" s="7" t="str">
        <f>VLOOKUP(F505,tablasMaestras!$A$110:$B$115,2,FALSE)</f>
        <v>Sin Definir..</v>
      </c>
      <c r="H505" s="7">
        <v>0</v>
      </c>
      <c r="I505" s="7"/>
      <c r="J505" s="7">
        <v>0</v>
      </c>
      <c r="K505" s="7"/>
      <c r="L505" s="7">
        <v>0</v>
      </c>
      <c r="M505" s="7"/>
      <c r="N505" s="8" t="s">
        <v>3142</v>
      </c>
      <c r="O505" s="8" t="s">
        <v>3143</v>
      </c>
      <c r="P505" s="9" t="s">
        <v>33</v>
      </c>
      <c r="Q505" s="8" t="s">
        <v>3144</v>
      </c>
      <c r="R505" s="8" t="s">
        <v>3145</v>
      </c>
      <c r="S505" s="8" t="s">
        <v>3146</v>
      </c>
      <c r="T505" s="8" t="s">
        <v>33</v>
      </c>
      <c r="U505" s="8" t="s">
        <v>3147</v>
      </c>
      <c r="V505" s="8" t="s">
        <v>33</v>
      </c>
      <c r="W505" s="8" t="s">
        <v>62</v>
      </c>
      <c r="X505" s="8" t="s">
        <v>35</v>
      </c>
      <c r="Y505" s="5" t="str">
        <f t="shared" si="17"/>
        <v>INSERT INTO empleados VALUES (NULL, 15, 15, 0, 0, 0, 0, 'YNQUILLA RUIZ', 'ARMANDO ALEJANDRO', NULL, 'alejandroynquilla@gmail.com', '72936734', '932321382', NULL, 'Calle San Salvador 431, Arequipa', NULL, 'Egresado', 'I');</v>
      </c>
    </row>
    <row r="506" spans="1:25" ht="15.75" customHeight="1">
      <c r="A506" s="6">
        <f t="shared" si="16"/>
        <v>505</v>
      </c>
      <c r="B506" s="7">
        <v>0</v>
      </c>
      <c r="C506" s="7" t="e">
        <f>VLOOKUP(B506,tablasMaestras!$A$120:$B$157,2,FALSE)</f>
        <v>#N/A</v>
      </c>
      <c r="D506" s="7">
        <v>0</v>
      </c>
      <c r="E506" s="7" t="str">
        <f>VLOOKUP(D506,tablasMaestras!$A$44:$C$105,3,FALSE)</f>
        <v>Sin definir...</v>
      </c>
      <c r="F506" s="7">
        <v>0</v>
      </c>
      <c r="G506" s="7" t="str">
        <f>VLOOKUP(F506,tablasMaestras!$A$110:$B$115,2,FALSE)</f>
        <v>Sin Definir..</v>
      </c>
      <c r="H506" s="7">
        <v>0</v>
      </c>
      <c r="I506" s="7"/>
      <c r="J506" s="7">
        <v>0</v>
      </c>
      <c r="K506" s="7"/>
      <c r="L506" s="7">
        <v>0</v>
      </c>
      <c r="M506" s="7"/>
      <c r="N506" s="8" t="s">
        <v>3148</v>
      </c>
      <c r="O506" s="8" t="s">
        <v>3149</v>
      </c>
      <c r="P506" s="9" t="s">
        <v>33</v>
      </c>
      <c r="Q506" s="8" t="s">
        <v>33</v>
      </c>
      <c r="R506" s="8" t="s">
        <v>33</v>
      </c>
      <c r="S506" s="8" t="s">
        <v>3150</v>
      </c>
      <c r="T506" s="8" t="s">
        <v>33</v>
      </c>
      <c r="U506" s="8" t="s">
        <v>33</v>
      </c>
      <c r="V506" s="8" t="s">
        <v>33</v>
      </c>
      <c r="W506" s="8" t="s">
        <v>33</v>
      </c>
      <c r="X506" s="8" t="s">
        <v>35</v>
      </c>
      <c r="Y506" s="5" t="str">
        <f t="shared" si="17"/>
        <v>INSERT INTO empleados VALUES (NULL, 0, 0, 0, 0, 0, 0, 'ZAPATA QUISPE', 'EDSON AARÓN', NULL, NULL, NULL, '931624593', NULL, NULL, NULL, NULL, 'I');</v>
      </c>
    </row>
    <row r="507" spans="1:25" ht="15.75" customHeight="1">
      <c r="A507" s="6">
        <f t="shared" si="16"/>
        <v>506</v>
      </c>
      <c r="B507" s="7">
        <v>5</v>
      </c>
      <c r="C507" s="7" t="str">
        <f>VLOOKUP(B507,tablasMaestras!$A$120:$B$157,2,FALSE)</f>
        <v>Ing. Civil</v>
      </c>
      <c r="D507" s="7">
        <v>4</v>
      </c>
      <c r="E507" s="7" t="str">
        <f>VLOOKUP(D507,tablasMaestras!$A$44:$C$105,3,FALSE)</f>
        <v>Universidad Peruana de Ciencias Aplicadas </v>
      </c>
      <c r="F507" s="7">
        <v>5</v>
      </c>
      <c r="G507" s="7" t="str">
        <f>VLOOKUP(F507,tablasMaestras!$A$110:$B$115,2,FALSE)</f>
        <v>Tecnica</v>
      </c>
      <c r="H507" s="7">
        <v>1</v>
      </c>
      <c r="I507" s="8"/>
      <c r="J507" s="7">
        <v>0</v>
      </c>
      <c r="K507" s="8"/>
      <c r="L507" s="7">
        <v>11</v>
      </c>
      <c r="M507" s="8"/>
      <c r="N507" s="8" t="s">
        <v>3151</v>
      </c>
      <c r="O507" s="8" t="s">
        <v>3152</v>
      </c>
      <c r="P507" s="9">
        <v>37678</v>
      </c>
      <c r="Q507" s="8" t="s">
        <v>3153</v>
      </c>
      <c r="R507" s="8" t="s">
        <v>3154</v>
      </c>
      <c r="S507" s="8" t="s">
        <v>3155</v>
      </c>
      <c r="T507" s="8" t="s">
        <v>784</v>
      </c>
      <c r="U507" s="8" t="s">
        <v>3156</v>
      </c>
      <c r="V507" s="8" t="s">
        <v>3157</v>
      </c>
      <c r="W507" s="8" t="s">
        <v>34</v>
      </c>
      <c r="X507" s="8" t="s">
        <v>35</v>
      </c>
      <c r="Y507" s="5" t="str">
        <f t="shared" si="17"/>
        <v>INSERT INTO empleados VALUES (NULL, 5, 4, 5, 1, 0, 11, 'ZELADA HUAMAN', 'EDWIND BRAYAN', 'miércoles-02-26', 'brayan.zelada159@gmail.com', '72924859', '937365622', 'Puente Piedra', 'Santa Rosa, Puente Piedra', 'U20201B329', '9no', 'I');</v>
      </c>
    </row>
    <row r="508" spans="1:25" ht="15.75" customHeight="1">
      <c r="A508" s="6">
        <f t="shared" si="16"/>
        <v>507</v>
      </c>
      <c r="B508" s="7">
        <v>0</v>
      </c>
      <c r="C508" s="7" t="e">
        <f>VLOOKUP(B508,tablasMaestras!$A$120:$B$157,2,FALSE)</f>
        <v>#N/A</v>
      </c>
      <c r="D508" s="7">
        <v>0</v>
      </c>
      <c r="E508" s="7" t="str">
        <f>VLOOKUP(D508,tablasMaestras!$A$44:$C$105,3,FALSE)</f>
        <v>Sin definir...</v>
      </c>
      <c r="F508" s="7">
        <v>0</v>
      </c>
      <c r="G508" s="7" t="str">
        <f>VLOOKUP(F508,tablasMaestras!$A$110:$B$115,2,FALSE)</f>
        <v>Sin Definir..</v>
      </c>
      <c r="H508" s="7">
        <v>0</v>
      </c>
      <c r="I508" s="7"/>
      <c r="J508" s="7">
        <v>0</v>
      </c>
      <c r="K508" s="7"/>
      <c r="L508" s="7">
        <v>0</v>
      </c>
      <c r="M508" s="7"/>
      <c r="N508" s="8" t="s">
        <v>3158</v>
      </c>
      <c r="O508" s="8" t="s">
        <v>3159</v>
      </c>
      <c r="P508" s="9" t="s">
        <v>33</v>
      </c>
      <c r="Q508" s="8" t="s">
        <v>33</v>
      </c>
      <c r="R508" s="8" t="s">
        <v>33</v>
      </c>
      <c r="S508" s="8" t="s">
        <v>3160</v>
      </c>
      <c r="T508" s="8" t="s">
        <v>33</v>
      </c>
      <c r="U508" s="8" t="s">
        <v>33</v>
      </c>
      <c r="V508" s="8" t="s">
        <v>33</v>
      </c>
      <c r="W508" s="8" t="s">
        <v>33</v>
      </c>
      <c r="X508" s="8" t="s">
        <v>35</v>
      </c>
      <c r="Y508" s="5" t="str">
        <f t="shared" si="17"/>
        <v>INSERT INTO empleados VALUES (NULL, 0, 0, 0, 0, 0, 0, 'ZEVALLOS ARENZAS', 'ADRIAN MARCELO', NULL, NULL, NULL, '939260580', NULL, NULL, NULL, NULL, 'I');</v>
      </c>
    </row>
    <row r="509" spans="1:25" ht="15.75" customHeight="1">
      <c r="A509" s="20">
        <f t="shared" si="16"/>
        <v>508</v>
      </c>
      <c r="B509" s="7">
        <v>15</v>
      </c>
      <c r="C509" s="7" t="str">
        <f>VLOOKUP(B509,tablasMaestras!$A$120:$B$157,2,FALSE)</f>
        <v>Ingeniería Ambiental</v>
      </c>
      <c r="D509" s="7">
        <v>23</v>
      </c>
      <c r="E509" s="7" t="str">
        <f>VLOOKUP(D509,tablasMaestras!$A$44:$C$105,3,FALSE)</f>
        <v>Universidad Continental</v>
      </c>
      <c r="F509" s="7">
        <v>0</v>
      </c>
      <c r="G509" s="7" t="str">
        <f>VLOOKUP(F509,tablasMaestras!$A$110:$B$115,2,FALSE)</f>
        <v>Sin Definir..</v>
      </c>
      <c r="H509" s="7">
        <v>1</v>
      </c>
      <c r="I509" s="7"/>
      <c r="J509" s="7">
        <v>0</v>
      </c>
      <c r="K509" s="7"/>
      <c r="L509" s="7">
        <v>0</v>
      </c>
      <c r="M509" s="7"/>
      <c r="N509" s="8" t="s">
        <v>3161</v>
      </c>
      <c r="O509" s="8" t="s">
        <v>3162</v>
      </c>
      <c r="P509" s="9">
        <v>36946</v>
      </c>
      <c r="Q509" s="8" t="s">
        <v>3163</v>
      </c>
      <c r="R509" s="8" t="s">
        <v>3164</v>
      </c>
      <c r="S509" s="8" t="s">
        <v>3165</v>
      </c>
      <c r="T509" s="8" t="s">
        <v>3166</v>
      </c>
      <c r="U509" s="8" t="s">
        <v>1180</v>
      </c>
      <c r="V509" s="8" t="s">
        <v>3164</v>
      </c>
      <c r="W509" s="8" t="s">
        <v>34</v>
      </c>
      <c r="X509" s="8" t="s">
        <v>35</v>
      </c>
      <c r="Y509" s="5" t="str">
        <f t="shared" si="17"/>
        <v>INSERT INTO empleados VALUES (NULL, 15, 23, 0, 1, 0, 0, 'ZUÑIGA CCORA', 'NORKA', 'sábado-02-24', 'zucnork@gmail.com', '72489960', '976117701', 'Martin de Porres', 'San Martin de Porres', '72489960', '9no', 'I');</v>
      </c>
    </row>
    <row r="510" spans="1:25" ht="15.75" customHeight="1">
      <c r="A510" s="6">
        <f t="shared" si="16"/>
        <v>509</v>
      </c>
      <c r="B510" s="21">
        <v>3</v>
      </c>
      <c r="C510" s="7" t="str">
        <f>VLOOKUP(B510,tablasMaestras!$A$120:$B$157,2,FALSE)</f>
        <v>Dibujante Tecnico Mecanico</v>
      </c>
      <c r="D510" s="21">
        <v>2</v>
      </c>
      <c r="E510" s="7" t="str">
        <f>VLOOKUP(D510,tablasMaestras!$A$44:$C$105,3,FALSE)</f>
        <v>SENATI</v>
      </c>
      <c r="F510" s="21">
        <v>1</v>
      </c>
      <c r="G510" s="7" t="str">
        <f>VLOOKUP(F510,tablasMaestras!$A$110:$B$115,2,FALSE)</f>
        <v>Administracion</v>
      </c>
      <c r="H510" s="21">
        <v>2</v>
      </c>
      <c r="I510" s="22"/>
      <c r="J510" s="21">
        <v>1</v>
      </c>
      <c r="K510" s="22"/>
      <c r="L510" s="21">
        <v>1</v>
      </c>
      <c r="M510" s="22"/>
      <c r="N510" s="22" t="s">
        <v>3167</v>
      </c>
      <c r="O510" s="22" t="s">
        <v>3168</v>
      </c>
      <c r="P510" s="23">
        <v>28531</v>
      </c>
      <c r="Q510" s="24" t="s">
        <v>3169</v>
      </c>
      <c r="R510" s="22" t="s">
        <v>3170</v>
      </c>
      <c r="S510" s="22" t="s">
        <v>3171</v>
      </c>
      <c r="T510" s="22" t="s">
        <v>3172</v>
      </c>
      <c r="U510" s="22" t="s">
        <v>3173</v>
      </c>
      <c r="V510" s="22" t="s">
        <v>3174</v>
      </c>
      <c r="W510" s="22" t="s">
        <v>53</v>
      </c>
      <c r="X510" s="22" t="s">
        <v>35</v>
      </c>
      <c r="Y510" s="5" t="str">
        <f t="shared" si="17"/>
        <v>INSERT INTO empleados VALUES (NULL, 3, 2, 1, 2, 1, 1, 'Sanchez ', 'Carlos', 'viernes-02-10', 'carlos@gmail.com', '70269937', '929754145', 'San juan de lurigancho', 'av los jardines', '1212', '4to', 'I');</v>
      </c>
    </row>
    <row r="511" spans="1:25" ht="15.75" customHeight="1">
      <c r="A511" s="6">
        <f t="shared" si="16"/>
        <v>510</v>
      </c>
      <c r="B511" s="21">
        <v>1</v>
      </c>
      <c r="C511" s="7" t="str">
        <f>VLOOKUP(B511,tablasMaestras!$A$120:$B$157,2,FALSE)</f>
        <v>Arquitectura y Urbanismo</v>
      </c>
      <c r="D511" s="21">
        <v>1</v>
      </c>
      <c r="E511" s="7" t="str">
        <f>VLOOKUP(D511,tablasMaestras!$A$44:$C$105,3,FALSE)</f>
        <v>Universidad privada del norte</v>
      </c>
      <c r="F511" s="21">
        <v>1</v>
      </c>
      <c r="G511" s="7" t="str">
        <f>VLOOKUP(F511,tablasMaestras!$A$110:$B$115,2,FALSE)</f>
        <v>Administracion</v>
      </c>
      <c r="H511" s="21">
        <v>12</v>
      </c>
      <c r="I511" s="22"/>
      <c r="J511" s="21">
        <v>0</v>
      </c>
      <c r="K511" s="22"/>
      <c r="L511" s="21">
        <v>11</v>
      </c>
      <c r="M511" s="22"/>
      <c r="N511" s="22" t="s">
        <v>3175</v>
      </c>
      <c r="O511" s="22" t="s">
        <v>3176</v>
      </c>
      <c r="P511" s="23" t="s">
        <v>33</v>
      </c>
      <c r="Q511" s="22" t="s">
        <v>3177</v>
      </c>
      <c r="R511" s="22" t="s">
        <v>3178</v>
      </c>
      <c r="S511" s="22" t="s">
        <v>3179</v>
      </c>
      <c r="T511" s="22" t="s">
        <v>33</v>
      </c>
      <c r="U511" s="22" t="s">
        <v>33</v>
      </c>
      <c r="V511" s="22" t="s">
        <v>3180</v>
      </c>
      <c r="W511" s="22" t="s">
        <v>145</v>
      </c>
      <c r="X511" s="22" t="s">
        <v>35</v>
      </c>
      <c r="Y511" s="5" t="str">
        <f t="shared" si="17"/>
        <v>INSERT INTO empleados VALUES (NULL, 1, 1, 1, 12, 0, 11, 'Vivanco Sulca', 'Richard Mathiuw', NULL, 'vivancosulcarichard@gmail.com', '72884974', '955116284', NULL, NULL, 'N00200937', '7mo', 'I');</v>
      </c>
    </row>
    <row r="512" spans="1:25" ht="15.75" customHeight="1">
      <c r="A512" s="6">
        <f t="shared" si="16"/>
        <v>511</v>
      </c>
      <c r="B512" s="21">
        <v>1</v>
      </c>
      <c r="C512" s="7" t="str">
        <f>VLOOKUP(B512,tablasMaestras!$A$120:$B$157,2,FALSE)</f>
        <v>Arquitectura y Urbanismo</v>
      </c>
      <c r="D512" s="21">
        <v>1</v>
      </c>
      <c r="E512" s="7" t="str">
        <f>VLOOKUP(D512,tablasMaestras!$A$44:$C$105,3,FALSE)</f>
        <v>Universidad privada del norte</v>
      </c>
      <c r="F512" s="21">
        <v>1</v>
      </c>
      <c r="G512" s="7" t="str">
        <f>VLOOKUP(F512,tablasMaestras!$A$110:$B$115,2,FALSE)</f>
        <v>Administracion</v>
      </c>
      <c r="H512" s="21">
        <v>12</v>
      </c>
      <c r="I512" s="22"/>
      <c r="J512" s="21">
        <v>0</v>
      </c>
      <c r="K512" s="22"/>
      <c r="L512" s="21">
        <v>11</v>
      </c>
      <c r="M512" s="22"/>
      <c r="N512" s="22" t="s">
        <v>3181</v>
      </c>
      <c r="O512" s="22" t="s">
        <v>3182</v>
      </c>
      <c r="P512" s="23" t="s">
        <v>33</v>
      </c>
      <c r="Q512" s="22" t="s">
        <v>3183</v>
      </c>
      <c r="R512" s="22" t="s">
        <v>3184</v>
      </c>
      <c r="S512" s="22" t="s">
        <v>3185</v>
      </c>
      <c r="T512" s="22" t="s">
        <v>33</v>
      </c>
      <c r="U512" s="22" t="s">
        <v>33</v>
      </c>
      <c r="V512" s="25" t="s">
        <v>3186</v>
      </c>
      <c r="W512" s="22" t="s">
        <v>95</v>
      </c>
      <c r="X512" s="22" t="s">
        <v>35</v>
      </c>
      <c r="Y512" s="5" t="str">
        <f t="shared" si="17"/>
        <v>INSERT INTO empleados VALUES (NULL, 1, 1, 1, 12, 0, 11, 'Lizarme', 'Dayana Alexandra', NULL, 'dayalizarme4@gmail.com', NULL, '923005246', NULL, NULL, 'N00100531', '8vo', 'I');</v>
      </c>
    </row>
    <row r="513" spans="1:25" ht="15.75" customHeight="1">
      <c r="A513" s="6">
        <f t="shared" si="16"/>
        <v>512</v>
      </c>
      <c r="B513" s="21">
        <v>1</v>
      </c>
      <c r="C513" s="7" t="str">
        <f>VLOOKUP(B513,tablasMaestras!$A$120:$B$157,2,FALSE)</f>
        <v>Arquitectura y Urbanismo</v>
      </c>
      <c r="D513" s="21">
        <v>1</v>
      </c>
      <c r="E513" s="7" t="str">
        <f>VLOOKUP(D513,tablasMaestras!$A$44:$C$105,3,FALSE)</f>
        <v>Universidad privada del norte</v>
      </c>
      <c r="F513" s="21">
        <v>0</v>
      </c>
      <c r="G513" s="7" t="str">
        <f>VLOOKUP(F513,tablasMaestras!$A$110:$B$115,2,FALSE)</f>
        <v>Sin Definir..</v>
      </c>
      <c r="H513" s="21">
        <v>7</v>
      </c>
      <c r="I513" s="22"/>
      <c r="J513" s="21">
        <v>0</v>
      </c>
      <c r="K513" s="22"/>
      <c r="L513" s="21">
        <v>11</v>
      </c>
      <c r="M513" s="22"/>
      <c r="N513" s="22" t="s">
        <v>3187</v>
      </c>
      <c r="O513" s="22" t="s">
        <v>3188</v>
      </c>
      <c r="P513" s="23" t="s">
        <v>33</v>
      </c>
      <c r="Q513" s="22" t="s">
        <v>3189</v>
      </c>
      <c r="R513" s="22" t="s">
        <v>3190</v>
      </c>
      <c r="S513" s="22" t="s">
        <v>3191</v>
      </c>
      <c r="T513" s="24" t="s">
        <v>33</v>
      </c>
      <c r="U513" s="22" t="s">
        <v>33</v>
      </c>
      <c r="V513" s="25" t="s">
        <v>3192</v>
      </c>
      <c r="W513" s="22" t="s">
        <v>34</v>
      </c>
      <c r="X513" s="22" t="s">
        <v>35</v>
      </c>
      <c r="Y513" s="5" t="str">
        <f t="shared" si="17"/>
        <v>INSERT INTO empleados VALUES (NULL, 1, 1, 0, 7, 0, 11, 'Dominguez Contreras', 'Kelly Anttuanet', NULL, 'kellydominguez2418@gmail.com', '77335322', '946508700', NULL, NULL, 'N00076499', '9no', 'I');</v>
      </c>
    </row>
    <row r="514" spans="1:25" ht="15.75" customHeight="1">
      <c r="A514" s="6">
        <f t="shared" ref="A514:A577" si="18">ROW()-1</f>
        <v>513</v>
      </c>
      <c r="B514" s="21">
        <v>1</v>
      </c>
      <c r="C514" s="7" t="str">
        <f>VLOOKUP(B514,tablasMaestras!$A$120:$B$157,2,FALSE)</f>
        <v>Arquitectura y Urbanismo</v>
      </c>
      <c r="D514" s="21">
        <v>1</v>
      </c>
      <c r="E514" s="7" t="str">
        <f>VLOOKUP(D514,tablasMaestras!$A$44:$C$105,3,FALSE)</f>
        <v>Universidad privada del norte</v>
      </c>
      <c r="F514" s="21">
        <v>0</v>
      </c>
      <c r="G514" s="7" t="str">
        <f>VLOOKUP(F514,tablasMaestras!$A$110:$B$115,2,FALSE)</f>
        <v>Sin Definir..</v>
      </c>
      <c r="H514" s="21">
        <v>12</v>
      </c>
      <c r="I514" s="22"/>
      <c r="J514" s="21">
        <v>0</v>
      </c>
      <c r="K514" s="22"/>
      <c r="L514" s="21">
        <v>11</v>
      </c>
      <c r="M514" s="22"/>
      <c r="N514" s="22" t="s">
        <v>3193</v>
      </c>
      <c r="O514" s="22" t="s">
        <v>3194</v>
      </c>
      <c r="P514" s="23" t="s">
        <v>33</v>
      </c>
      <c r="Q514" s="22" t="s">
        <v>3195</v>
      </c>
      <c r="R514" s="22" t="s">
        <v>3196</v>
      </c>
      <c r="S514" s="22" t="s">
        <v>3197</v>
      </c>
      <c r="T514" s="22" t="s">
        <v>33</v>
      </c>
      <c r="U514" s="22" t="s">
        <v>33</v>
      </c>
      <c r="V514" s="25" t="s">
        <v>3198</v>
      </c>
      <c r="W514" s="22" t="s">
        <v>934</v>
      </c>
      <c r="X514" s="22" t="s">
        <v>35</v>
      </c>
      <c r="Y514" s="5" t="str">
        <f t="shared" si="17"/>
        <v>INSERT INTO empleados VALUES (NULL, 1, 1, 0, 12, 0, 11, 'Chipana Rodas', 'Nadinne Nicole Yosune', NULL, 'nad.chipana.rodas@gmail.com', '70978885', '947132137', NULL, NULL, 'N00207727', '6to', 'I');</v>
      </c>
    </row>
    <row r="515" spans="1:25" ht="15.75" customHeight="1">
      <c r="A515" s="6">
        <f t="shared" si="18"/>
        <v>514</v>
      </c>
      <c r="B515" s="21">
        <v>1</v>
      </c>
      <c r="C515" s="7" t="str">
        <f>VLOOKUP(B515,tablasMaestras!$A$120:$B$157,2,FALSE)</f>
        <v>Arquitectura y Urbanismo</v>
      </c>
      <c r="D515" s="21">
        <v>1</v>
      </c>
      <c r="E515" s="7" t="str">
        <f>VLOOKUP(D515,tablasMaestras!$A$44:$C$105,3,FALSE)</f>
        <v>Universidad privada del norte</v>
      </c>
      <c r="F515" s="21">
        <v>0</v>
      </c>
      <c r="G515" s="7" t="str">
        <f>VLOOKUP(F515,tablasMaestras!$A$110:$B$115,2,FALSE)</f>
        <v>Sin Definir..</v>
      </c>
      <c r="H515" s="21">
        <v>12</v>
      </c>
      <c r="I515" s="22"/>
      <c r="J515" s="21">
        <v>0</v>
      </c>
      <c r="K515" s="22"/>
      <c r="L515" s="21">
        <v>11</v>
      </c>
      <c r="M515" s="22"/>
      <c r="N515" s="22" t="s">
        <v>3199</v>
      </c>
      <c r="O515" s="22" t="s">
        <v>3085</v>
      </c>
      <c r="P515" s="23" t="s">
        <v>33</v>
      </c>
      <c r="Q515" s="22" t="s">
        <v>3200</v>
      </c>
      <c r="R515" s="22" t="s">
        <v>3201</v>
      </c>
      <c r="S515" s="22" t="s">
        <v>3202</v>
      </c>
      <c r="T515" s="22" t="s">
        <v>33</v>
      </c>
      <c r="U515" s="22" t="s">
        <v>33</v>
      </c>
      <c r="V515" s="25" t="s">
        <v>3203</v>
      </c>
      <c r="W515" s="22" t="s">
        <v>145</v>
      </c>
      <c r="X515" s="22" t="s">
        <v>35</v>
      </c>
      <c r="Y515" s="5" t="str">
        <f t="shared" si="17"/>
        <v>INSERT INTO empleados VALUES (NULL, 1, 1, 0, 12, 0, 11, 'Reyes Grados', 'Alex', NULL, 'areyesgrados@gmail.com', '72612769', '949515470', NULL, NULL, 'N00218457', '7mo', 'I');</v>
      </c>
    </row>
    <row r="516" spans="1:25" ht="15.75" customHeight="1">
      <c r="A516" s="6">
        <f t="shared" si="18"/>
        <v>515</v>
      </c>
      <c r="B516" s="21">
        <v>7</v>
      </c>
      <c r="C516" s="7" t="str">
        <f>VLOOKUP(B516,tablasMaestras!$A$120:$B$157,2,FALSE)</f>
        <v>ARQUITECTURA Y DISEÑO DE INT.</v>
      </c>
      <c r="D516" s="21">
        <v>1</v>
      </c>
      <c r="E516" s="7" t="str">
        <f>VLOOKUP(D516,tablasMaestras!$A$44:$C$105,3,FALSE)</f>
        <v>Universidad privada del norte</v>
      </c>
      <c r="F516" s="21">
        <v>0</v>
      </c>
      <c r="G516" s="7" t="str">
        <f>VLOOKUP(F516,tablasMaestras!$A$110:$B$115,2,FALSE)</f>
        <v>Sin Definir..</v>
      </c>
      <c r="H516" s="21">
        <v>12</v>
      </c>
      <c r="I516" s="22"/>
      <c r="J516" s="21">
        <v>0</v>
      </c>
      <c r="K516" s="22"/>
      <c r="L516" s="21">
        <v>11</v>
      </c>
      <c r="M516" s="22"/>
      <c r="N516" s="22" t="s">
        <v>3204</v>
      </c>
      <c r="O516" s="22" t="s">
        <v>3205</v>
      </c>
      <c r="P516" s="23" t="s">
        <v>33</v>
      </c>
      <c r="Q516" s="22" t="s">
        <v>3206</v>
      </c>
      <c r="R516" s="22" t="s">
        <v>3207</v>
      </c>
      <c r="S516" s="22" t="s">
        <v>3208</v>
      </c>
      <c r="T516" s="22" t="s">
        <v>33</v>
      </c>
      <c r="U516" s="22" t="s">
        <v>33</v>
      </c>
      <c r="V516" s="25" t="s">
        <v>3209</v>
      </c>
      <c r="W516" s="22" t="s">
        <v>95</v>
      </c>
      <c r="X516" s="22" t="s">
        <v>35</v>
      </c>
      <c r="Y516" s="5" t="str">
        <f t="shared" si="17"/>
        <v>INSERT INTO empleados VALUES (NULL, 7, 1, 0, 12, 0, 11, 'Chirinos Ipanaque', 'Richard Enrique', NULL, '24rchi@gmail.com', '74699355', '959291232', NULL, NULL, 'N00067295', '8vo', 'I');</v>
      </c>
    </row>
    <row r="517" spans="1:25" ht="15.75" customHeight="1">
      <c r="A517" s="6">
        <f t="shared" si="18"/>
        <v>516</v>
      </c>
      <c r="B517" s="21">
        <v>1</v>
      </c>
      <c r="C517" s="7" t="str">
        <f>VLOOKUP(B517,tablasMaestras!$A$120:$B$157,2,FALSE)</f>
        <v>Arquitectura y Urbanismo</v>
      </c>
      <c r="D517" s="21">
        <v>1</v>
      </c>
      <c r="E517" s="7" t="str">
        <f>VLOOKUP(D517,tablasMaestras!$A$44:$C$105,3,FALSE)</f>
        <v>Universidad privada del norte</v>
      </c>
      <c r="F517" s="21">
        <v>0</v>
      </c>
      <c r="G517" s="7" t="str">
        <f>VLOOKUP(F517,tablasMaestras!$A$110:$B$115,2,FALSE)</f>
        <v>Sin Definir..</v>
      </c>
      <c r="H517" s="21">
        <v>0</v>
      </c>
      <c r="I517" s="22"/>
      <c r="J517" s="21">
        <v>0</v>
      </c>
      <c r="K517" s="22"/>
      <c r="L517" s="21">
        <v>11</v>
      </c>
      <c r="M517" s="22"/>
      <c r="N517" s="22" t="s">
        <v>3210</v>
      </c>
      <c r="O517" s="22" t="s">
        <v>3211</v>
      </c>
      <c r="P517" s="23" t="s">
        <v>33</v>
      </c>
      <c r="Q517" s="22" t="s">
        <v>33</v>
      </c>
      <c r="R517" s="22" t="s">
        <v>3212</v>
      </c>
      <c r="S517" s="22" t="s">
        <v>3213</v>
      </c>
      <c r="T517" s="22" t="s">
        <v>33</v>
      </c>
      <c r="U517" s="22" t="s">
        <v>33</v>
      </c>
      <c r="V517" s="22" t="s">
        <v>3184</v>
      </c>
      <c r="W517" s="22" t="s">
        <v>3184</v>
      </c>
      <c r="X517" s="22" t="s">
        <v>35</v>
      </c>
      <c r="Y517" s="5" t="str">
        <f t="shared" si="17"/>
        <v>INSERT INTO empleados VALUES (NULL, 1, 1, 0, 0, 0, 11, 'Arquiñego Yauri', 'Geraldine', NULL, NULL, '75837942', '953867641', NULL, NULL, NULL, NULL, 'I');</v>
      </c>
    </row>
    <row r="518" spans="1:25" ht="15.75" customHeight="1">
      <c r="A518" s="6">
        <f t="shared" si="18"/>
        <v>517</v>
      </c>
      <c r="B518" s="21">
        <v>28</v>
      </c>
      <c r="C518" s="7" t="str">
        <f>VLOOKUP(B518,tablasMaestras!$A$120:$B$157,2,FALSE)</f>
        <v>Arquitectura </v>
      </c>
      <c r="D518" s="21">
        <v>1</v>
      </c>
      <c r="E518" s="7" t="str">
        <f>VLOOKUP(D518,tablasMaestras!$A$44:$C$105,3,FALSE)</f>
        <v>Universidad privada del norte</v>
      </c>
      <c r="F518" s="21">
        <v>0</v>
      </c>
      <c r="G518" s="7" t="str">
        <f>VLOOKUP(F518,tablasMaestras!$A$110:$B$115,2,FALSE)</f>
        <v>Sin Definir..</v>
      </c>
      <c r="H518" s="21">
        <v>10</v>
      </c>
      <c r="I518" s="22"/>
      <c r="J518" s="21">
        <v>0</v>
      </c>
      <c r="K518" s="22"/>
      <c r="L518" s="21">
        <v>11</v>
      </c>
      <c r="M518" s="22"/>
      <c r="N518" s="22" t="s">
        <v>3214</v>
      </c>
      <c r="O518" s="22" t="s">
        <v>3215</v>
      </c>
      <c r="P518" s="23" t="s">
        <v>33</v>
      </c>
      <c r="Q518" s="22" t="s">
        <v>33</v>
      </c>
      <c r="R518" s="22" t="s">
        <v>3216</v>
      </c>
      <c r="S518" s="22" t="s">
        <v>3217</v>
      </c>
      <c r="T518" s="22" t="s">
        <v>33</v>
      </c>
      <c r="U518" s="22" t="s">
        <v>33</v>
      </c>
      <c r="V518" s="22" t="s">
        <v>3184</v>
      </c>
      <c r="W518" s="22" t="s">
        <v>95</v>
      </c>
      <c r="X518" s="22" t="s">
        <v>35</v>
      </c>
      <c r="Y518" s="5" t="str">
        <f t="shared" si="17"/>
        <v>INSERT INTO empleados VALUES (NULL, 28, 1, 0, 10, 0, 11, 'Carhuayano Acuña', 'Jhon Octavio', NULL, NULL, '70098356', '938186778', NULL, NULL, NULL, '8vo', 'I');</v>
      </c>
    </row>
    <row r="519" spans="1:25" ht="15.75" customHeight="1">
      <c r="A519" s="6">
        <f t="shared" si="18"/>
        <v>518</v>
      </c>
      <c r="B519" s="21">
        <v>1</v>
      </c>
      <c r="C519" s="7" t="str">
        <f>VLOOKUP(B519,tablasMaestras!$A$120:$B$157,2,FALSE)</f>
        <v>Arquitectura y Urbanismo</v>
      </c>
      <c r="D519" s="21">
        <v>1</v>
      </c>
      <c r="E519" s="7" t="str">
        <f>VLOOKUP(D519,tablasMaestras!$A$44:$C$105,3,FALSE)</f>
        <v>Universidad privada del norte</v>
      </c>
      <c r="F519" s="21">
        <v>0</v>
      </c>
      <c r="G519" s="7" t="str">
        <f>VLOOKUP(F519,tablasMaestras!$A$110:$B$115,2,FALSE)</f>
        <v>Sin Definir..</v>
      </c>
      <c r="H519" s="21">
        <v>10</v>
      </c>
      <c r="I519" s="22"/>
      <c r="J519" s="21">
        <v>0</v>
      </c>
      <c r="K519" s="22"/>
      <c r="L519" s="21">
        <v>11</v>
      </c>
      <c r="M519" s="22"/>
      <c r="N519" s="22" t="s">
        <v>3218</v>
      </c>
      <c r="O519" s="22" t="s">
        <v>3219</v>
      </c>
      <c r="P519" s="23" t="s">
        <v>33</v>
      </c>
      <c r="Q519" s="22" t="s">
        <v>33</v>
      </c>
      <c r="R519" s="22" t="s">
        <v>3220</v>
      </c>
      <c r="S519" s="22" t="s">
        <v>3221</v>
      </c>
      <c r="T519" s="22" t="s">
        <v>33</v>
      </c>
      <c r="U519" s="22" t="s">
        <v>33</v>
      </c>
      <c r="V519" s="22" t="s">
        <v>3184</v>
      </c>
      <c r="W519" s="22" t="s">
        <v>3184</v>
      </c>
      <c r="X519" s="22" t="s">
        <v>35</v>
      </c>
      <c r="Y519" s="5" t="str">
        <f t="shared" si="17"/>
        <v>INSERT INTO empleados VALUES (NULL, 1, 1, 0, 10, 0, 11, 'Sanchez Accostupa', 'Luis Alfredo', NULL, NULL, '73661199', '981289314', NULL, NULL, NULL, NULL, 'I');</v>
      </c>
    </row>
    <row r="520" spans="1:25" ht="15.75" customHeight="1">
      <c r="A520" s="6">
        <f t="shared" si="18"/>
        <v>519</v>
      </c>
      <c r="B520" s="21">
        <v>5</v>
      </c>
      <c r="C520" s="7" t="str">
        <f>VLOOKUP(B520,tablasMaestras!$A$120:$B$157,2,FALSE)</f>
        <v>Ing. Civil</v>
      </c>
      <c r="D520" s="21">
        <v>1</v>
      </c>
      <c r="E520" s="7" t="str">
        <f>VLOOKUP(D520,tablasMaestras!$A$44:$C$105,3,FALSE)</f>
        <v>Universidad privada del norte</v>
      </c>
      <c r="F520" s="21">
        <v>0</v>
      </c>
      <c r="G520" s="7" t="str">
        <f>VLOOKUP(F520,tablasMaestras!$A$110:$B$115,2,FALSE)</f>
        <v>Sin Definir..</v>
      </c>
      <c r="H520" s="21">
        <v>10</v>
      </c>
      <c r="I520" s="22"/>
      <c r="J520" s="21">
        <v>0</v>
      </c>
      <c r="K520" s="22"/>
      <c r="L520" s="21">
        <v>11</v>
      </c>
      <c r="M520" s="22"/>
      <c r="N520" s="22" t="s">
        <v>3222</v>
      </c>
      <c r="O520" s="22" t="s">
        <v>3223</v>
      </c>
      <c r="P520" s="23" t="s">
        <v>33</v>
      </c>
      <c r="Q520" s="22" t="s">
        <v>3224</v>
      </c>
      <c r="R520" s="22" t="s">
        <v>3225</v>
      </c>
      <c r="S520" s="22" t="s">
        <v>3226</v>
      </c>
      <c r="T520" s="22" t="s">
        <v>33</v>
      </c>
      <c r="U520" s="22" t="s">
        <v>33</v>
      </c>
      <c r="V520" s="25" t="s">
        <v>3227</v>
      </c>
      <c r="W520" s="25" t="s">
        <v>86</v>
      </c>
      <c r="X520" s="22" t="s">
        <v>35</v>
      </c>
      <c r="Y520" s="5" t="str">
        <f t="shared" si="17"/>
        <v>INSERT INTO empleados VALUES (NULL, 5, 1, 0, 10, 0, 11, 'Timaná Cahuana', 'Sebastián Aldair', NULL, 'se16timana@hotmail.com', '76140514', '970647668', NULL, NULL, 'N00150632', '10mo', 'I');</v>
      </c>
    </row>
    <row r="521" spans="1:25" ht="15.75" customHeight="1">
      <c r="A521" s="6">
        <f t="shared" si="18"/>
        <v>520</v>
      </c>
      <c r="B521" s="21">
        <v>5</v>
      </c>
      <c r="C521" s="7" t="str">
        <f>VLOOKUP(B521,tablasMaestras!$A$120:$B$157,2,FALSE)</f>
        <v>Ing. Civil</v>
      </c>
      <c r="D521" s="21">
        <v>1</v>
      </c>
      <c r="E521" s="7" t="str">
        <f>VLOOKUP(D521,tablasMaestras!$A$44:$C$105,3,FALSE)</f>
        <v>Universidad privada del norte</v>
      </c>
      <c r="F521" s="21">
        <v>0</v>
      </c>
      <c r="G521" s="7" t="str">
        <f>VLOOKUP(F521,tablasMaestras!$A$110:$B$115,2,FALSE)</f>
        <v>Sin Definir..</v>
      </c>
      <c r="H521" s="21">
        <v>10</v>
      </c>
      <c r="I521" s="22"/>
      <c r="J521" s="21">
        <v>0</v>
      </c>
      <c r="K521" s="22"/>
      <c r="L521" s="21">
        <v>11</v>
      </c>
      <c r="M521" s="22"/>
      <c r="N521" s="22" t="s">
        <v>3228</v>
      </c>
      <c r="O521" s="22" t="s">
        <v>3229</v>
      </c>
      <c r="P521" s="23" t="s">
        <v>33</v>
      </c>
      <c r="Q521" s="22" t="s">
        <v>3230</v>
      </c>
      <c r="R521" s="22" t="s">
        <v>3231</v>
      </c>
      <c r="S521" s="22" t="s">
        <v>3232</v>
      </c>
      <c r="T521" s="22" t="s">
        <v>33</v>
      </c>
      <c r="U521" s="22" t="s">
        <v>33</v>
      </c>
      <c r="V521" s="25" t="s">
        <v>3233</v>
      </c>
      <c r="W521" s="25" t="s">
        <v>34</v>
      </c>
      <c r="X521" s="22" t="s">
        <v>35</v>
      </c>
      <c r="Y521" s="5" t="str">
        <f t="shared" si="17"/>
        <v>INSERT INTO empleados VALUES (NULL, 5, 1, 0, 10, 0, 11, 'Mendoza Toscano', 'Carlos Rodrigo', NULL, 'alxcarlos13@gmail.com', '75674918', '932993236', NULL, NULL, 'N00169480', '9no', 'I');</v>
      </c>
    </row>
    <row r="522" spans="1:25" ht="15.75" customHeight="1">
      <c r="A522" s="6">
        <f t="shared" si="18"/>
        <v>521</v>
      </c>
      <c r="B522" s="21">
        <v>5</v>
      </c>
      <c r="C522" s="7" t="str">
        <f>VLOOKUP(B522,tablasMaestras!$A$120:$B$157,2,FALSE)</f>
        <v>Ing. Civil</v>
      </c>
      <c r="D522" s="21">
        <v>1</v>
      </c>
      <c r="E522" s="7" t="str">
        <f>VLOOKUP(D522,tablasMaestras!$A$44:$C$105,3,FALSE)</f>
        <v>Universidad privada del norte</v>
      </c>
      <c r="F522" s="21">
        <v>0</v>
      </c>
      <c r="G522" s="7" t="str">
        <f>VLOOKUP(F522,tablasMaestras!$A$110:$B$115,2,FALSE)</f>
        <v>Sin Definir..</v>
      </c>
      <c r="H522" s="21">
        <v>10</v>
      </c>
      <c r="I522" s="22"/>
      <c r="J522" s="21">
        <v>0</v>
      </c>
      <c r="K522" s="22"/>
      <c r="L522" s="21">
        <v>11</v>
      </c>
      <c r="M522" s="22"/>
      <c r="N522" s="22" t="s">
        <v>3234</v>
      </c>
      <c r="O522" s="22" t="s">
        <v>3235</v>
      </c>
      <c r="P522" s="23" t="s">
        <v>33</v>
      </c>
      <c r="Q522" s="22" t="s">
        <v>3236</v>
      </c>
      <c r="R522" s="22" t="s">
        <v>3237</v>
      </c>
      <c r="S522" s="22" t="s">
        <v>3238</v>
      </c>
      <c r="T522" s="22" t="s">
        <v>33</v>
      </c>
      <c r="U522" s="22" t="s">
        <v>33</v>
      </c>
      <c r="V522" s="25" t="s">
        <v>3239</v>
      </c>
      <c r="W522" s="25" t="s">
        <v>62</v>
      </c>
      <c r="X522" s="22" t="s">
        <v>35</v>
      </c>
      <c r="Y522" s="5" t="str">
        <f t="shared" si="17"/>
        <v>INSERT INTO empleados VALUES (NULL, 5, 1, 0, 10, 0, 11, 'Moreno Guevara', 'Mario Eduardo', NULL, 'mario_mmg22@hotmail.com', '70199464', '961482334', NULL, NULL, 'N00028753', 'Egresado', 'I');</v>
      </c>
    </row>
    <row r="523" spans="1:25" ht="15.75" customHeight="1">
      <c r="A523" s="6">
        <f t="shared" si="18"/>
        <v>522</v>
      </c>
      <c r="B523" s="21">
        <v>5</v>
      </c>
      <c r="C523" s="7" t="str">
        <f>VLOOKUP(B523,tablasMaestras!$A$120:$B$157,2,FALSE)</f>
        <v>Ing. Civil</v>
      </c>
      <c r="D523" s="21">
        <v>1</v>
      </c>
      <c r="E523" s="7" t="str">
        <f>VLOOKUP(D523,tablasMaestras!$A$44:$C$105,3,FALSE)</f>
        <v>Universidad privada del norte</v>
      </c>
      <c r="F523" s="21">
        <v>0</v>
      </c>
      <c r="G523" s="7" t="str">
        <f>VLOOKUP(F523,tablasMaestras!$A$110:$B$115,2,FALSE)</f>
        <v>Sin Definir..</v>
      </c>
      <c r="H523" s="21">
        <v>10</v>
      </c>
      <c r="I523" s="22"/>
      <c r="J523" s="21">
        <v>0</v>
      </c>
      <c r="K523" s="22"/>
      <c r="L523" s="21">
        <v>11</v>
      </c>
      <c r="M523" s="22"/>
      <c r="N523" s="22" t="s">
        <v>3240</v>
      </c>
      <c r="O523" s="22" t="s">
        <v>3241</v>
      </c>
      <c r="P523" s="23" t="s">
        <v>33</v>
      </c>
      <c r="Q523" s="22" t="s">
        <v>3242</v>
      </c>
      <c r="R523" s="22" t="s">
        <v>3243</v>
      </c>
      <c r="S523" s="22" t="s">
        <v>3244</v>
      </c>
      <c r="T523" s="22" t="s">
        <v>33</v>
      </c>
      <c r="U523" s="22" t="s">
        <v>33</v>
      </c>
      <c r="V523" s="25" t="s">
        <v>3245</v>
      </c>
      <c r="W523" s="25" t="s">
        <v>95</v>
      </c>
      <c r="X523" s="22" t="s">
        <v>35</v>
      </c>
      <c r="Y523" s="5" t="str">
        <f t="shared" si="17"/>
        <v>INSERT INTO empleados VALUES (NULL, 5, 1, 0, 10, 0, 11, 'Flores Millan', 'Jimena Rosario', NULL, 'jimenafloresmillan@gmail.com', '70754656', '998048536', NULL, NULL, 'N00082063', '8vo', 'I');</v>
      </c>
    </row>
    <row r="524" spans="1:25" ht="15.75" customHeight="1">
      <c r="A524" s="6">
        <f t="shared" si="18"/>
        <v>523</v>
      </c>
      <c r="B524" s="21">
        <v>0</v>
      </c>
      <c r="C524" s="7" t="e">
        <f>VLOOKUP(B524,tablasMaestras!$A$120:$B$157,2,FALSE)</f>
        <v>#N/A</v>
      </c>
      <c r="D524" s="21">
        <v>1</v>
      </c>
      <c r="E524" s="7" t="str">
        <f>VLOOKUP(D524,tablasMaestras!$A$44:$C$105,3,FALSE)</f>
        <v>Universidad privada del norte</v>
      </c>
      <c r="F524" s="21">
        <v>0</v>
      </c>
      <c r="G524" s="7" t="str">
        <f>VLOOKUP(F524,tablasMaestras!$A$110:$B$115,2,FALSE)</f>
        <v>Sin Definir..</v>
      </c>
      <c r="H524" s="21">
        <v>10</v>
      </c>
      <c r="I524" s="22"/>
      <c r="J524" s="21">
        <v>0</v>
      </c>
      <c r="K524" s="22"/>
      <c r="L524" s="21">
        <v>11</v>
      </c>
      <c r="M524" s="22"/>
      <c r="N524" s="22" t="s">
        <v>3246</v>
      </c>
      <c r="O524" s="22" t="s">
        <v>3247</v>
      </c>
      <c r="P524" s="23" t="s">
        <v>33</v>
      </c>
      <c r="Q524" s="22" t="s">
        <v>3248</v>
      </c>
      <c r="R524" s="22" t="s">
        <v>3249</v>
      </c>
      <c r="S524" s="22" t="s">
        <v>3250</v>
      </c>
      <c r="T524" s="22" t="s">
        <v>33</v>
      </c>
      <c r="U524" s="22" t="s">
        <v>33</v>
      </c>
      <c r="V524" s="25" t="s">
        <v>3251</v>
      </c>
      <c r="W524" s="25" t="s">
        <v>34</v>
      </c>
      <c r="X524" s="22" t="s">
        <v>35</v>
      </c>
      <c r="Y524" s="5" t="str">
        <f t="shared" si="17"/>
        <v>INSERT INTO empleados VALUES (NULL, 0, 1, 0, 10, 0, 11, 'Vasquez Retamozo', 'Alvaro Joaquin', NULL, 'alvarociviling99@gmail.com', '72903391', '955108539', NULL, NULL, 'N00157133', '9no', 'I');</v>
      </c>
    </row>
    <row r="525" spans="1:25" ht="15.75" customHeight="1">
      <c r="A525" s="6">
        <f t="shared" si="18"/>
        <v>524</v>
      </c>
      <c r="B525" s="21">
        <v>8</v>
      </c>
      <c r="C525" s="7" t="str">
        <f>VLOOKUP(B525,tablasMaestras!$A$120:$B$157,2,FALSE)</f>
        <v>Ingeniería de Sistemas</v>
      </c>
      <c r="D525" s="21">
        <v>1</v>
      </c>
      <c r="E525" s="7" t="str">
        <f>VLOOKUP(D525,tablasMaestras!$A$44:$C$105,3,FALSE)</f>
        <v>Universidad privada del norte</v>
      </c>
      <c r="F525" s="21">
        <v>0</v>
      </c>
      <c r="G525" s="7" t="str">
        <f>VLOOKUP(F525,tablasMaestras!$A$110:$B$115,2,FALSE)</f>
        <v>Sin Definir..</v>
      </c>
      <c r="H525" s="21">
        <v>0</v>
      </c>
      <c r="I525" s="22"/>
      <c r="J525" s="21">
        <v>0</v>
      </c>
      <c r="K525" s="22"/>
      <c r="L525" s="21">
        <v>11</v>
      </c>
      <c r="M525" s="22"/>
      <c r="N525" s="22" t="s">
        <v>3252</v>
      </c>
      <c r="O525" s="22" t="s">
        <v>3253</v>
      </c>
      <c r="P525" s="23" t="s">
        <v>33</v>
      </c>
      <c r="Q525" s="22" t="s">
        <v>33</v>
      </c>
      <c r="R525" s="22" t="s">
        <v>3254</v>
      </c>
      <c r="S525" s="22" t="s">
        <v>3255</v>
      </c>
      <c r="T525" s="22" t="s">
        <v>33</v>
      </c>
      <c r="U525" s="22" t="s">
        <v>33</v>
      </c>
      <c r="V525" s="22" t="s">
        <v>3184</v>
      </c>
      <c r="W525" s="22" t="s">
        <v>3184</v>
      </c>
      <c r="X525" s="22" t="s">
        <v>35</v>
      </c>
      <c r="Y525" s="5" t="str">
        <f t="shared" si="17"/>
        <v>INSERT INTO empleados VALUES (NULL, 8, 1, 0, 0, 0, 11, 'Ayala Gutierrez', 'Hugo Gabriel Alexander', NULL, NULL, '70385202', '934184363', NULL, NULL, NULL, NULL, 'I');</v>
      </c>
    </row>
    <row r="526" spans="1:25" ht="15.75" customHeight="1">
      <c r="A526" s="6">
        <f t="shared" si="18"/>
        <v>525</v>
      </c>
      <c r="B526" s="21">
        <v>6</v>
      </c>
      <c r="C526" s="7" t="str">
        <f>VLOOKUP(B526,tablasMaestras!$A$120:$B$157,2,FALSE)</f>
        <v>Administración y Marketing</v>
      </c>
      <c r="D526" s="21">
        <v>1</v>
      </c>
      <c r="E526" s="7" t="str">
        <f>VLOOKUP(D526,tablasMaestras!$A$44:$C$105,3,FALSE)</f>
        <v>Universidad privada del norte</v>
      </c>
      <c r="F526" s="21">
        <v>0</v>
      </c>
      <c r="G526" s="7" t="str">
        <f>VLOOKUP(F526,tablasMaestras!$A$110:$B$115,2,FALSE)</f>
        <v>Sin Definir..</v>
      </c>
      <c r="H526" s="21">
        <v>0</v>
      </c>
      <c r="I526" s="22"/>
      <c r="J526" s="21">
        <v>0</v>
      </c>
      <c r="K526" s="22"/>
      <c r="L526" s="21">
        <v>11</v>
      </c>
      <c r="M526" s="22"/>
      <c r="N526" s="22" t="s">
        <v>3256</v>
      </c>
      <c r="O526" s="22" t="s">
        <v>3257</v>
      </c>
      <c r="P526" s="23">
        <v>37037</v>
      </c>
      <c r="Q526" s="22" t="s">
        <v>3258</v>
      </c>
      <c r="R526" s="22" t="s">
        <v>3259</v>
      </c>
      <c r="S526" s="22" t="s">
        <v>3260</v>
      </c>
      <c r="T526" s="22" t="s">
        <v>142</v>
      </c>
      <c r="U526" s="22" t="s">
        <v>3261</v>
      </c>
      <c r="V526" s="26" t="s">
        <v>3262</v>
      </c>
      <c r="W526" s="26" t="s">
        <v>95</v>
      </c>
      <c r="X526" s="22" t="s">
        <v>35</v>
      </c>
      <c r="Y526" s="27" t="str">
        <f>CONCATENATE("INSERT INTO empleados VALUES (NULL, ",B526,", ",D526,", ",F526,", ",H526,", ",J526,", ",L526,", '",N526,"', '",O526,"', ",IF(P526="Sin definir","NULL","'"&amp;TEXT(P526,"AAAA-MM-dd")&amp;"'"),", ",IF(Q526="Sin definir","NULL","'"&amp;Q526&amp;"'"),", ",IF(R526="Sin definir","NULL","'"&amp;R526&amp;"'"),", ",IF(S526="Sin definir","NULL","'"&amp;S526&amp;"'"),", ",IF(T526="Sin definir","NULL","'"&amp;T526&amp;"'"),", ",IF(U526="Sin definir","NULL","'"&amp;U526&amp;"'"),", ",IF(V526="Sin definir","NULL","'"&amp;V526&amp;"'"),", ",IF(W526="Sin definir","NULL","'"&amp;W526&amp;"'"),", '",X526,"');")</f>
        <v>INSERT INTO empleados VALUES (NULL, 6, 1, 0, 0, 0, 11, 'Otero Enciso', 'Melany Alexandra', 'sábado-05-26', 'mel.otero.enciso01@gmail.com', '72674620', '953728747', 'Breña', 'Jr. Azcona 1118, Breña', 'N00223602', '8vo', 'I');</v>
      </c>
    </row>
    <row r="527" spans="1:25" ht="15.75" customHeight="1">
      <c r="A527" s="6">
        <f t="shared" si="18"/>
        <v>526</v>
      </c>
      <c r="B527" s="21">
        <v>9</v>
      </c>
      <c r="C527" s="7" t="str">
        <f>VLOOKUP(B527,tablasMaestras!$A$120:$B$157,2,FALSE)</f>
        <v>Administracion y Negocios Internacionales</v>
      </c>
      <c r="D527" s="21">
        <v>1</v>
      </c>
      <c r="E527" s="7" t="str">
        <f>VLOOKUP(D527,tablasMaestras!$A$44:$C$105,3,FALSE)</f>
        <v>Universidad privada del norte</v>
      </c>
      <c r="F527" s="21">
        <v>0</v>
      </c>
      <c r="G527" s="7" t="str">
        <f>VLOOKUP(F527,tablasMaestras!$A$110:$B$115,2,FALSE)</f>
        <v>Sin Definir..</v>
      </c>
      <c r="H527" s="21">
        <v>0</v>
      </c>
      <c r="I527" s="22"/>
      <c r="J527" s="21">
        <v>0</v>
      </c>
      <c r="K527" s="22"/>
      <c r="L527" s="21">
        <v>11</v>
      </c>
      <c r="M527" s="22"/>
      <c r="N527" s="22" t="s">
        <v>3263</v>
      </c>
      <c r="O527" s="22" t="s">
        <v>936</v>
      </c>
      <c r="P527" s="23">
        <v>36257</v>
      </c>
      <c r="Q527" s="22" t="s">
        <v>3264</v>
      </c>
      <c r="R527" s="22" t="s">
        <v>3265</v>
      </c>
      <c r="S527" s="22" t="s">
        <v>3266</v>
      </c>
      <c r="T527" s="22" t="s">
        <v>3172</v>
      </c>
      <c r="U527" s="22" t="s">
        <v>3267</v>
      </c>
      <c r="V527" s="25" t="s">
        <v>3268</v>
      </c>
      <c r="W527" s="25" t="s">
        <v>34</v>
      </c>
      <c r="X527" s="22" t="s">
        <v>35</v>
      </c>
      <c r="Y527" s="5" t="str">
        <f t="shared" ref="Y527:Y590" si="19">CONCATENATE("INSERT INTO empleados VALUES (NULL, ",B527,", ",D527,", ",F527,", ",H527,", ",J527,", ",L527,", '",N527,"', '",O527,"', ",IF(P527="Sin definir","NULL","'"&amp;TEXT(P527,"aaaa-mm-dd")&amp;"'"),", ",IF(Q527="Sin definir","NULL","'"&amp;Q527&amp;"'"),", ",IF(R527="Sin definir","NULL","'"&amp;R527&amp;"'"),", ",IF(S527="Sin definir","NULL","'"&amp;S527&amp;"'"),", ",IF(T527="Sin definir","NULL","'"&amp;T527&amp;"'"),", ",IF(U527="Sin definir","NULL","'"&amp;U527&amp;"'"),", ",IF(V527="Sin definir","NULL","'"&amp;V527&amp;"'"),", ",IF(W527="Sin definir","NULL","'"&amp;W527&amp;"'"),", '",X527,"');")</f>
        <v>INSERT INTO empleados VALUES (NULL, 9, 1, 0, 0, 0, 11, 'Quispe Flores', 'Jose Luis', 'miércoles-04-07', 'joseluis.q789@hotmail.com', '76810080', '941097745', 'San juan de lurigancho', 'Av. gran pajaten n400 mz alt8', 'N00189740', '9no', 'I');</v>
      </c>
    </row>
    <row r="528" spans="1:25" ht="15.75" customHeight="1">
      <c r="A528" s="6">
        <f t="shared" si="18"/>
        <v>527</v>
      </c>
      <c r="B528" s="21">
        <v>4</v>
      </c>
      <c r="C528" s="7" t="str">
        <f>VLOOKUP(B528,tablasMaestras!$A$120:$B$157,2,FALSE)</f>
        <v>Ing. Industrial</v>
      </c>
      <c r="D528" s="21">
        <v>1</v>
      </c>
      <c r="E528" s="7" t="str">
        <f>VLOOKUP(D528,tablasMaestras!$A$44:$C$105,3,FALSE)</f>
        <v>Universidad privada del norte</v>
      </c>
      <c r="F528" s="21">
        <v>0</v>
      </c>
      <c r="G528" s="7" t="str">
        <f>VLOOKUP(F528,tablasMaestras!$A$110:$B$115,2,FALSE)</f>
        <v>Sin Definir..</v>
      </c>
      <c r="H528" s="21">
        <v>0</v>
      </c>
      <c r="I528" s="22"/>
      <c r="J528" s="21">
        <v>0</v>
      </c>
      <c r="K528" s="22"/>
      <c r="L528" s="21">
        <v>11</v>
      </c>
      <c r="M528" s="22"/>
      <c r="N528" s="22" t="s">
        <v>3269</v>
      </c>
      <c r="O528" s="22" t="s">
        <v>3270</v>
      </c>
      <c r="P528" s="23">
        <v>36782</v>
      </c>
      <c r="Q528" s="22" t="s">
        <v>3271</v>
      </c>
      <c r="R528" s="22" t="s">
        <v>3272</v>
      </c>
      <c r="S528" s="22" t="s">
        <v>3273</v>
      </c>
      <c r="T528" s="22" t="s">
        <v>1223</v>
      </c>
      <c r="U528" s="22" t="s">
        <v>3274</v>
      </c>
      <c r="V528" s="25" t="s">
        <v>3275</v>
      </c>
      <c r="W528" s="25" t="s">
        <v>34</v>
      </c>
      <c r="X528" s="22" t="s">
        <v>35</v>
      </c>
      <c r="Y528" s="5" t="str">
        <f t="shared" si="19"/>
        <v>INSERT INTO empleados VALUES (NULL, 4, 1, 0, 0, 0, 11, 'Marin Sanchez', 'Walter Ruben', 'miércoles-09-13', 'walterms1254@gmail.com', '75808430', '988580139', 'Ventanilla', 'Mc5 Lt6 Defensores de La Patria - Ventanilla', 'N00244748', '9no', 'I');</v>
      </c>
    </row>
    <row r="529" spans="1:25" ht="15.75" customHeight="1">
      <c r="A529" s="6">
        <f t="shared" si="18"/>
        <v>528</v>
      </c>
      <c r="B529" s="21">
        <v>14</v>
      </c>
      <c r="C529" s="7" t="str">
        <f>VLOOKUP(B529,tablasMaestras!$A$120:$B$157,2,FALSE)</f>
        <v>Diseño y Administración Bancaria y Financiera</v>
      </c>
      <c r="D529" s="21">
        <v>1</v>
      </c>
      <c r="E529" s="7" t="str">
        <f>VLOOKUP(D529,tablasMaestras!$A$44:$C$105,3,FALSE)</f>
        <v>Universidad privada del norte</v>
      </c>
      <c r="F529" s="21">
        <v>0</v>
      </c>
      <c r="G529" s="7" t="str">
        <f>VLOOKUP(F529,tablasMaestras!$A$110:$B$115,2,FALSE)</f>
        <v>Sin Definir..</v>
      </c>
      <c r="H529" s="21">
        <v>0</v>
      </c>
      <c r="I529" s="22"/>
      <c r="J529" s="21">
        <v>0</v>
      </c>
      <c r="K529" s="22"/>
      <c r="L529" s="21">
        <v>11</v>
      </c>
      <c r="M529" s="22"/>
      <c r="N529" s="22" t="s">
        <v>3276</v>
      </c>
      <c r="O529" s="22" t="s">
        <v>3277</v>
      </c>
      <c r="P529" s="23">
        <v>37831</v>
      </c>
      <c r="Q529" s="22" t="s">
        <v>3278</v>
      </c>
      <c r="R529" s="22" t="s">
        <v>3279</v>
      </c>
      <c r="S529" s="22" t="s">
        <v>3280</v>
      </c>
      <c r="T529" s="22" t="s">
        <v>848</v>
      </c>
      <c r="U529" s="22" t="s">
        <v>3281</v>
      </c>
      <c r="V529" s="25" t="s">
        <v>3282</v>
      </c>
      <c r="W529" s="25" t="s">
        <v>145</v>
      </c>
      <c r="X529" s="22" t="s">
        <v>35</v>
      </c>
      <c r="Y529" s="5" t="str">
        <f t="shared" si="19"/>
        <v>INSERT INTO empleados VALUES (NULL, 14, 1, 0, 0, 0, 11, 'Barzola Castro', 'Celeste Lucero', 'martes-07-29', 'bcelestelucero@gmail.com', '75699921', '901984091', 'Independencia', 'Indepedencia- Urb Tahuantinsuyo 2da zona', 'N00258951', '7mo', 'I');</v>
      </c>
    </row>
    <row r="530" spans="1:25" ht="15.75" customHeight="1">
      <c r="A530" s="6">
        <f t="shared" si="18"/>
        <v>529</v>
      </c>
      <c r="B530" s="21">
        <v>2</v>
      </c>
      <c r="C530" s="7" t="str">
        <f>VLOOKUP(B530,tablasMaestras!$A$120:$B$157,2,FALSE)</f>
        <v>Derecho</v>
      </c>
      <c r="D530" s="21">
        <v>1</v>
      </c>
      <c r="E530" s="7" t="str">
        <f>VLOOKUP(D530,tablasMaestras!$A$44:$C$105,3,FALSE)</f>
        <v>Universidad privada del norte</v>
      </c>
      <c r="F530" s="21">
        <v>0</v>
      </c>
      <c r="G530" s="7" t="str">
        <f>VLOOKUP(F530,tablasMaestras!$A$110:$B$115,2,FALSE)</f>
        <v>Sin Definir..</v>
      </c>
      <c r="H530" s="21">
        <v>0</v>
      </c>
      <c r="I530" s="22"/>
      <c r="J530" s="21">
        <v>0</v>
      </c>
      <c r="K530" s="22"/>
      <c r="L530" s="21">
        <v>11</v>
      </c>
      <c r="M530" s="22"/>
      <c r="N530" s="22" t="s">
        <v>3283</v>
      </c>
      <c r="O530" s="22" t="s">
        <v>3284</v>
      </c>
      <c r="P530" s="23">
        <v>37235</v>
      </c>
      <c r="Q530" s="22" t="s">
        <v>3285</v>
      </c>
      <c r="R530" s="22" t="s">
        <v>3286</v>
      </c>
      <c r="S530" s="22" t="s">
        <v>3287</v>
      </c>
      <c r="T530" s="22" t="s">
        <v>1116</v>
      </c>
      <c r="U530" s="22" t="s">
        <v>3288</v>
      </c>
      <c r="V530" s="25" t="s">
        <v>3289</v>
      </c>
      <c r="W530" s="25" t="s">
        <v>34</v>
      </c>
      <c r="X530" s="22" t="s">
        <v>35</v>
      </c>
      <c r="Y530" s="5" t="str">
        <f t="shared" si="19"/>
        <v>INSERT INTO empleados VALUES (NULL, 2, 1, 0, 0, 0, 11, 'Villalobos Ocampo', 'Alberth Andre', 'lunes-12-10', 'kevin_jeysonbm@hotmail.com', '70298791', '982944998', 'Magdalena del Mar', 'Magdalena del Mar - Jr. Tacna 564', 'N00206233', '9no', 'I');</v>
      </c>
    </row>
    <row r="531" spans="1:25" ht="15.75" customHeight="1">
      <c r="A531" s="6">
        <f t="shared" si="18"/>
        <v>530</v>
      </c>
      <c r="B531" s="21">
        <v>1</v>
      </c>
      <c r="C531" s="7" t="str">
        <f>VLOOKUP(B531,tablasMaestras!$A$120:$B$157,2,FALSE)</f>
        <v>Arquitectura y Urbanismo</v>
      </c>
      <c r="D531" s="21">
        <v>1</v>
      </c>
      <c r="E531" s="7" t="str">
        <f>VLOOKUP(D531,tablasMaestras!$A$44:$C$105,3,FALSE)</f>
        <v>Universidad privada del norte</v>
      </c>
      <c r="F531" s="21">
        <v>0</v>
      </c>
      <c r="G531" s="7" t="str">
        <f>VLOOKUP(F531,tablasMaestras!$A$110:$B$115,2,FALSE)</f>
        <v>Sin Definir..</v>
      </c>
      <c r="H531" s="21">
        <v>0</v>
      </c>
      <c r="I531" s="22"/>
      <c r="J531" s="21">
        <v>0</v>
      </c>
      <c r="K531" s="22"/>
      <c r="L531" s="21">
        <v>11</v>
      </c>
      <c r="M531" s="22"/>
      <c r="N531" s="22" t="s">
        <v>3290</v>
      </c>
      <c r="O531" s="22" t="s">
        <v>3291</v>
      </c>
      <c r="P531" s="23">
        <v>35566</v>
      </c>
      <c r="Q531" s="22" t="s">
        <v>3292</v>
      </c>
      <c r="R531" s="22" t="s">
        <v>3293</v>
      </c>
      <c r="S531" s="22" t="s">
        <v>3294</v>
      </c>
      <c r="T531" s="22" t="s">
        <v>848</v>
      </c>
      <c r="U531" s="22" t="s">
        <v>3295</v>
      </c>
      <c r="V531" s="26" t="s">
        <v>3296</v>
      </c>
      <c r="W531" s="26" t="s">
        <v>34</v>
      </c>
      <c r="X531" s="22" t="s">
        <v>35</v>
      </c>
      <c r="Y531" s="5" t="str">
        <f t="shared" si="19"/>
        <v>INSERT INTO empleados VALUES (NULL, 1, 1, 0, 0, 0, 11, 'Vásquez Chávez', 'Nora Brigitte', 'viernes-05-16', 'norabrigittev@gmail.com', '72652443', '961679961', 'Independencia', 'Calle 32 N°106, Payet - Urb. Tupac Amaru, Independencia', 'N00175071', '9no', 'I');</v>
      </c>
    </row>
    <row r="532" spans="1:25" ht="15.75" customHeight="1">
      <c r="A532" s="6">
        <f t="shared" si="18"/>
        <v>531</v>
      </c>
      <c r="B532" s="21">
        <v>1</v>
      </c>
      <c r="C532" s="7" t="str">
        <f>VLOOKUP(B532,tablasMaestras!$A$120:$B$157,2,FALSE)</f>
        <v>Arquitectura y Urbanismo</v>
      </c>
      <c r="D532" s="21">
        <v>1</v>
      </c>
      <c r="E532" s="7" t="str">
        <f>VLOOKUP(D532,tablasMaestras!$A$44:$C$105,3,FALSE)</f>
        <v>Universidad privada del norte</v>
      </c>
      <c r="F532" s="21">
        <v>0</v>
      </c>
      <c r="G532" s="7" t="str">
        <f>VLOOKUP(F532,tablasMaestras!$A$110:$B$115,2,FALSE)</f>
        <v>Sin Definir..</v>
      </c>
      <c r="H532" s="21">
        <v>0</v>
      </c>
      <c r="I532" s="22"/>
      <c r="J532" s="21">
        <v>0</v>
      </c>
      <c r="K532" s="22"/>
      <c r="L532" s="21">
        <v>11</v>
      </c>
      <c r="M532" s="22"/>
      <c r="N532" s="22" t="s">
        <v>3297</v>
      </c>
      <c r="O532" s="22" t="s">
        <v>3298</v>
      </c>
      <c r="P532" s="23">
        <v>37055</v>
      </c>
      <c r="Q532" s="22" t="s">
        <v>3299</v>
      </c>
      <c r="R532" s="22" t="s">
        <v>3300</v>
      </c>
      <c r="S532" s="22" t="s">
        <v>3301</v>
      </c>
      <c r="T532" s="22" t="s">
        <v>784</v>
      </c>
      <c r="U532" s="22" t="s">
        <v>3302</v>
      </c>
      <c r="V532" s="25" t="s">
        <v>3303</v>
      </c>
      <c r="W532" s="25" t="s">
        <v>34</v>
      </c>
      <c r="X532" s="22" t="s">
        <v>35</v>
      </c>
      <c r="Y532" s="5" t="str">
        <f t="shared" si="19"/>
        <v>INSERT INTO empleados VALUES (NULL, 1, 1, 0, 0, 0, 11, 'Oscanoa Reyes', 'Valeska Ninnet', 'miércoles-06-13', 'valeskaninnet@gmail.com', '76845721', '931095282', 'Puente Piedra', 'Calle Los Geranios 253, Condominio Valle Verde, Urb. Shangri-La - Puente Piedra', 'N00170892', '9no', 'I');</v>
      </c>
    </row>
    <row r="533" spans="1:25" ht="15.75" customHeight="1">
      <c r="A533" s="6">
        <f t="shared" si="18"/>
        <v>532</v>
      </c>
      <c r="B533" s="21">
        <v>5</v>
      </c>
      <c r="C533" s="7" t="str">
        <f>VLOOKUP(B533,tablasMaestras!$A$120:$B$157,2,FALSE)</f>
        <v>Ing. Civil</v>
      </c>
      <c r="D533" s="21">
        <v>1</v>
      </c>
      <c r="E533" s="7" t="str">
        <f>VLOOKUP(D533,tablasMaestras!$A$44:$C$105,3,FALSE)</f>
        <v>Universidad privada del norte</v>
      </c>
      <c r="F533" s="21">
        <v>0</v>
      </c>
      <c r="G533" s="7" t="str">
        <f>VLOOKUP(F533,tablasMaestras!$A$110:$B$115,2,FALSE)</f>
        <v>Sin Definir..</v>
      </c>
      <c r="H533" s="21">
        <v>0</v>
      </c>
      <c r="I533" s="22"/>
      <c r="J533" s="21">
        <v>0</v>
      </c>
      <c r="K533" s="22"/>
      <c r="L533" s="21">
        <v>11</v>
      </c>
      <c r="M533" s="22"/>
      <c r="N533" s="22" t="s">
        <v>3304</v>
      </c>
      <c r="O533" s="22" t="s">
        <v>3305</v>
      </c>
      <c r="P533" s="23">
        <v>35361</v>
      </c>
      <c r="Q533" s="22" t="s">
        <v>3285</v>
      </c>
      <c r="R533" s="22" t="s">
        <v>3306</v>
      </c>
      <c r="S533" s="22" t="s">
        <v>3307</v>
      </c>
      <c r="T533" s="22" t="s">
        <v>3308</v>
      </c>
      <c r="U533" s="22" t="s">
        <v>3309</v>
      </c>
      <c r="V533" s="25" t="s">
        <v>3310</v>
      </c>
      <c r="W533" s="25" t="s">
        <v>95</v>
      </c>
      <c r="X533" s="22" t="s">
        <v>35</v>
      </c>
      <c r="Y533" s="5" t="str">
        <f t="shared" si="19"/>
        <v>INSERT INTO empleados VALUES (NULL, 5, 1, 0, 0, 0, 11, 'Benites Mio', 'Kevin Jeyson', 'miércoles-10-23', 'kevin_jeysonbm@hotmail.com', '71878806', '966164016', 'Los olivos', 'jr miguel ortiz 487 dpto d 101 - Urb. villasol - Los olivos', 'N00091591', '8vo', 'I');</v>
      </c>
    </row>
    <row r="534" spans="1:25" ht="15.75" customHeight="1">
      <c r="A534" s="6">
        <f t="shared" si="18"/>
        <v>533</v>
      </c>
      <c r="B534" s="21">
        <v>2</v>
      </c>
      <c r="C534" s="7" t="str">
        <f>VLOOKUP(B534,tablasMaestras!$A$120:$B$157,2,FALSE)</f>
        <v>Derecho</v>
      </c>
      <c r="D534" s="21">
        <v>1</v>
      </c>
      <c r="E534" s="7" t="str">
        <f>VLOOKUP(D534,tablasMaestras!$A$44:$C$105,3,FALSE)</f>
        <v>Universidad privada del norte</v>
      </c>
      <c r="F534" s="21">
        <v>0</v>
      </c>
      <c r="G534" s="7" t="str">
        <f>VLOOKUP(F534,tablasMaestras!$A$110:$B$115,2,FALSE)</f>
        <v>Sin Definir..</v>
      </c>
      <c r="H534" s="21">
        <v>0</v>
      </c>
      <c r="I534" s="22"/>
      <c r="J534" s="21">
        <v>0</v>
      </c>
      <c r="K534" s="22"/>
      <c r="L534" s="21">
        <v>11</v>
      </c>
      <c r="M534" s="22"/>
      <c r="N534" s="22" t="s">
        <v>3311</v>
      </c>
      <c r="O534" s="22" t="s">
        <v>3312</v>
      </c>
      <c r="P534" s="23">
        <v>37448</v>
      </c>
      <c r="Q534" s="22" t="s">
        <v>3313</v>
      </c>
      <c r="R534" s="22" t="s">
        <v>3314</v>
      </c>
      <c r="S534" s="22" t="s">
        <v>3315</v>
      </c>
      <c r="T534" s="22" t="s">
        <v>33</v>
      </c>
      <c r="U534" s="22" t="s">
        <v>3316</v>
      </c>
      <c r="V534" s="25" t="s">
        <v>3317</v>
      </c>
      <c r="W534" s="25" t="s">
        <v>145</v>
      </c>
      <c r="X534" s="22" t="s">
        <v>35</v>
      </c>
      <c r="Y534" s="5" t="str">
        <f t="shared" si="19"/>
        <v>INSERT INTO empleados VALUES (NULL, 2, 1, 0, 0, 0, 11, 'Ariza Gonzales', 'Alanis Naomi', 'jueves-07-11', 'naomi.ariza19@gmail.com', '72848832', '933624467', NULL, 'Jr.Jose Mariano Arce 139 Dpto. 703 - Pueblo Libre', 'N00306865', '7mo', 'I');</v>
      </c>
    </row>
    <row r="535" spans="1:25" ht="15.75" customHeight="1">
      <c r="A535" s="6">
        <f t="shared" si="18"/>
        <v>534</v>
      </c>
      <c r="B535" s="21">
        <v>12</v>
      </c>
      <c r="C535" s="7" t="str">
        <f>VLOOKUP(B535,tablasMaestras!$A$120:$B$157,2,FALSE)</f>
        <v>Ingenieria de Software</v>
      </c>
      <c r="D535" s="21">
        <v>2</v>
      </c>
      <c r="E535" s="7" t="str">
        <f>VLOOKUP(D535,tablasMaestras!$A$44:$C$105,3,FALSE)</f>
        <v>SENATI</v>
      </c>
      <c r="F535" s="21">
        <v>0</v>
      </c>
      <c r="G535" s="7" t="str">
        <f>VLOOKUP(F535,tablasMaestras!$A$110:$B$115,2,FALSE)</f>
        <v>Sin Definir..</v>
      </c>
      <c r="H535" s="21">
        <v>0</v>
      </c>
      <c r="I535" s="22"/>
      <c r="J535" s="21">
        <v>0</v>
      </c>
      <c r="K535" s="22"/>
      <c r="L535" s="21">
        <v>11</v>
      </c>
      <c r="M535" s="22"/>
      <c r="N535" s="22" t="s">
        <v>3318</v>
      </c>
      <c r="O535" s="22" t="s">
        <v>3319</v>
      </c>
      <c r="P535" s="23">
        <v>37796</v>
      </c>
      <c r="Q535" s="22" t="s">
        <v>3320</v>
      </c>
      <c r="R535" s="22" t="s">
        <v>3321</v>
      </c>
      <c r="S535" s="22" t="s">
        <v>3322</v>
      </c>
      <c r="T535" s="22" t="s">
        <v>43</v>
      </c>
      <c r="U535" s="22" t="s">
        <v>3323</v>
      </c>
      <c r="V535" s="26" t="s">
        <v>3324</v>
      </c>
      <c r="W535" s="26" t="s">
        <v>53</v>
      </c>
      <c r="X535" s="22" t="s">
        <v>35</v>
      </c>
      <c r="Y535" s="5" t="str">
        <f t="shared" si="19"/>
        <v>INSERT INTO empleados VALUES (NULL, 12, 2, 0, 0, 0, 11, 'Ramos Cutipa', 'Mariluz', 'martes-06-24', '1392051@senati.pe;mariluz20033@gmail.com', '75117621', '918993755', 'San Juan de Lurigancho', 'MZ. E LT 2 14 de febrero- San Juan de Lurigancho', '1392051', '4to', 'I');</v>
      </c>
    </row>
    <row r="536" spans="1:25" ht="15.75" customHeight="1">
      <c r="A536" s="6">
        <f t="shared" si="18"/>
        <v>535</v>
      </c>
      <c r="B536" s="21">
        <v>12</v>
      </c>
      <c r="C536" s="7" t="str">
        <f>VLOOKUP(B536,tablasMaestras!$A$120:$B$157,2,FALSE)</f>
        <v>Ingenieria de Software</v>
      </c>
      <c r="D536" s="21">
        <v>2</v>
      </c>
      <c r="E536" s="7" t="str">
        <f>VLOOKUP(D536,tablasMaestras!$A$44:$C$105,3,FALSE)</f>
        <v>SENATI</v>
      </c>
      <c r="F536" s="21">
        <v>0</v>
      </c>
      <c r="G536" s="7" t="str">
        <f>VLOOKUP(F536,tablasMaestras!$A$110:$B$115,2,FALSE)</f>
        <v>Sin Definir..</v>
      </c>
      <c r="H536" s="21">
        <v>0</v>
      </c>
      <c r="I536" s="22"/>
      <c r="J536" s="21">
        <v>0</v>
      </c>
      <c r="K536" s="22"/>
      <c r="L536" s="21">
        <v>11</v>
      </c>
      <c r="M536" s="22"/>
      <c r="N536" s="22" t="s">
        <v>3325</v>
      </c>
      <c r="O536" s="22" t="s">
        <v>3326</v>
      </c>
      <c r="P536" s="23">
        <v>37971</v>
      </c>
      <c r="Q536" s="22" t="s">
        <v>3327</v>
      </c>
      <c r="R536" s="22" t="s">
        <v>3328</v>
      </c>
      <c r="S536" s="22" t="s">
        <v>3329</v>
      </c>
      <c r="T536" s="22" t="s">
        <v>3330</v>
      </c>
      <c r="U536" s="22" t="s">
        <v>3331</v>
      </c>
      <c r="V536" s="25" t="s">
        <v>3332</v>
      </c>
      <c r="W536" s="25" t="s">
        <v>53</v>
      </c>
      <c r="X536" s="22" t="s">
        <v>35</v>
      </c>
      <c r="Y536" s="5" t="str">
        <f t="shared" si="19"/>
        <v>INSERT INTO empleados VALUES (NULL, 12, 2, 0, 0, 0, 11, 'Callaca Quispe', 'Luis Angel', 'martes-12-16', 'callacaquispe@gmail.com;1407140@senati.pe', '76326255', '963410424', 'San juan de urigancho', 'MZ F LT6 San pedro- San juan de Lurigancho', '1407140', '4to', 'I');</v>
      </c>
    </row>
    <row r="537" spans="1:25" ht="15.75" customHeight="1">
      <c r="A537" s="6">
        <f t="shared" si="18"/>
        <v>536</v>
      </c>
      <c r="B537" s="21">
        <v>5</v>
      </c>
      <c r="C537" s="7" t="str">
        <f>VLOOKUP(B537,tablasMaestras!$A$120:$B$157,2,FALSE)</f>
        <v>Ing. Civil</v>
      </c>
      <c r="D537" s="21">
        <v>1</v>
      </c>
      <c r="E537" s="7" t="str">
        <f>VLOOKUP(D537,tablasMaestras!$A$44:$C$105,3,FALSE)</f>
        <v>Universidad privada del norte</v>
      </c>
      <c r="F537" s="21">
        <v>0</v>
      </c>
      <c r="G537" s="7" t="str">
        <f>VLOOKUP(F537,tablasMaestras!$A$110:$B$115,2,FALSE)</f>
        <v>Sin Definir..</v>
      </c>
      <c r="H537" s="21">
        <v>0</v>
      </c>
      <c r="I537" s="22"/>
      <c r="J537" s="21">
        <v>0</v>
      </c>
      <c r="K537" s="22"/>
      <c r="L537" s="21">
        <v>11</v>
      </c>
      <c r="M537" s="22"/>
      <c r="N537" s="22" t="s">
        <v>3333</v>
      </c>
      <c r="O537" s="22" t="s">
        <v>3334</v>
      </c>
      <c r="P537" s="23">
        <v>36166</v>
      </c>
      <c r="Q537" s="22" t="s">
        <v>3335</v>
      </c>
      <c r="R537" s="22" t="s">
        <v>3336</v>
      </c>
      <c r="S537" s="22" t="s">
        <v>3337</v>
      </c>
      <c r="T537" s="22" t="s">
        <v>3338</v>
      </c>
      <c r="U537" s="22" t="s">
        <v>3339</v>
      </c>
      <c r="V537" s="25" t="s">
        <v>3340</v>
      </c>
      <c r="W537" s="25" t="s">
        <v>34</v>
      </c>
      <c r="X537" s="22" t="s">
        <v>35</v>
      </c>
      <c r="Y537" s="5" t="str">
        <f t="shared" si="19"/>
        <v>INSERT INTO empleados VALUES (NULL, 5, 1, 0, 0, 0, 11, 'Pradinett Olivares', 'Reyna Del Pilar', 'miércoles-01-06', 'rpilarpradinetto@gmail.com', '72474143', '913909414', 'Mariscal', 'Urb. Mariscal Cáceres Mz B6 Lt10, San Juan de Lurigancho', 'N00192318', '9no', 'I');</v>
      </c>
    </row>
    <row r="538" spans="1:25" ht="15.75" customHeight="1">
      <c r="A538" s="6">
        <f t="shared" si="18"/>
        <v>537</v>
      </c>
      <c r="B538" s="21">
        <v>12</v>
      </c>
      <c r="C538" s="7" t="str">
        <f>VLOOKUP(B538,tablasMaestras!$A$120:$B$157,2,FALSE)</f>
        <v>Ingenieria de Software</v>
      </c>
      <c r="D538" s="21">
        <v>2</v>
      </c>
      <c r="E538" s="7" t="str">
        <f>VLOOKUP(D538,tablasMaestras!$A$44:$C$105,3,FALSE)</f>
        <v>SENATI</v>
      </c>
      <c r="F538" s="21">
        <v>0</v>
      </c>
      <c r="G538" s="7" t="str">
        <f>VLOOKUP(F538,tablasMaestras!$A$110:$B$115,2,FALSE)</f>
        <v>Sin Definir..</v>
      </c>
      <c r="H538" s="21">
        <v>0</v>
      </c>
      <c r="I538" s="22"/>
      <c r="J538" s="21">
        <v>0</v>
      </c>
      <c r="K538" s="22"/>
      <c r="L538" s="21">
        <v>11</v>
      </c>
      <c r="M538" s="22"/>
      <c r="N538" s="22" t="s">
        <v>3341</v>
      </c>
      <c r="O538" s="22" t="s">
        <v>3342</v>
      </c>
      <c r="P538" s="23">
        <v>37566</v>
      </c>
      <c r="Q538" s="22" t="s">
        <v>3343</v>
      </c>
      <c r="R538" s="22" t="s">
        <v>3344</v>
      </c>
      <c r="S538" s="22" t="s">
        <v>3345</v>
      </c>
      <c r="T538" s="22" t="s">
        <v>3346</v>
      </c>
      <c r="U538" s="22" t="s">
        <v>3347</v>
      </c>
      <c r="V538" s="25" t="s">
        <v>3348</v>
      </c>
      <c r="W538" s="25" t="s">
        <v>53</v>
      </c>
      <c r="X538" s="22" t="s">
        <v>35</v>
      </c>
      <c r="Y538" s="5" t="str">
        <f t="shared" si="19"/>
        <v>INSERT INTO empleados VALUES (NULL, 12, 2, 0, 0, 0, 11, 'Vasquez Carhuallanqui', 'Jean Paul Edwing', 'miércoles-11-06', '1322950@senati.pe;paulvasquez816@gmail.com', '72804664', '946508290', 'Chosica', 'MZ:B LT:1 Asoc. El Portillo Etapa Dos, Lurigancho - Chosica', '1322950', '4to', 'I');</v>
      </c>
    </row>
    <row r="539" spans="1:25" ht="15.75" customHeight="1">
      <c r="A539" s="6">
        <f t="shared" si="18"/>
        <v>538</v>
      </c>
      <c r="B539" s="21">
        <v>13</v>
      </c>
      <c r="C539" s="7" t="str">
        <f>VLOOKUP(B539,tablasMaestras!$A$120:$B$157,2,FALSE)</f>
        <v>Diseño y Desarrollo de Maquinas</v>
      </c>
      <c r="D539" s="21">
        <v>2</v>
      </c>
      <c r="E539" s="7" t="str">
        <f>VLOOKUP(D539,tablasMaestras!$A$44:$C$105,3,FALSE)</f>
        <v>SENATI</v>
      </c>
      <c r="F539" s="21">
        <v>0</v>
      </c>
      <c r="G539" s="7" t="str">
        <f>VLOOKUP(F539,tablasMaestras!$A$110:$B$115,2,FALSE)</f>
        <v>Sin Definir..</v>
      </c>
      <c r="H539" s="21">
        <v>0</v>
      </c>
      <c r="I539" s="22"/>
      <c r="J539" s="21">
        <v>0</v>
      </c>
      <c r="K539" s="22"/>
      <c r="L539" s="21">
        <v>11</v>
      </c>
      <c r="M539" s="22"/>
      <c r="N539" s="22" t="s">
        <v>3349</v>
      </c>
      <c r="O539" s="22" t="s">
        <v>3350</v>
      </c>
      <c r="P539" s="23">
        <v>37657</v>
      </c>
      <c r="Q539" s="22" t="s">
        <v>3351</v>
      </c>
      <c r="R539" s="22" t="s">
        <v>3352</v>
      </c>
      <c r="S539" s="22" t="s">
        <v>3353</v>
      </c>
      <c r="T539" s="22" t="s">
        <v>33</v>
      </c>
      <c r="U539" s="22" t="s">
        <v>3354</v>
      </c>
      <c r="V539" s="25" t="s">
        <v>3355</v>
      </c>
      <c r="W539" s="25" t="s">
        <v>707</v>
      </c>
      <c r="X539" s="22" t="s">
        <v>35</v>
      </c>
      <c r="Y539" s="5" t="str">
        <f t="shared" si="19"/>
        <v>INSERT INTO empleados VALUES (NULL, 13, 2, 0, 0, 0, 11, 'Diaz Torres', 'Alex Martin', 'miércoles-02-05', '1293776@senati.pe;alexito.d.20018@gmail.com', '73106823', '966529892', NULL, 'Mz.A Lt13 Asc. Panamericana Norte - Puente Piedra', '1293776', '5to', 'I');</v>
      </c>
    </row>
    <row r="540" spans="1:25" ht="15.75" customHeight="1">
      <c r="A540" s="6">
        <f t="shared" si="18"/>
        <v>539</v>
      </c>
      <c r="B540" s="21">
        <v>11</v>
      </c>
      <c r="C540" s="7" t="str">
        <f>VLOOKUP(B540,tablasMaestras!$A$120:$B$157,2,FALSE)</f>
        <v>Económia y Negocios Internacionales</v>
      </c>
      <c r="D540" s="21">
        <v>1</v>
      </c>
      <c r="E540" s="7" t="str">
        <f>VLOOKUP(D540,tablasMaestras!$A$44:$C$105,3,FALSE)</f>
        <v>Universidad privada del norte</v>
      </c>
      <c r="F540" s="21">
        <v>0</v>
      </c>
      <c r="G540" s="7" t="str">
        <f>VLOOKUP(F540,tablasMaestras!$A$110:$B$115,2,FALSE)</f>
        <v>Sin Definir..</v>
      </c>
      <c r="H540" s="21">
        <v>0</v>
      </c>
      <c r="I540" s="22"/>
      <c r="J540" s="21">
        <v>0</v>
      </c>
      <c r="K540" s="22"/>
      <c r="L540" s="21">
        <v>11</v>
      </c>
      <c r="M540" s="22"/>
      <c r="N540" s="22" t="s">
        <v>3356</v>
      </c>
      <c r="O540" s="22" t="s">
        <v>3357</v>
      </c>
      <c r="P540" s="23">
        <v>36903</v>
      </c>
      <c r="Q540" s="22" t="s">
        <v>3358</v>
      </c>
      <c r="R540" s="22" t="s">
        <v>3359</v>
      </c>
      <c r="S540" s="22" t="s">
        <v>3360</v>
      </c>
      <c r="T540" s="22" t="s">
        <v>1817</v>
      </c>
      <c r="U540" s="22" t="s">
        <v>3361</v>
      </c>
      <c r="V540" s="26" t="s">
        <v>3362</v>
      </c>
      <c r="W540" s="26" t="s">
        <v>3363</v>
      </c>
      <c r="X540" s="22" t="s">
        <v>35</v>
      </c>
      <c r="Y540" s="5" t="str">
        <f t="shared" si="19"/>
        <v>INSERT INTO empleados VALUES (NULL, 11, 1, 0, 0, 0, 11, 'Pizarro De La Cruz', 'Anthony Matias', 'viernes-01-12', 'matiasyald@gmail.com', '70676738', '984362033', 'Cercado de Lima', 'Jiron Ica 338 - dpto 608- Cercadpo de Lima', 'n00173009', '9no ', 'I');</v>
      </c>
    </row>
    <row r="541" spans="1:25" ht="15.75" customHeight="1">
      <c r="A541" s="6">
        <f t="shared" si="18"/>
        <v>540</v>
      </c>
      <c r="B541" s="21">
        <v>5</v>
      </c>
      <c r="C541" s="7" t="str">
        <f>VLOOKUP(B541,tablasMaestras!$A$120:$B$157,2,FALSE)</f>
        <v>Ing. Civil</v>
      </c>
      <c r="D541" s="21">
        <v>1</v>
      </c>
      <c r="E541" s="7" t="str">
        <f>VLOOKUP(D541,tablasMaestras!$A$44:$C$105,3,FALSE)</f>
        <v>Universidad privada del norte</v>
      </c>
      <c r="F541" s="21">
        <v>0</v>
      </c>
      <c r="G541" s="7" t="str">
        <f>VLOOKUP(F541,tablasMaestras!$A$110:$B$115,2,FALSE)</f>
        <v>Sin Definir..</v>
      </c>
      <c r="H541" s="21">
        <v>0</v>
      </c>
      <c r="I541" s="22"/>
      <c r="J541" s="21">
        <v>0</v>
      </c>
      <c r="K541" s="22"/>
      <c r="L541" s="21">
        <v>11</v>
      </c>
      <c r="M541" s="22"/>
      <c r="N541" s="22" t="s">
        <v>3364</v>
      </c>
      <c r="O541" s="22" t="s">
        <v>3365</v>
      </c>
      <c r="P541" s="23">
        <v>36244</v>
      </c>
      <c r="Q541" s="22" t="s">
        <v>3366</v>
      </c>
      <c r="R541" s="22" t="s">
        <v>3367</v>
      </c>
      <c r="S541" s="22" t="s">
        <v>3368</v>
      </c>
      <c r="T541" s="22" t="s">
        <v>33</v>
      </c>
      <c r="U541" s="22" t="s">
        <v>3369</v>
      </c>
      <c r="V541" s="25" t="s">
        <v>3370</v>
      </c>
      <c r="W541" s="25" t="s">
        <v>34</v>
      </c>
      <c r="X541" s="22" t="s">
        <v>35</v>
      </c>
      <c r="Y541" s="5" t="str">
        <f t="shared" si="19"/>
        <v>INSERT INTO empleados VALUES (NULL, 5, 1, 0, 0, 0, 11, 'Coronado Amaya', 'María Claudia', 'jueves-03-25', 'mariaclaudia.99.03@gmail.com', '71618835', '976915937', NULL, 'lizaurolobos1088@gmail.com', 'N00211964', '9no', 'I');</v>
      </c>
    </row>
    <row r="542" spans="1:25" ht="15.75" customHeight="1">
      <c r="A542" s="6">
        <f t="shared" si="18"/>
        <v>541</v>
      </c>
      <c r="B542" s="21">
        <v>5</v>
      </c>
      <c r="C542" s="7" t="str">
        <f>VLOOKUP(B542,tablasMaestras!$A$120:$B$157,2,FALSE)</f>
        <v>Ing. Civil</v>
      </c>
      <c r="D542" s="21">
        <v>1</v>
      </c>
      <c r="E542" s="7" t="str">
        <f>VLOOKUP(D542,tablasMaestras!$A$44:$C$105,3,FALSE)</f>
        <v>Universidad privada del norte</v>
      </c>
      <c r="F542" s="21">
        <v>0</v>
      </c>
      <c r="G542" s="7" t="str">
        <f>VLOOKUP(F542,tablasMaestras!$A$110:$B$115,2,FALSE)</f>
        <v>Sin Definir..</v>
      </c>
      <c r="H542" s="21">
        <v>0</v>
      </c>
      <c r="I542" s="22"/>
      <c r="J542" s="21">
        <v>0</v>
      </c>
      <c r="K542" s="22"/>
      <c r="L542" s="21">
        <v>11</v>
      </c>
      <c r="M542" s="22"/>
      <c r="N542" s="22" t="s">
        <v>3371</v>
      </c>
      <c r="O542" s="22" t="s">
        <v>3372</v>
      </c>
      <c r="P542" s="23">
        <v>36902</v>
      </c>
      <c r="Q542" s="22" t="s">
        <v>3373</v>
      </c>
      <c r="R542" s="22" t="s">
        <v>3374</v>
      </c>
      <c r="S542" s="22" t="s">
        <v>3375</v>
      </c>
      <c r="T542" s="22" t="s">
        <v>208</v>
      </c>
      <c r="U542" s="22" t="s">
        <v>3376</v>
      </c>
      <c r="V542" s="25" t="s">
        <v>3377</v>
      </c>
      <c r="W542" s="25" t="s">
        <v>95</v>
      </c>
      <c r="X542" s="22" t="s">
        <v>35</v>
      </c>
      <c r="Y542" s="5" t="str">
        <f t="shared" si="19"/>
        <v>INSERT INTO empleados VALUES (NULL, 5, 1, 0, 0, 0, 11, 'Wong Sanchez', 'Luis Eduardo', 'jueves-01-11', 'n00222787@upn.pe', '76671292', '962109654', 'Callao', 'Jr. Callao 736 Int.B', 'N00222787', '8vo', 'I');</v>
      </c>
    </row>
    <row r="543" spans="1:25" ht="15.75" customHeight="1">
      <c r="A543" s="6">
        <f t="shared" si="18"/>
        <v>542</v>
      </c>
      <c r="B543" s="21">
        <v>11</v>
      </c>
      <c r="C543" s="7" t="str">
        <f>VLOOKUP(B543,tablasMaestras!$A$120:$B$157,2,FALSE)</f>
        <v>Económia y Negocios Internacionales</v>
      </c>
      <c r="D543" s="21">
        <v>1</v>
      </c>
      <c r="E543" s="7" t="str">
        <f>VLOOKUP(D543,tablasMaestras!$A$44:$C$105,3,FALSE)</f>
        <v>Universidad privada del norte</v>
      </c>
      <c r="F543" s="21">
        <v>0</v>
      </c>
      <c r="G543" s="7" t="str">
        <f>VLOOKUP(F543,tablasMaestras!$A$110:$B$115,2,FALSE)</f>
        <v>Sin Definir..</v>
      </c>
      <c r="H543" s="21">
        <v>0</v>
      </c>
      <c r="I543" s="22"/>
      <c r="J543" s="21">
        <v>0</v>
      </c>
      <c r="K543" s="22"/>
      <c r="L543" s="21">
        <v>11</v>
      </c>
      <c r="M543" s="22"/>
      <c r="N543" s="22" t="s">
        <v>3378</v>
      </c>
      <c r="O543" s="22" t="s">
        <v>3379</v>
      </c>
      <c r="P543" s="23">
        <v>35079</v>
      </c>
      <c r="Q543" s="22" t="s">
        <v>3369</v>
      </c>
      <c r="R543" s="22" t="s">
        <v>3380</v>
      </c>
      <c r="S543" s="22" t="s">
        <v>3381</v>
      </c>
      <c r="T543" s="22" t="s">
        <v>3382</v>
      </c>
      <c r="U543" s="22" t="s">
        <v>3383</v>
      </c>
      <c r="V543" s="25" t="s">
        <v>3384</v>
      </c>
      <c r="W543" s="25" t="s">
        <v>86</v>
      </c>
      <c r="X543" s="22" t="s">
        <v>35</v>
      </c>
      <c r="Y543" s="5" t="str">
        <f t="shared" si="19"/>
        <v>INSERT INTO empleados VALUES (NULL, 11, 1, 0, 0, 0, 11, 'Mamani Suca', 'Isauro', 'lunes-01-15', 'lizaurolobos1088@gmail.com', '70995064', '935514218', 'magdalena del mr', 'jiron yungay 599-magdalena del mar', 'N00191439', '10mo', 'I');</v>
      </c>
    </row>
    <row r="544" spans="1:25" ht="15.75" customHeight="1">
      <c r="A544" s="6">
        <f t="shared" si="18"/>
        <v>543</v>
      </c>
      <c r="B544" s="21">
        <v>5</v>
      </c>
      <c r="C544" s="7" t="str">
        <f>VLOOKUP(B544,tablasMaestras!$A$120:$B$157,2,FALSE)</f>
        <v>Ing. Civil</v>
      </c>
      <c r="D544" s="21">
        <v>1</v>
      </c>
      <c r="E544" s="7" t="str">
        <f>VLOOKUP(D544,tablasMaestras!$A$44:$C$105,3,FALSE)</f>
        <v>Universidad privada del norte</v>
      </c>
      <c r="F544" s="21">
        <v>0</v>
      </c>
      <c r="G544" s="7" t="str">
        <f>VLOOKUP(F544,tablasMaestras!$A$110:$B$115,2,FALSE)</f>
        <v>Sin Definir..</v>
      </c>
      <c r="H544" s="21">
        <v>0</v>
      </c>
      <c r="I544" s="22"/>
      <c r="J544" s="21">
        <v>0</v>
      </c>
      <c r="K544" s="22"/>
      <c r="L544" s="21">
        <v>11</v>
      </c>
      <c r="M544" s="22"/>
      <c r="N544" s="22" t="s">
        <v>3385</v>
      </c>
      <c r="O544" s="22" t="s">
        <v>3386</v>
      </c>
      <c r="P544" s="23">
        <v>33841</v>
      </c>
      <c r="Q544" s="22" t="s">
        <v>3387</v>
      </c>
      <c r="R544" s="22" t="s">
        <v>3388</v>
      </c>
      <c r="S544" s="22" t="s">
        <v>3389</v>
      </c>
      <c r="T544" s="22" t="s">
        <v>142</v>
      </c>
      <c r="U544" s="22" t="s">
        <v>3390</v>
      </c>
      <c r="V544" s="25" t="s">
        <v>3391</v>
      </c>
      <c r="W544" s="25" t="s">
        <v>145</v>
      </c>
      <c r="X544" s="22" t="s">
        <v>35</v>
      </c>
      <c r="Y544" s="5" t="str">
        <f t="shared" si="19"/>
        <v>INSERT INTO empleados VALUES (NULL, 5, 1, 0, 0, 0, 11, 'Maza Mestas', 'Clay Wimner', 'martes-08-25', 'claywimner@gmail.com', '48042031', '9357949635', 'Breña', 'Jr. Restauracion 433 - Breña', 'N00184207', '7mo', 'I');</v>
      </c>
    </row>
    <row r="545" spans="1:25" ht="15.75" customHeight="1">
      <c r="A545" s="6">
        <f t="shared" si="18"/>
        <v>544</v>
      </c>
      <c r="B545" s="21">
        <v>5</v>
      </c>
      <c r="C545" s="7" t="str">
        <f>VLOOKUP(B545,tablasMaestras!$A$120:$B$157,2,FALSE)</f>
        <v>Ing. Civil</v>
      </c>
      <c r="D545" s="21">
        <v>1</v>
      </c>
      <c r="E545" s="7" t="str">
        <f>VLOOKUP(D545,tablasMaestras!$A$44:$C$105,3,FALSE)</f>
        <v>Universidad privada del norte</v>
      </c>
      <c r="F545" s="21">
        <v>0</v>
      </c>
      <c r="G545" s="7" t="str">
        <f>VLOOKUP(F545,tablasMaestras!$A$110:$B$115,2,FALSE)</f>
        <v>Sin Definir..</v>
      </c>
      <c r="H545" s="21">
        <v>0</v>
      </c>
      <c r="I545" s="22"/>
      <c r="J545" s="21">
        <v>0</v>
      </c>
      <c r="K545" s="22"/>
      <c r="L545" s="21">
        <v>11</v>
      </c>
      <c r="M545" s="22"/>
      <c r="N545" s="22" t="s">
        <v>3392</v>
      </c>
      <c r="O545" s="22" t="s">
        <v>3393</v>
      </c>
      <c r="P545" s="23">
        <v>36271</v>
      </c>
      <c r="Q545" s="22" t="s">
        <v>3394</v>
      </c>
      <c r="R545" s="22" t="s">
        <v>3395</v>
      </c>
      <c r="S545" s="22" t="s">
        <v>3396</v>
      </c>
      <c r="T545" s="22" t="s">
        <v>33</v>
      </c>
      <c r="U545" s="22" t="s">
        <v>3397</v>
      </c>
      <c r="V545" s="26" t="s">
        <v>3398</v>
      </c>
      <c r="W545" s="26" t="s">
        <v>95</v>
      </c>
      <c r="X545" s="22" t="s">
        <v>35</v>
      </c>
      <c r="Y545" s="5" t="str">
        <f t="shared" si="19"/>
        <v>INSERT INTO empleados VALUES (NULL, 5, 1, 0, 0, 0, 11, 'Huancapaza Hucaychuco', 'Josthin Enrique', 'miércoles-04-21', 'n00221647@upn.pe', '75074488', '960072159', NULL, 'calle 1 de septiembre mz. f lt. 14', 'N00221647', '8vo', 'I');</v>
      </c>
    </row>
    <row r="546" spans="1:25" ht="15.75" customHeight="1">
      <c r="A546" s="6">
        <f t="shared" si="18"/>
        <v>545</v>
      </c>
      <c r="B546" s="21">
        <v>5</v>
      </c>
      <c r="C546" s="7" t="str">
        <f>VLOOKUP(B546,tablasMaestras!$A$120:$B$157,2,FALSE)</f>
        <v>Ing. Civil</v>
      </c>
      <c r="D546" s="21">
        <v>1</v>
      </c>
      <c r="E546" s="7" t="str">
        <f>VLOOKUP(D546,tablasMaestras!$A$44:$C$105,3,FALSE)</f>
        <v>Universidad privada del norte</v>
      </c>
      <c r="F546" s="21">
        <v>0</v>
      </c>
      <c r="G546" s="7" t="str">
        <f>VLOOKUP(F546,tablasMaestras!$A$110:$B$115,2,FALSE)</f>
        <v>Sin Definir..</v>
      </c>
      <c r="H546" s="21">
        <v>0</v>
      </c>
      <c r="I546" s="22"/>
      <c r="J546" s="21">
        <v>0</v>
      </c>
      <c r="K546" s="22"/>
      <c r="L546" s="21">
        <v>11</v>
      </c>
      <c r="M546" s="22"/>
      <c r="N546" s="22" t="s">
        <v>3399</v>
      </c>
      <c r="O546" s="22" t="s">
        <v>3400</v>
      </c>
      <c r="P546" s="23">
        <v>34560</v>
      </c>
      <c r="Q546" s="22" t="s">
        <v>3401</v>
      </c>
      <c r="R546" s="22" t="s">
        <v>3402</v>
      </c>
      <c r="S546" s="22" t="s">
        <v>3403</v>
      </c>
      <c r="T546" s="22" t="s">
        <v>102</v>
      </c>
      <c r="U546" s="22" t="s">
        <v>3404</v>
      </c>
      <c r="V546" s="25" t="s">
        <v>3405</v>
      </c>
      <c r="W546" s="25" t="s">
        <v>86</v>
      </c>
      <c r="X546" s="22" t="s">
        <v>35</v>
      </c>
      <c r="Y546" s="5" t="str">
        <f t="shared" si="19"/>
        <v>INSERT INTO empleados VALUES (NULL, 5, 1, 0, 0, 0, 11, 'Fuentes Vilcatoma', 'Javier Omar', 'domingo-08-14', 'javierofv2014@gmail.com', '70797420', '980872432', 'San Miguel', 'Jr. Libertad 1391 - San Miguel', 'N00260891', '10mo', 'I');</v>
      </c>
    </row>
    <row r="547" spans="1:25" ht="15.75" customHeight="1">
      <c r="A547" s="6">
        <f t="shared" si="18"/>
        <v>546</v>
      </c>
      <c r="B547" s="21">
        <v>31</v>
      </c>
      <c r="C547" s="7" t="str">
        <f>VLOOKUP(B547,tablasMaestras!$A$120:$B$157,2,FALSE)</f>
        <v>Administración</v>
      </c>
      <c r="D547" s="21">
        <v>3</v>
      </c>
      <c r="E547" s="7" t="str">
        <f>VLOOKUP(D547,tablasMaestras!$A$44:$C$105,3,FALSE)</f>
        <v>Universidad Cesar Vallejo</v>
      </c>
      <c r="F547" s="21">
        <v>0</v>
      </c>
      <c r="G547" s="7" t="str">
        <f>VLOOKUP(F547,tablasMaestras!$A$110:$B$115,2,FALSE)</f>
        <v>Sin Definir..</v>
      </c>
      <c r="H547" s="21">
        <v>0</v>
      </c>
      <c r="I547" s="22"/>
      <c r="J547" s="21">
        <v>0</v>
      </c>
      <c r="K547" s="22"/>
      <c r="L547" s="21">
        <v>11</v>
      </c>
      <c r="M547" s="22"/>
      <c r="N547" s="22" t="s">
        <v>3406</v>
      </c>
      <c r="O547" s="22" t="s">
        <v>3407</v>
      </c>
      <c r="P547" s="23">
        <v>37008</v>
      </c>
      <c r="Q547" s="22" t="s">
        <v>3408</v>
      </c>
      <c r="R547" s="22" t="s">
        <v>3409</v>
      </c>
      <c r="S547" s="22" t="s">
        <v>3410</v>
      </c>
      <c r="T547" s="22" t="s">
        <v>3172</v>
      </c>
      <c r="U547" s="22" t="s">
        <v>3411</v>
      </c>
      <c r="V547" s="28" t="s">
        <v>3412</v>
      </c>
      <c r="W547" s="25" t="s">
        <v>34</v>
      </c>
      <c r="X547" s="22" t="s">
        <v>35</v>
      </c>
      <c r="Y547" s="5" t="str">
        <f t="shared" si="19"/>
        <v>INSERT INTO empleados VALUES (NULL, 31, 3, 0, 0, 0, 11, 'Arrasco Apaza', 'Aracely Xiomara', 'viernes-04-27', 'aracelyarrasco@gmail.com', '75763155', '991058677', 'San juan de lurigancho', 'Calle 11 Coop. Sagrada Familia Mz "N" Lt 7 - SJL', '7001198323', '9no', 'I');</v>
      </c>
    </row>
    <row r="548" spans="1:25" ht="15.75" customHeight="1">
      <c r="A548" s="6">
        <f t="shared" si="18"/>
        <v>547</v>
      </c>
      <c r="B548" s="21">
        <v>31</v>
      </c>
      <c r="C548" s="7" t="str">
        <f>VLOOKUP(B548,tablasMaestras!$A$120:$B$157,2,FALSE)</f>
        <v>Administración</v>
      </c>
      <c r="D548" s="21">
        <v>3</v>
      </c>
      <c r="E548" s="7" t="str">
        <f>VLOOKUP(D548,tablasMaestras!$A$44:$C$105,3,FALSE)</f>
        <v>Universidad Cesar Vallejo</v>
      </c>
      <c r="F548" s="21">
        <v>0</v>
      </c>
      <c r="G548" s="7" t="str">
        <f>VLOOKUP(F548,tablasMaestras!$A$110:$B$115,2,FALSE)</f>
        <v>Sin Definir..</v>
      </c>
      <c r="H548" s="21">
        <v>0</v>
      </c>
      <c r="I548" s="22"/>
      <c r="J548" s="21">
        <v>0</v>
      </c>
      <c r="K548" s="22"/>
      <c r="L548" s="21">
        <v>11</v>
      </c>
      <c r="M548" s="22"/>
      <c r="N548" s="22" t="s">
        <v>3413</v>
      </c>
      <c r="O548" s="22" t="s">
        <v>3414</v>
      </c>
      <c r="P548" s="23">
        <v>33217</v>
      </c>
      <c r="Q548" s="22" t="s">
        <v>3415</v>
      </c>
      <c r="R548" s="22" t="s">
        <v>3416</v>
      </c>
      <c r="S548" s="22" t="s">
        <v>3417</v>
      </c>
      <c r="T548" s="22" t="s">
        <v>33</v>
      </c>
      <c r="U548" s="22" t="s">
        <v>33</v>
      </c>
      <c r="V548" s="25" t="s">
        <v>3418</v>
      </c>
      <c r="W548" s="25" t="s">
        <v>34</v>
      </c>
      <c r="X548" s="22" t="s">
        <v>35</v>
      </c>
      <c r="Y548" s="5" t="str">
        <f t="shared" si="19"/>
        <v>INSERT INTO empleados VALUES (NULL, 31, 3, 0, 0, 0, 11, 'Lozano Cáceres', 'Michael', 'lunes-12-10', 'mijael1920@gmail.com', '47551202', '991102438', NULL, NULL, '7001222960', '9no', 'I');</v>
      </c>
    </row>
    <row r="549" spans="1:25" ht="15.75" customHeight="1">
      <c r="A549" s="6">
        <f t="shared" si="18"/>
        <v>548</v>
      </c>
      <c r="B549" s="21">
        <v>11</v>
      </c>
      <c r="C549" s="7" t="str">
        <f>VLOOKUP(B549,tablasMaestras!$A$120:$B$157,2,FALSE)</f>
        <v>Económia y Negocios Internacionales</v>
      </c>
      <c r="D549" s="21">
        <v>1</v>
      </c>
      <c r="E549" s="7" t="str">
        <f>VLOOKUP(D549,tablasMaestras!$A$44:$C$105,3,FALSE)</f>
        <v>Universidad privada del norte</v>
      </c>
      <c r="F549" s="21">
        <v>0</v>
      </c>
      <c r="G549" s="7" t="str">
        <f>VLOOKUP(F549,tablasMaestras!$A$110:$B$115,2,FALSE)</f>
        <v>Sin Definir..</v>
      </c>
      <c r="H549" s="21">
        <v>0</v>
      </c>
      <c r="I549" s="22"/>
      <c r="J549" s="21">
        <v>0</v>
      </c>
      <c r="K549" s="22"/>
      <c r="L549" s="21">
        <v>11</v>
      </c>
      <c r="M549" s="22"/>
      <c r="N549" s="22" t="s">
        <v>3419</v>
      </c>
      <c r="O549" s="22" t="s">
        <v>3420</v>
      </c>
      <c r="P549" s="23">
        <v>36790</v>
      </c>
      <c r="Q549" s="22" t="s">
        <v>3421</v>
      </c>
      <c r="R549" s="22" t="s">
        <v>3422</v>
      </c>
      <c r="S549" s="22" t="s">
        <v>3423</v>
      </c>
      <c r="T549" s="22" t="s">
        <v>3172</v>
      </c>
      <c r="U549" s="22" t="s">
        <v>3424</v>
      </c>
      <c r="V549" s="25" t="s">
        <v>3425</v>
      </c>
      <c r="W549" s="25" t="s">
        <v>95</v>
      </c>
      <c r="X549" s="22" t="s">
        <v>35</v>
      </c>
      <c r="Y549" s="5" t="str">
        <f t="shared" si="19"/>
        <v>INSERT INTO empleados VALUES (NULL, 11, 1, 0, 0, 0, 11, 'Guerrero Riveros', 'Juan Leonardo', 'jueves-09-21', 'rodi4359@gmail.com', '72230076', '955736110', 'San juan de lurigancho', 'Los Jardines de San Juan urbanización Los Aloes 141 - SJL', 'N00206806', '8vo', 'I');</v>
      </c>
    </row>
    <row r="550" spans="1:25" ht="15.75" customHeight="1">
      <c r="A550" s="6">
        <f t="shared" si="18"/>
        <v>549</v>
      </c>
      <c r="B550" s="21">
        <v>10</v>
      </c>
      <c r="C550" s="7" t="str">
        <f>VLOOKUP(B550,tablasMaestras!$A$120:$B$157,2,FALSE)</f>
        <v>Administracion de Empresas</v>
      </c>
      <c r="D550" s="21">
        <v>28</v>
      </c>
      <c r="E550" s="7" t="str">
        <f>VLOOKUP(D550,tablasMaestras!$A$44:$C$105,3,FALSE)</f>
        <v>UNIVERSIDAD NACIONAL TECNOLÓGICA DE LIMA SUR</v>
      </c>
      <c r="F550" s="21">
        <v>0</v>
      </c>
      <c r="G550" s="7" t="str">
        <f>VLOOKUP(F550,tablasMaestras!$A$110:$B$115,2,FALSE)</f>
        <v>Sin Definir..</v>
      </c>
      <c r="H550" s="21">
        <v>0</v>
      </c>
      <c r="I550" s="22"/>
      <c r="J550" s="21">
        <v>0</v>
      </c>
      <c r="K550" s="22"/>
      <c r="L550" s="21">
        <v>11</v>
      </c>
      <c r="M550" s="22"/>
      <c r="N550" s="22" t="s">
        <v>3426</v>
      </c>
      <c r="O550" s="22" t="s">
        <v>3427</v>
      </c>
      <c r="P550" s="23">
        <v>37931</v>
      </c>
      <c r="Q550" s="22" t="s">
        <v>3428</v>
      </c>
      <c r="R550" s="22" t="s">
        <v>3429</v>
      </c>
      <c r="S550" s="22" t="s">
        <v>3430</v>
      </c>
      <c r="T550" s="22" t="s">
        <v>3172</v>
      </c>
      <c r="U550" s="22" t="s">
        <v>3431</v>
      </c>
      <c r="V550" s="25" t="s">
        <v>3432</v>
      </c>
      <c r="W550" s="25" t="s">
        <v>3433</v>
      </c>
      <c r="X550" s="22" t="s">
        <v>35</v>
      </c>
      <c r="Y550" s="5" t="str">
        <f t="shared" si="19"/>
        <v>INSERT INTO empleados VALUES (NULL, 10, 28, 0, 0, 0, 11, 'Ponce Obregon', 'Darlyne Joselyn', 'jueves-11-06', 'darlyne06112003@gmail.com', '71002558', '903263095', 'San juan de lurigancho', 'Mz F lote 18 grupo 2 cruz de motupe , SJL', '2214010456', '3er', 'I');</v>
      </c>
    </row>
    <row r="551" spans="1:25" ht="15.75" customHeight="1">
      <c r="A551" s="6">
        <f t="shared" si="18"/>
        <v>550</v>
      </c>
      <c r="B551" s="21">
        <v>5</v>
      </c>
      <c r="C551" s="7" t="str">
        <f>VLOOKUP(B551,tablasMaestras!$A$120:$B$157,2,FALSE)</f>
        <v>Ing. Civil</v>
      </c>
      <c r="D551" s="21">
        <v>1</v>
      </c>
      <c r="E551" s="7" t="str">
        <f>VLOOKUP(D551,tablasMaestras!$A$44:$C$105,3,FALSE)</f>
        <v>Universidad privada del norte</v>
      </c>
      <c r="F551" s="21">
        <v>0</v>
      </c>
      <c r="G551" s="7" t="str">
        <f>VLOOKUP(F551,tablasMaestras!$A$110:$B$115,2,FALSE)</f>
        <v>Sin Definir..</v>
      </c>
      <c r="H551" s="21">
        <v>0</v>
      </c>
      <c r="I551" s="22"/>
      <c r="J551" s="21">
        <v>0</v>
      </c>
      <c r="K551" s="22"/>
      <c r="L551" s="21">
        <v>11</v>
      </c>
      <c r="M551" s="22"/>
      <c r="N551" s="22" t="s">
        <v>3434</v>
      </c>
      <c r="O551" s="22" t="s">
        <v>3435</v>
      </c>
      <c r="P551" s="23">
        <v>37245</v>
      </c>
      <c r="Q551" s="22" t="s">
        <v>3436</v>
      </c>
      <c r="R551" s="22" t="s">
        <v>3437</v>
      </c>
      <c r="S551" s="22" t="s">
        <v>3438</v>
      </c>
      <c r="T551" s="22" t="s">
        <v>208</v>
      </c>
      <c r="U551" s="26" t="s">
        <v>3439</v>
      </c>
      <c r="V551" s="22" t="s">
        <v>3440</v>
      </c>
      <c r="W551" s="22" t="s">
        <v>34</v>
      </c>
      <c r="X551" s="22" t="s">
        <v>35</v>
      </c>
      <c r="Y551" s="5" t="str">
        <f t="shared" si="19"/>
        <v>INSERT INTO empleados VALUES (NULL, 5, 1, 0, 0, 0, 11, 'Lugo Diaz', 'Jose Miguel', 'jueves-12-20', 'jose.lugo.diaz18@gmail.com', '73830451', '993675408', 'Callao', 'CIUDAD SATELITE SANTA ROSA-PARQUE EL ROSEDAL 334 INT 403- CALLAO', 'N00199160', '9no', 'I');</v>
      </c>
    </row>
    <row r="552" spans="1:25" ht="15.75" customHeight="1">
      <c r="A552" s="6">
        <f t="shared" si="18"/>
        <v>551</v>
      </c>
      <c r="B552" s="21">
        <v>1</v>
      </c>
      <c r="C552" s="7" t="str">
        <f>VLOOKUP(B552,tablasMaestras!$A$120:$B$157,2,FALSE)</f>
        <v>Arquitectura y Urbanismo</v>
      </c>
      <c r="D552" s="21">
        <v>1</v>
      </c>
      <c r="E552" s="7" t="str">
        <f>VLOOKUP(D552,tablasMaestras!$A$44:$C$105,3,FALSE)</f>
        <v>Universidad privada del norte</v>
      </c>
      <c r="F552" s="21">
        <v>0</v>
      </c>
      <c r="G552" s="7" t="str">
        <f>VLOOKUP(F552,tablasMaestras!$A$110:$B$115,2,FALSE)</f>
        <v>Sin Definir..</v>
      </c>
      <c r="H552" s="21">
        <v>0</v>
      </c>
      <c r="I552" s="22"/>
      <c r="J552" s="21">
        <v>0</v>
      </c>
      <c r="K552" s="22"/>
      <c r="L552" s="21">
        <v>11</v>
      </c>
      <c r="M552" s="22"/>
      <c r="N552" s="22" t="s">
        <v>3441</v>
      </c>
      <c r="O552" s="22" t="s">
        <v>3442</v>
      </c>
      <c r="P552" s="29">
        <v>37560</v>
      </c>
      <c r="Q552" s="26" t="s">
        <v>3443</v>
      </c>
      <c r="R552" s="26" t="s">
        <v>3444</v>
      </c>
      <c r="S552" s="26" t="s">
        <v>3445</v>
      </c>
      <c r="T552" s="22" t="s">
        <v>1817</v>
      </c>
      <c r="U552" s="26" t="s">
        <v>3446</v>
      </c>
      <c r="V552" s="25" t="s">
        <v>3447</v>
      </c>
      <c r="W552" s="26" t="s">
        <v>3448</v>
      </c>
      <c r="X552" s="22" t="s">
        <v>35</v>
      </c>
      <c r="Y552" s="5" t="str">
        <f t="shared" si="19"/>
        <v>INSERT INTO empleados VALUES (NULL, 1, 1, 0, 0, 0, 11, 'Ramirez Isique', 'Sofia Marcela', 'jueves-10-31', 'sofiaramirezisique@gmail.com', '73474189', '933506001', 'Cercado de Lima', 'JR. CONCHUCOS #763 CERCADO DE LIMA', 'N00204141', '8avo', 'I');</v>
      </c>
    </row>
    <row r="553" spans="1:25" ht="15.75" customHeight="1">
      <c r="A553" s="6">
        <f t="shared" si="18"/>
        <v>552</v>
      </c>
      <c r="B553" s="21">
        <v>5</v>
      </c>
      <c r="C553" s="7" t="str">
        <f>VLOOKUP(B553,tablasMaestras!$A$120:$B$157,2,FALSE)</f>
        <v>Ing. Civil</v>
      </c>
      <c r="D553" s="21">
        <v>1</v>
      </c>
      <c r="E553" s="7" t="str">
        <f>VLOOKUP(D553,tablasMaestras!$A$44:$C$105,3,FALSE)</f>
        <v>Universidad privada del norte</v>
      </c>
      <c r="F553" s="21">
        <v>0</v>
      </c>
      <c r="G553" s="7" t="str">
        <f>VLOOKUP(F553,tablasMaestras!$A$110:$B$115,2,FALSE)</f>
        <v>Sin Definir..</v>
      </c>
      <c r="H553" s="21">
        <v>0</v>
      </c>
      <c r="I553" s="22"/>
      <c r="J553" s="21">
        <v>0</v>
      </c>
      <c r="K553" s="22"/>
      <c r="L553" s="21">
        <v>11</v>
      </c>
      <c r="M553" s="22"/>
      <c r="N553" s="22" t="s">
        <v>3449</v>
      </c>
      <c r="O553" s="22" t="s">
        <v>3450</v>
      </c>
      <c r="P553" s="29">
        <v>35609</v>
      </c>
      <c r="Q553" s="26" t="s">
        <v>3451</v>
      </c>
      <c r="R553" s="25" t="s">
        <v>3452</v>
      </c>
      <c r="S553" s="25" t="s">
        <v>3453</v>
      </c>
      <c r="T553" s="22" t="s">
        <v>477</v>
      </c>
      <c r="U553" s="25" t="s">
        <v>3454</v>
      </c>
      <c r="V553" s="25" t="s">
        <v>3455</v>
      </c>
      <c r="W553" s="25" t="s">
        <v>86</v>
      </c>
      <c r="X553" s="22" t="s">
        <v>35</v>
      </c>
      <c r="Y553" s="5" t="str">
        <f t="shared" si="19"/>
        <v>INSERT INTO empleados VALUES (NULL, 5, 1, 0, 0, 0, 11, 'Pardo Choquehuanca', 'Isaias Jesus', 'sábado-06-28', 'jesuspardoch97@gmail.com', '73143403', '962595675', 'Comas', 'AV. BELAUNDE 1860 COMAS', 'N00232136', '10mo', 'I');</v>
      </c>
    </row>
    <row r="554" spans="1:25" ht="15.75" customHeight="1">
      <c r="A554" s="6">
        <f t="shared" si="18"/>
        <v>553</v>
      </c>
      <c r="B554" s="21">
        <v>5</v>
      </c>
      <c r="C554" s="7" t="str">
        <f>VLOOKUP(B554,tablasMaestras!$A$120:$B$157,2,FALSE)</f>
        <v>Ing. Civil</v>
      </c>
      <c r="D554" s="21">
        <v>1</v>
      </c>
      <c r="E554" s="7" t="str">
        <f>VLOOKUP(D554,tablasMaestras!$A$44:$C$105,3,FALSE)</f>
        <v>Universidad privada del norte</v>
      </c>
      <c r="F554" s="21">
        <v>0</v>
      </c>
      <c r="G554" s="7" t="str">
        <f>VLOOKUP(F554,tablasMaestras!$A$110:$B$115,2,FALSE)</f>
        <v>Sin Definir..</v>
      </c>
      <c r="H554" s="21">
        <v>0</v>
      </c>
      <c r="I554" s="22"/>
      <c r="J554" s="21">
        <v>0</v>
      </c>
      <c r="K554" s="22"/>
      <c r="L554" s="21">
        <v>11</v>
      </c>
      <c r="M554" s="22"/>
      <c r="N554" s="22" t="s">
        <v>3456</v>
      </c>
      <c r="O554" s="22" t="s">
        <v>3457</v>
      </c>
      <c r="P554" s="23">
        <v>36234</v>
      </c>
      <c r="Q554" s="22" t="s">
        <v>3458</v>
      </c>
      <c r="R554" s="22" t="s">
        <v>3459</v>
      </c>
      <c r="S554" s="22" t="s">
        <v>3460</v>
      </c>
      <c r="T554" s="22" t="s">
        <v>1223</v>
      </c>
      <c r="U554" s="22" t="s">
        <v>3461</v>
      </c>
      <c r="V554" s="22" t="s">
        <v>3462</v>
      </c>
      <c r="W554" s="22" t="s">
        <v>34</v>
      </c>
      <c r="X554" s="22" t="s">
        <v>35</v>
      </c>
      <c r="Y554" s="5" t="str">
        <f t="shared" si="19"/>
        <v>INSERT INTO empleados VALUES (NULL, 5, 1, 0, 0, 0, 11, 'Terrones Valenzuela', 'Oreana Verónica', 'lunes-03-15', 'orevero150399@gmail.com', '76343808', '980946465', 'Ventanilla', 'MZ W LT2 ANTONIA MORENO DE CACERES - VENTANILLA', 'N00215953', '9no', 'I');</v>
      </c>
    </row>
    <row r="555" spans="1:25" ht="15.75" customHeight="1">
      <c r="A555" s="6">
        <f t="shared" si="18"/>
        <v>554</v>
      </c>
      <c r="B555" s="21">
        <v>5</v>
      </c>
      <c r="C555" s="7" t="str">
        <f>VLOOKUP(B555,tablasMaestras!$A$120:$B$157,2,FALSE)</f>
        <v>Ing. Civil</v>
      </c>
      <c r="D555" s="21">
        <v>1</v>
      </c>
      <c r="E555" s="7" t="str">
        <f>VLOOKUP(D555,tablasMaestras!$A$44:$C$105,3,FALSE)</f>
        <v>Universidad privada del norte</v>
      </c>
      <c r="F555" s="21">
        <v>0</v>
      </c>
      <c r="G555" s="7" t="str">
        <f>VLOOKUP(F555,tablasMaestras!$A$110:$B$115,2,FALSE)</f>
        <v>Sin Definir..</v>
      </c>
      <c r="H555" s="21">
        <v>0</v>
      </c>
      <c r="I555" s="22"/>
      <c r="J555" s="21">
        <v>0</v>
      </c>
      <c r="K555" s="22"/>
      <c r="L555" s="21">
        <v>11</v>
      </c>
      <c r="M555" s="22"/>
      <c r="N555" s="22" t="s">
        <v>3463</v>
      </c>
      <c r="O555" s="22" t="s">
        <v>3464</v>
      </c>
      <c r="P555" s="23">
        <v>37170</v>
      </c>
      <c r="Q555" s="22" t="s">
        <v>3465</v>
      </c>
      <c r="R555" s="22" t="s">
        <v>3466</v>
      </c>
      <c r="S555" s="22" t="s">
        <v>3467</v>
      </c>
      <c r="T555" s="22" t="s">
        <v>477</v>
      </c>
      <c r="U555" s="26" t="s">
        <v>3468</v>
      </c>
      <c r="V555" s="22" t="s">
        <v>3469</v>
      </c>
      <c r="W555" s="22" t="s">
        <v>34</v>
      </c>
      <c r="X555" s="22" t="s">
        <v>35</v>
      </c>
      <c r="Y555" s="5" t="str">
        <f t="shared" si="19"/>
        <v>INSERT INTO empleados VALUES (NULL, 5, 1, 0, 0, 0, 11, 'Cristóbal Valencia', 'Christian Alexander', 'sábado-10-06', 'cristobalvalencia16@gmail.com', '74711636', '934204501', 'Comas', 'AV. CAHUIDE 901 URB. CARMEN MEDIO - COMAS', 'N00211716', '9no', 'I');</v>
      </c>
    </row>
    <row r="556" spans="1:25" ht="15.75" customHeight="1">
      <c r="A556" s="6">
        <f t="shared" si="18"/>
        <v>555</v>
      </c>
      <c r="B556" s="21">
        <v>5</v>
      </c>
      <c r="C556" s="7" t="str">
        <f>VLOOKUP(B556,tablasMaestras!$A$120:$B$157,2,FALSE)</f>
        <v>Ing. Civil</v>
      </c>
      <c r="D556" s="21">
        <v>1</v>
      </c>
      <c r="E556" s="7" t="str">
        <f>VLOOKUP(D556,tablasMaestras!$A$44:$C$105,3,FALSE)</f>
        <v>Universidad privada del norte</v>
      </c>
      <c r="F556" s="21">
        <v>0</v>
      </c>
      <c r="G556" s="7" t="str">
        <f>VLOOKUP(F556,tablasMaestras!$A$110:$B$115,2,FALSE)</f>
        <v>Sin Definir..</v>
      </c>
      <c r="H556" s="21">
        <v>0</v>
      </c>
      <c r="I556" s="22"/>
      <c r="J556" s="21">
        <v>0</v>
      </c>
      <c r="K556" s="22"/>
      <c r="L556" s="21">
        <v>11</v>
      </c>
      <c r="M556" s="22"/>
      <c r="N556" s="22" t="s">
        <v>3470</v>
      </c>
      <c r="O556" s="22" t="s">
        <v>3471</v>
      </c>
      <c r="P556" s="23">
        <v>37178</v>
      </c>
      <c r="Q556" s="22" t="s">
        <v>3472</v>
      </c>
      <c r="R556" s="22" t="s">
        <v>3473</v>
      </c>
      <c r="S556" s="22" t="s">
        <v>3474</v>
      </c>
      <c r="T556" s="22" t="s">
        <v>848</v>
      </c>
      <c r="U556" s="26" t="s">
        <v>3475</v>
      </c>
      <c r="V556" s="22" t="s">
        <v>3476</v>
      </c>
      <c r="W556" s="22" t="s">
        <v>3477</v>
      </c>
      <c r="X556" s="22" t="s">
        <v>35</v>
      </c>
      <c r="Y556" s="5" t="str">
        <f t="shared" si="19"/>
        <v>INSERT INTO empleados VALUES (NULL, 5, 1, 0, 0, 0, 11, 'Bazalar Pareja', 'Miguel Angel', 'domingo-10-14', 'miguelbazalar2912@gmail.com', '75692458', '936082557', 'Independencia', 'AV. HUANACAURE 280 URB. TAHUANTINSUYO ETAPA II', 'N00216503', '8no', 'I');</v>
      </c>
    </row>
    <row r="557" spans="1:25" ht="15.75" customHeight="1">
      <c r="A557" s="6">
        <f t="shared" si="18"/>
        <v>556</v>
      </c>
      <c r="B557" s="21">
        <v>5</v>
      </c>
      <c r="C557" s="7" t="str">
        <f>VLOOKUP(B557,tablasMaestras!$A$120:$B$157,2,FALSE)</f>
        <v>Ing. Civil</v>
      </c>
      <c r="D557" s="21">
        <v>1</v>
      </c>
      <c r="E557" s="7" t="str">
        <f>VLOOKUP(D557,tablasMaestras!$A$44:$C$105,3,FALSE)</f>
        <v>Universidad privada del norte</v>
      </c>
      <c r="F557" s="21">
        <v>0</v>
      </c>
      <c r="G557" s="7" t="str">
        <f>VLOOKUP(F557,tablasMaestras!$A$110:$B$115,2,FALSE)</f>
        <v>Sin Definir..</v>
      </c>
      <c r="H557" s="21">
        <v>0</v>
      </c>
      <c r="I557" s="22"/>
      <c r="J557" s="21">
        <v>0</v>
      </c>
      <c r="K557" s="22"/>
      <c r="L557" s="21">
        <v>11</v>
      </c>
      <c r="M557" s="22"/>
      <c r="N557" s="22" t="s">
        <v>3478</v>
      </c>
      <c r="O557" s="22" t="s">
        <v>3479</v>
      </c>
      <c r="P557" s="23">
        <v>37234</v>
      </c>
      <c r="Q557" s="22" t="s">
        <v>3480</v>
      </c>
      <c r="R557" s="22" t="s">
        <v>3481</v>
      </c>
      <c r="S557" s="22" t="s">
        <v>3482</v>
      </c>
      <c r="T557" s="22" t="s">
        <v>1180</v>
      </c>
      <c r="U557" s="22" t="s">
        <v>3483</v>
      </c>
      <c r="V557" s="22" t="s">
        <v>3484</v>
      </c>
      <c r="W557" s="22" t="s">
        <v>95</v>
      </c>
      <c r="X557" s="22" t="s">
        <v>35</v>
      </c>
      <c r="Y557" s="5" t="str">
        <f t="shared" si="19"/>
        <v>INSERT INTO empleados VALUES (NULL, 5, 1, 0, 0, 0, 11, 'Pinedo Torres', 'Geraldine Paola', 'domingo-12-09', 'geraldinepinedo88@gmail.com', '74744890', '929163485', 'San Martin de Porres', 'Psje. Santa Mónica Mz. A Lte. 15 - SMP', 'N00216423', '8vo', 'I');</v>
      </c>
    </row>
    <row r="558" spans="1:25" ht="15.75" customHeight="1">
      <c r="A558" s="6">
        <f t="shared" si="18"/>
        <v>557</v>
      </c>
      <c r="B558" s="21">
        <v>7</v>
      </c>
      <c r="C558" s="7" t="str">
        <f>VLOOKUP(B558,tablasMaestras!$A$120:$B$157,2,FALSE)</f>
        <v>ARQUITECTURA Y DISEÑO DE INT.</v>
      </c>
      <c r="D558" s="21">
        <v>1</v>
      </c>
      <c r="E558" s="7" t="str">
        <f>VLOOKUP(D558,tablasMaestras!$A$44:$C$105,3,FALSE)</f>
        <v>Universidad privada del norte</v>
      </c>
      <c r="F558" s="21">
        <v>0</v>
      </c>
      <c r="G558" s="7" t="str">
        <f>VLOOKUP(F558,tablasMaestras!$A$110:$B$115,2,FALSE)</f>
        <v>Sin Definir..</v>
      </c>
      <c r="H558" s="21">
        <v>0</v>
      </c>
      <c r="I558" s="22"/>
      <c r="J558" s="21">
        <v>0</v>
      </c>
      <c r="K558" s="22"/>
      <c r="L558" s="21">
        <v>11</v>
      </c>
      <c r="M558" s="22"/>
      <c r="N558" s="22" t="s">
        <v>3485</v>
      </c>
      <c r="O558" s="22" t="s">
        <v>3486</v>
      </c>
      <c r="P558" s="23">
        <v>36111</v>
      </c>
      <c r="Q558" s="22" t="s">
        <v>3487</v>
      </c>
      <c r="R558" s="22" t="s">
        <v>3488</v>
      </c>
      <c r="S558" s="22" t="s">
        <v>3489</v>
      </c>
      <c r="T558" s="22" t="s">
        <v>208</v>
      </c>
      <c r="U558" s="22" t="s">
        <v>3490</v>
      </c>
      <c r="V558" s="22" t="s">
        <v>3491</v>
      </c>
      <c r="W558" s="22" t="s">
        <v>95</v>
      </c>
      <c r="X558" s="22" t="s">
        <v>35</v>
      </c>
      <c r="Y558" s="5" t="str">
        <f t="shared" si="19"/>
        <v>INSERT INTO empleados VALUES (NULL, 7, 1, 0, 0, 0, 11, 'Peña Carlos', 'Ashly Katleen', 'jueves-11-12', 'ashlykatpc@gmail.com', '70599506', '923721738', 'Callao', 'Av. Aeropuerto mz K lote 30. Callao', 'N00122575', '8vo', 'I');</v>
      </c>
    </row>
    <row r="559" spans="1:25" ht="15.75" customHeight="1">
      <c r="A559" s="6">
        <f t="shared" si="18"/>
        <v>558</v>
      </c>
      <c r="B559" s="21">
        <v>2</v>
      </c>
      <c r="C559" s="7" t="str">
        <f>VLOOKUP(B559,tablasMaestras!$A$120:$B$157,2,FALSE)</f>
        <v>Derecho</v>
      </c>
      <c r="D559" s="21">
        <v>1</v>
      </c>
      <c r="E559" s="7" t="str">
        <f>VLOOKUP(D559,tablasMaestras!$A$44:$C$105,3,FALSE)</f>
        <v>Universidad privada del norte</v>
      </c>
      <c r="F559" s="21">
        <v>0</v>
      </c>
      <c r="G559" s="7" t="str">
        <f>VLOOKUP(F559,tablasMaestras!$A$110:$B$115,2,FALSE)</f>
        <v>Sin Definir..</v>
      </c>
      <c r="H559" s="21">
        <v>0</v>
      </c>
      <c r="I559" s="22"/>
      <c r="J559" s="21">
        <v>0</v>
      </c>
      <c r="K559" s="22"/>
      <c r="L559" s="21">
        <v>11</v>
      </c>
      <c r="M559" s="22"/>
      <c r="N559" s="22" t="s">
        <v>3492</v>
      </c>
      <c r="O559" s="22" t="s">
        <v>3493</v>
      </c>
      <c r="P559" s="23">
        <v>31386</v>
      </c>
      <c r="Q559" s="22" t="s">
        <v>3494</v>
      </c>
      <c r="R559" s="22" t="s">
        <v>3495</v>
      </c>
      <c r="S559" s="22" t="s">
        <v>3496</v>
      </c>
      <c r="T559" s="22" t="s">
        <v>43</v>
      </c>
      <c r="U559" s="22" t="s">
        <v>3497</v>
      </c>
      <c r="V559" s="22" t="s">
        <v>3498</v>
      </c>
      <c r="W559" s="30" t="s">
        <v>95</v>
      </c>
      <c r="X559" s="22" t="s">
        <v>35</v>
      </c>
      <c r="Y559" s="5" t="str">
        <f t="shared" si="19"/>
        <v>INSERT INTO empleados VALUES (NULL, 2, 1, 0, 0, 0, 11, 'Vela Ramos', 'Eduardo', 'jueves-12-05', 'velaramos125@gmail.com', '43916353', '949243652', 'San Juan de Lurigancho', 'Su Santidad Juan Pablo II MZ E8 LT 29,SAN JUAN DE LURIGANCHO', 'N00157998', '8vo', 'I');</v>
      </c>
    </row>
    <row r="560" spans="1:25" ht="15.75" customHeight="1">
      <c r="A560" s="6">
        <f t="shared" si="18"/>
        <v>559</v>
      </c>
      <c r="B560" s="21">
        <v>5</v>
      </c>
      <c r="C560" s="7" t="str">
        <f>VLOOKUP(B560,tablasMaestras!$A$120:$B$157,2,FALSE)</f>
        <v>Ing. Civil</v>
      </c>
      <c r="D560" s="21">
        <v>1</v>
      </c>
      <c r="E560" s="7" t="str">
        <f>VLOOKUP(D560,tablasMaestras!$A$44:$C$105,3,FALSE)</f>
        <v>Universidad privada del norte</v>
      </c>
      <c r="F560" s="21">
        <v>0</v>
      </c>
      <c r="G560" s="7" t="str">
        <f>VLOOKUP(F560,tablasMaestras!$A$110:$B$115,2,FALSE)</f>
        <v>Sin Definir..</v>
      </c>
      <c r="H560" s="21">
        <v>0</v>
      </c>
      <c r="I560" s="22"/>
      <c r="J560" s="21">
        <v>0</v>
      </c>
      <c r="K560" s="22"/>
      <c r="L560" s="21">
        <v>11</v>
      </c>
      <c r="M560" s="22"/>
      <c r="N560" s="22" t="s">
        <v>3499</v>
      </c>
      <c r="O560" s="22" t="s">
        <v>3500</v>
      </c>
      <c r="P560" s="23">
        <v>37876</v>
      </c>
      <c r="Q560" s="22" t="s">
        <v>3501</v>
      </c>
      <c r="R560" s="22" t="s">
        <v>3502</v>
      </c>
      <c r="S560" s="22" t="s">
        <v>3503</v>
      </c>
      <c r="T560" s="22" t="s">
        <v>2377</v>
      </c>
      <c r="U560" s="22" t="s">
        <v>3504</v>
      </c>
      <c r="V560" s="22" t="s">
        <v>3505</v>
      </c>
      <c r="W560" s="22" t="s">
        <v>934</v>
      </c>
      <c r="X560" s="22" t="s">
        <v>35</v>
      </c>
      <c r="Y560" s="5" t="str">
        <f t="shared" si="19"/>
        <v>INSERT INTO empleados VALUES (NULL, 5, 1, 0, 0, 0, 11, 'Perez Laura', 'Noemi Geraldine', 'viernes-09-12', 'noemiperezlaura@gmail.com', '73546686', '955438399', 'El Agustino', 'psje San Martin mana h ltr 7- el Agustino', 'N00243166', '6to', 'I');</v>
      </c>
    </row>
    <row r="561" spans="1:25" ht="15.75" customHeight="1">
      <c r="A561" s="6">
        <f t="shared" si="18"/>
        <v>560</v>
      </c>
      <c r="B561" s="21">
        <v>15</v>
      </c>
      <c r="C561" s="7" t="str">
        <f>VLOOKUP(B561,tablasMaestras!$A$120:$B$157,2,FALSE)</f>
        <v>Ingeniería Ambiental</v>
      </c>
      <c r="D561" s="21">
        <v>1</v>
      </c>
      <c r="E561" s="7" t="str">
        <f>VLOOKUP(D561,tablasMaestras!$A$44:$C$105,3,FALSE)</f>
        <v>Universidad privada del norte</v>
      </c>
      <c r="F561" s="21">
        <v>0</v>
      </c>
      <c r="G561" s="7" t="str">
        <f>VLOOKUP(F561,tablasMaestras!$A$110:$B$115,2,FALSE)</f>
        <v>Sin Definir..</v>
      </c>
      <c r="H561" s="21">
        <v>0</v>
      </c>
      <c r="I561" s="22"/>
      <c r="J561" s="21">
        <v>0</v>
      </c>
      <c r="K561" s="22"/>
      <c r="L561" s="21">
        <v>11</v>
      </c>
      <c r="M561" s="22"/>
      <c r="N561" s="22" t="s">
        <v>3506</v>
      </c>
      <c r="O561" s="22" t="s">
        <v>3507</v>
      </c>
      <c r="P561" s="23">
        <v>36862</v>
      </c>
      <c r="Q561" s="22" t="s">
        <v>3508</v>
      </c>
      <c r="R561" s="22" t="s">
        <v>3509</v>
      </c>
      <c r="S561" s="22" t="s">
        <v>3510</v>
      </c>
      <c r="T561" s="22" t="s">
        <v>43</v>
      </c>
      <c r="U561" s="22" t="s">
        <v>3511</v>
      </c>
      <c r="V561" s="22" t="s">
        <v>3512</v>
      </c>
      <c r="W561" s="22" t="s">
        <v>34</v>
      </c>
      <c r="X561" s="22" t="s">
        <v>35</v>
      </c>
      <c r="Y561" s="5" t="str">
        <f t="shared" si="19"/>
        <v>INSERT INTO empleados VALUES (NULL, 15, 1, 0, 0, 0, 11, 'Marcos Meza', 'Tamara Maylin', 'sábado-12-02', 'tamaramaylin12@gmail.com', '72208238', ' 934522637', 'San Juan de Lurigancho', 'Mz C` Lt 25 A.H Ciudad de los Constructores - SJL', 'N00188436', '9no', 'I');</v>
      </c>
    </row>
    <row r="562" spans="1:25" ht="15.75" customHeight="1">
      <c r="A562" s="6">
        <f t="shared" si="18"/>
        <v>561</v>
      </c>
      <c r="B562" s="31">
        <v>32</v>
      </c>
      <c r="C562" s="7" t="str">
        <f>VLOOKUP(B562,tablasMaestras!$A$120:$B$157,2,FALSE)</f>
        <v>....</v>
      </c>
      <c r="D562" s="21">
        <v>24</v>
      </c>
      <c r="E562" s="7" t="str">
        <f>VLOOKUP(D562,tablasMaestras!$A$44:$C$105,3,FALSE)</f>
        <v>UNIVERSIDAD TECNOLÓGICA DEL PERÚ</v>
      </c>
      <c r="F562" s="21">
        <v>0</v>
      </c>
      <c r="G562" s="7" t="str">
        <f>VLOOKUP(F562,tablasMaestras!$A$110:$B$115,2,FALSE)</f>
        <v>Sin Definir..</v>
      </c>
      <c r="H562" s="21">
        <v>0</v>
      </c>
      <c r="I562" s="22"/>
      <c r="J562" s="21">
        <v>0</v>
      </c>
      <c r="K562" s="22"/>
      <c r="L562" s="21">
        <v>11</v>
      </c>
      <c r="M562" s="22"/>
      <c r="N562" s="22" t="s">
        <v>3513</v>
      </c>
      <c r="O562" s="22" t="s">
        <v>3514</v>
      </c>
      <c r="P562" s="23">
        <v>37061</v>
      </c>
      <c r="Q562" s="22" t="s">
        <v>3515</v>
      </c>
      <c r="R562" s="22" t="s">
        <v>3516</v>
      </c>
      <c r="S562" s="22" t="s">
        <v>3517</v>
      </c>
      <c r="T562" s="22" t="s">
        <v>1223</v>
      </c>
      <c r="U562" s="22" t="s">
        <v>3518</v>
      </c>
      <c r="V562" s="22" t="s">
        <v>3519</v>
      </c>
      <c r="W562" s="22" t="s">
        <v>95</v>
      </c>
      <c r="X562" s="22" t="s">
        <v>35</v>
      </c>
      <c r="Y562" s="5" t="str">
        <f t="shared" si="19"/>
        <v>INSERT INTO empleados VALUES (NULL, 32, 24, 0, 0, 0, 11, 'Guillen Ledesma', 'Jean Pierre', 'martes-06-19', 'jeanpier95468502@gmail.com', '74312455', '960128790', 'Ventanilla', 'Mz P Lt 10 5to Sector Los Cedros - Ventanilla', 'U18200487', '8vo', 'I');</v>
      </c>
    </row>
    <row r="563" spans="1:25" ht="15.75" customHeight="1">
      <c r="A563" s="6">
        <f t="shared" si="18"/>
        <v>562</v>
      </c>
      <c r="B563" s="21">
        <v>5</v>
      </c>
      <c r="C563" s="7" t="str">
        <f>VLOOKUP(B563,tablasMaestras!$A$120:$B$157,2,FALSE)</f>
        <v>Ing. Civil</v>
      </c>
      <c r="D563" s="21">
        <v>19</v>
      </c>
      <c r="E563" s="7" t="str">
        <f>VLOOKUP(D563,tablasMaestras!$A$44:$C$105,3,FALSE)</f>
        <v>Universidad Autónoma del Perú</v>
      </c>
      <c r="F563" s="21">
        <v>0</v>
      </c>
      <c r="G563" s="7" t="str">
        <f>VLOOKUP(F563,tablasMaestras!$A$110:$B$115,2,FALSE)</f>
        <v>Sin Definir..</v>
      </c>
      <c r="H563" s="21">
        <v>0</v>
      </c>
      <c r="I563" s="22"/>
      <c r="J563" s="21">
        <v>0</v>
      </c>
      <c r="K563" s="22"/>
      <c r="L563" s="21">
        <v>11</v>
      </c>
      <c r="M563" s="22"/>
      <c r="N563" s="22" t="s">
        <v>3520</v>
      </c>
      <c r="O563" s="22" t="s">
        <v>3521</v>
      </c>
      <c r="P563" s="23">
        <v>37257</v>
      </c>
      <c r="Q563" s="22" t="s">
        <v>3522</v>
      </c>
      <c r="R563" s="22" t="s">
        <v>3523</v>
      </c>
      <c r="S563" s="22" t="s">
        <v>3524</v>
      </c>
      <c r="T563" s="22" t="s">
        <v>318</v>
      </c>
      <c r="U563" s="22" t="s">
        <v>3525</v>
      </c>
      <c r="V563" s="22" t="s">
        <v>3526</v>
      </c>
      <c r="W563" s="22" t="s">
        <v>145</v>
      </c>
      <c r="X563" s="22" t="s">
        <v>35</v>
      </c>
      <c r="Y563" s="5" t="str">
        <f t="shared" si="19"/>
        <v>INSERT INTO empleados VALUES (NULL, 5, 19, 0, 0, 0, 11, 'Ruben Maximiliano', 'Tintaya Chochoca', 'martes-01-01', 'rubentintaya01@gmail.com', '70434730', '903514076', 'San Juan de Miraflores', 'Mz J1LT11AH LAS FLORES DE VILLA - SJM', '2191890524', '7mo', 'I');</v>
      </c>
    </row>
    <row r="564" spans="1:25" ht="15.75" customHeight="1">
      <c r="A564" s="6">
        <f t="shared" si="18"/>
        <v>563</v>
      </c>
      <c r="B564" s="21">
        <v>5</v>
      </c>
      <c r="C564" s="7" t="str">
        <f>VLOOKUP(B564,tablasMaestras!$A$120:$B$157,2,FALSE)</f>
        <v>Ing. Civil</v>
      </c>
      <c r="D564" s="21">
        <v>19</v>
      </c>
      <c r="E564" s="7" t="str">
        <f>VLOOKUP(D564,tablasMaestras!$A$44:$C$105,3,FALSE)</f>
        <v>Universidad Autónoma del Perú</v>
      </c>
      <c r="F564" s="21">
        <v>0</v>
      </c>
      <c r="G564" s="7" t="str">
        <f>VLOOKUP(F564,tablasMaestras!$A$110:$B$115,2,FALSE)</f>
        <v>Sin Definir..</v>
      </c>
      <c r="H564" s="21">
        <v>0</v>
      </c>
      <c r="I564" s="22"/>
      <c r="J564" s="21">
        <v>0</v>
      </c>
      <c r="K564" s="22"/>
      <c r="L564" s="21">
        <v>11</v>
      </c>
      <c r="M564" s="22"/>
      <c r="N564" s="22" t="s">
        <v>3527</v>
      </c>
      <c r="O564" s="22" t="s">
        <v>3528</v>
      </c>
      <c r="P564" s="29">
        <v>36852</v>
      </c>
      <c r="Q564" s="22" t="s">
        <v>3529</v>
      </c>
      <c r="R564" s="26" t="s">
        <v>3530</v>
      </c>
      <c r="S564" s="26" t="s">
        <v>3531</v>
      </c>
      <c r="T564" s="22" t="s">
        <v>2790</v>
      </c>
      <c r="U564" s="22" t="s">
        <v>3532</v>
      </c>
      <c r="V564" s="28" t="s">
        <v>3533</v>
      </c>
      <c r="W564" s="22" t="s">
        <v>95</v>
      </c>
      <c r="X564" s="22" t="s">
        <v>35</v>
      </c>
      <c r="Y564" s="5" t="str">
        <f t="shared" si="19"/>
        <v>INSERT INTO empleados VALUES (NULL, 5, 19, 0, 0, 0, 11, 'Castro Tello', 'Renato Sebastian', 'miércoles-11-22', 'sebasct22@gmail.com', '76239182', '926144260', 'Surquillo', 'JR. GONZÁLES PRADA 764 - SURQUILLO', '2191897167', '8vo', 'I');</v>
      </c>
    </row>
    <row r="565" spans="1:25" ht="15.75" customHeight="1">
      <c r="A565" s="6">
        <f t="shared" si="18"/>
        <v>564</v>
      </c>
      <c r="B565" s="21">
        <v>5</v>
      </c>
      <c r="C565" s="7" t="str">
        <f>VLOOKUP(B565,tablasMaestras!$A$120:$B$157,2,FALSE)</f>
        <v>Ing. Civil</v>
      </c>
      <c r="D565" s="21">
        <v>17</v>
      </c>
      <c r="E565" s="7" t="str">
        <f>VLOOKUP(D565,tablasMaestras!$A$44:$C$105,3,FALSE)</f>
        <v>Universidad Peruana de Ciencias Aplicadas</v>
      </c>
      <c r="F565" s="21">
        <v>0</v>
      </c>
      <c r="G565" s="7" t="str">
        <f>VLOOKUP(F565,tablasMaestras!$A$110:$B$115,2,FALSE)</f>
        <v>Sin Definir..</v>
      </c>
      <c r="H565" s="21">
        <v>0</v>
      </c>
      <c r="I565" s="22"/>
      <c r="J565" s="21">
        <v>0</v>
      </c>
      <c r="K565" s="22"/>
      <c r="L565" s="21">
        <v>11</v>
      </c>
      <c r="M565" s="22"/>
      <c r="N565" s="22" t="s">
        <v>3534</v>
      </c>
      <c r="O565" s="22" t="s">
        <v>3535</v>
      </c>
      <c r="P565" s="23">
        <v>37296</v>
      </c>
      <c r="Q565" s="22" t="s">
        <v>3536</v>
      </c>
      <c r="R565" s="22" t="s">
        <v>3537</v>
      </c>
      <c r="S565" s="22" t="s">
        <v>3538</v>
      </c>
      <c r="T565" s="22" t="s">
        <v>3172</v>
      </c>
      <c r="U565" s="22" t="s">
        <v>3539</v>
      </c>
      <c r="V565" s="22" t="s">
        <v>3540</v>
      </c>
      <c r="W565" s="22" t="s">
        <v>95</v>
      </c>
      <c r="X565" s="22" t="s">
        <v>35</v>
      </c>
      <c r="Y565" s="5" t="str">
        <f t="shared" si="19"/>
        <v>INSERT INTO empleados VALUES (NULL, 5, 17, 0, 0, 0, 11, 'Nieto Diaz', 'Francisco Alessandro', 'sábado-02-09', 'alex.nieto.diaz.09@gmail.com', '75684192', '920037952', 'San juan de lurigancho', 'JR LOS ARABISCO 748, SAN JUAN DE LURIGANCHO', 'U201915656', '8vo', 'I');</v>
      </c>
    </row>
    <row r="566" spans="1:25" ht="15.75" customHeight="1">
      <c r="A566" s="6">
        <f t="shared" si="18"/>
        <v>565</v>
      </c>
      <c r="B566" s="21">
        <v>5</v>
      </c>
      <c r="C566" s="7" t="str">
        <f>VLOOKUP(B566,tablasMaestras!$A$120:$B$157,2,FALSE)</f>
        <v>Ing. Civil</v>
      </c>
      <c r="D566" s="21">
        <v>17</v>
      </c>
      <c r="E566" s="7" t="str">
        <f>VLOOKUP(D566,tablasMaestras!$A$44:$C$105,3,FALSE)</f>
        <v>Universidad Peruana de Ciencias Aplicadas</v>
      </c>
      <c r="F566" s="21">
        <v>0</v>
      </c>
      <c r="G566" s="7" t="str">
        <f>VLOOKUP(F566,tablasMaestras!$A$110:$B$115,2,FALSE)</f>
        <v>Sin Definir..</v>
      </c>
      <c r="H566" s="21">
        <v>0</v>
      </c>
      <c r="I566" s="22"/>
      <c r="J566" s="21">
        <v>0</v>
      </c>
      <c r="K566" s="22"/>
      <c r="L566" s="21">
        <v>11</v>
      </c>
      <c r="M566" s="22"/>
      <c r="N566" s="22" t="s">
        <v>3541</v>
      </c>
      <c r="O566" s="22" t="s">
        <v>3542</v>
      </c>
      <c r="P566" s="23">
        <v>37540</v>
      </c>
      <c r="Q566" s="22" t="s">
        <v>3543</v>
      </c>
      <c r="R566" s="22" t="s">
        <v>3544</v>
      </c>
      <c r="S566" s="22" t="s">
        <v>3545</v>
      </c>
      <c r="T566" s="22" t="s">
        <v>3546</v>
      </c>
      <c r="U566" s="22" t="s">
        <v>3547</v>
      </c>
      <c r="V566" s="22" t="s">
        <v>3548</v>
      </c>
      <c r="W566" s="22" t="s">
        <v>145</v>
      </c>
      <c r="X566" s="22" t="s">
        <v>35</v>
      </c>
      <c r="Y566" s="5" t="str">
        <f t="shared" si="19"/>
        <v>INSERT INTO empleados VALUES (NULL, 5, 17, 0, 0, 0, 11, 'Arestegui Choquecahua', 'Alvaro Andres', 'viernes-10-11', 'alharo.libra.2002@gmail.com', '70562398', '977798006', 'Manchay', 'C.P. HUERTOS DE MANCHAY SECTOR SANTA ROSA MZ B LT 5', 'U20201B439', '7mo', 'I');</v>
      </c>
    </row>
    <row r="567" spans="1:25" ht="15.75" customHeight="1">
      <c r="A567" s="6">
        <f t="shared" si="18"/>
        <v>566</v>
      </c>
      <c r="B567" s="21">
        <v>5</v>
      </c>
      <c r="C567" s="7" t="str">
        <f>VLOOKUP(B567,tablasMaestras!$A$120:$B$157,2,FALSE)</f>
        <v>Ing. Civil</v>
      </c>
      <c r="D567" s="21">
        <v>3</v>
      </c>
      <c r="E567" s="7" t="str">
        <f>VLOOKUP(D567,tablasMaestras!$A$44:$C$105,3,FALSE)</f>
        <v>Universidad Cesar Vallejo</v>
      </c>
      <c r="F567" s="21">
        <v>0</v>
      </c>
      <c r="G567" s="7" t="str">
        <f>VLOOKUP(F567,tablasMaestras!$A$110:$B$115,2,FALSE)</f>
        <v>Sin Definir..</v>
      </c>
      <c r="H567" s="21">
        <v>0</v>
      </c>
      <c r="I567" s="22"/>
      <c r="J567" s="21">
        <v>0</v>
      </c>
      <c r="K567" s="22"/>
      <c r="L567" s="21">
        <v>11</v>
      </c>
      <c r="M567" s="22"/>
      <c r="N567" s="22" t="s">
        <v>3549</v>
      </c>
      <c r="O567" s="22" t="s">
        <v>3550</v>
      </c>
      <c r="P567" s="23">
        <v>37571</v>
      </c>
      <c r="Q567" s="22" t="s">
        <v>3551</v>
      </c>
      <c r="R567" s="22" t="s">
        <v>3552</v>
      </c>
      <c r="S567" s="22" t="s">
        <v>3553</v>
      </c>
      <c r="T567" s="22" t="s">
        <v>2377</v>
      </c>
      <c r="U567" s="22" t="s">
        <v>3554</v>
      </c>
      <c r="V567" s="22" t="s">
        <v>3555</v>
      </c>
      <c r="W567" s="22" t="s">
        <v>95</v>
      </c>
      <c r="X567" s="22" t="s">
        <v>35</v>
      </c>
      <c r="Y567" s="5" t="str">
        <f t="shared" si="19"/>
        <v>INSERT INTO empleados VALUES (NULL, 5, 3, 0, 0, 0, 11, 'Zarate Pino', 'Leonardo Daniel', 'lunes-11-11', 'danielzaratr1@gmail.com', '72898621', '902082029', 'El Agustino', 'JR. LAS GUIRNALDAS ASENT.H. ANCIETA ALTA 1RA ETAPA MZ. B LT. 36 LIMA - LIMA - EL AGUSTINO', '7002395080', '8vo', 'I');</v>
      </c>
    </row>
    <row r="568" spans="1:25" ht="15.75" customHeight="1">
      <c r="A568" s="6">
        <f t="shared" si="18"/>
        <v>567</v>
      </c>
      <c r="B568" s="21">
        <v>5</v>
      </c>
      <c r="C568" s="7" t="str">
        <f>VLOOKUP(B568,tablasMaestras!$A$120:$B$157,2,FALSE)</f>
        <v>Ing. Civil</v>
      </c>
      <c r="D568" s="21">
        <v>11</v>
      </c>
      <c r="E568" s="7" t="str">
        <f>VLOOKUP(D568,tablasMaestras!$A$44:$C$105,3,FALSE)</f>
        <v>Universidad Nacional Mayor De San Marcos</v>
      </c>
      <c r="F568" s="21">
        <v>0</v>
      </c>
      <c r="G568" s="7" t="str">
        <f>VLOOKUP(F568,tablasMaestras!$A$110:$B$115,2,FALSE)</f>
        <v>Sin Definir..</v>
      </c>
      <c r="H568" s="21">
        <v>0</v>
      </c>
      <c r="I568" s="22"/>
      <c r="J568" s="21">
        <v>0</v>
      </c>
      <c r="K568" s="22"/>
      <c r="L568" s="21">
        <v>11</v>
      </c>
      <c r="M568" s="22"/>
      <c r="N568" s="22" t="s">
        <v>3556</v>
      </c>
      <c r="O568" s="22" t="s">
        <v>3557</v>
      </c>
      <c r="P568" s="23">
        <v>36675</v>
      </c>
      <c r="Q568" s="22" t="s">
        <v>3558</v>
      </c>
      <c r="R568" s="22" t="s">
        <v>3559</v>
      </c>
      <c r="S568" s="22" t="s">
        <v>3560</v>
      </c>
      <c r="T568" s="22" t="s">
        <v>208</v>
      </c>
      <c r="U568" s="22" t="s">
        <v>3561</v>
      </c>
      <c r="V568" s="22" t="s">
        <v>3562</v>
      </c>
      <c r="W568" s="22" t="s">
        <v>86</v>
      </c>
      <c r="X568" s="22" t="s">
        <v>35</v>
      </c>
      <c r="Y568" s="5" t="str">
        <f t="shared" si="19"/>
        <v>INSERT INTO empleados VALUES (NULL, 5, 11, 0, 0, 0, 11, 'Choque Fernandez', 'Kevin Eduardo', 'lunes-05-29', 'kevinedu.choquefernandez@gmail.com', '71627709', '986513290', 'Callao', 'Av. Germán Amezaga S/N - Residencia UNMSM', '19160088', '10mo', 'I');</v>
      </c>
    </row>
    <row r="569" spans="1:25" ht="15.75" customHeight="1">
      <c r="A569" s="6">
        <f t="shared" si="18"/>
        <v>568</v>
      </c>
      <c r="B569" s="21">
        <v>5</v>
      </c>
      <c r="C569" s="7" t="str">
        <f>VLOOKUP(B569,tablasMaestras!$A$120:$B$157,2,FALSE)</f>
        <v>Ing. Civil</v>
      </c>
      <c r="D569" s="21">
        <v>12</v>
      </c>
      <c r="E569" s="7" t="str">
        <f>VLOOKUP(D569,tablasMaestras!$A$44:$C$105,3,FALSE)</f>
        <v>Universidad Nacional de Ingenieria</v>
      </c>
      <c r="F569" s="21">
        <v>0</v>
      </c>
      <c r="G569" s="7" t="str">
        <f>VLOOKUP(F569,tablasMaestras!$A$110:$B$115,2,FALSE)</f>
        <v>Sin Definir..</v>
      </c>
      <c r="H569" s="21">
        <v>0</v>
      </c>
      <c r="I569" s="22"/>
      <c r="J569" s="21">
        <v>0</v>
      </c>
      <c r="K569" s="22"/>
      <c r="L569" s="21">
        <v>11</v>
      </c>
      <c r="M569" s="22"/>
      <c r="N569" s="22" t="s">
        <v>3563</v>
      </c>
      <c r="O569" s="22" t="s">
        <v>3564</v>
      </c>
      <c r="P569" s="23">
        <v>37284</v>
      </c>
      <c r="Q569" s="22" t="s">
        <v>3565</v>
      </c>
      <c r="R569" s="22" t="s">
        <v>3566</v>
      </c>
      <c r="S569" s="22" t="s">
        <v>3567</v>
      </c>
      <c r="T569" s="22" t="s">
        <v>318</v>
      </c>
      <c r="U569" s="22" t="s">
        <v>3568</v>
      </c>
      <c r="V569" s="22" t="s">
        <v>3569</v>
      </c>
      <c r="W569" s="22" t="s">
        <v>95</v>
      </c>
      <c r="X569" s="22" t="s">
        <v>35</v>
      </c>
      <c r="Y569" s="5" t="str">
        <f t="shared" si="19"/>
        <v>INSERT INTO empleados VALUES (NULL, 5, 12, 0, 0, 0, 11, 'Paucar Guerra', 'Luis Fernando', 'lunes-01-28', 'luisfernando28012002@gmail.com', '75783260', '994993876', 'San Juan de Miraflores', 'A.h. Martires de San Juan Mz. E Lote 2 Psj 4', '20209002D', '8vo', 'I');</v>
      </c>
    </row>
    <row r="570" spans="1:25" ht="15.75" customHeight="1">
      <c r="A570" s="6">
        <f t="shared" si="18"/>
        <v>569</v>
      </c>
      <c r="B570" s="21">
        <v>5</v>
      </c>
      <c r="C570" s="7" t="str">
        <f>VLOOKUP(B570,tablasMaestras!$A$120:$B$157,2,FALSE)</f>
        <v>Ing. Civil</v>
      </c>
      <c r="D570" s="21">
        <v>32</v>
      </c>
      <c r="E570" s="7" t="str">
        <f>VLOOKUP(D570,tablasMaestras!$A$44:$C$105,3,FALSE)</f>
        <v>PONTIFICA UNIVERSIDAD CATOLICA DEL PERU (PUCP)</v>
      </c>
      <c r="F570" s="21">
        <v>0</v>
      </c>
      <c r="G570" s="7" t="str">
        <f>VLOOKUP(F570,tablasMaestras!$A$110:$B$115,2,FALSE)</f>
        <v>Sin Definir..</v>
      </c>
      <c r="H570" s="21">
        <v>0</v>
      </c>
      <c r="I570" s="22"/>
      <c r="J570" s="21">
        <v>0</v>
      </c>
      <c r="K570" s="22"/>
      <c r="L570" s="21">
        <v>11</v>
      </c>
      <c r="M570" s="22"/>
      <c r="N570" s="22" t="s">
        <v>3570</v>
      </c>
      <c r="O570" s="22" t="s">
        <v>3571</v>
      </c>
      <c r="P570" s="23">
        <v>36502</v>
      </c>
      <c r="Q570" s="22" t="s">
        <v>3572</v>
      </c>
      <c r="R570" s="22" t="s">
        <v>3573</v>
      </c>
      <c r="S570" s="22" t="s">
        <v>3574</v>
      </c>
      <c r="T570" s="22" t="s">
        <v>3575</v>
      </c>
      <c r="U570" s="22" t="s">
        <v>3576</v>
      </c>
      <c r="V570" s="22" t="s">
        <v>3577</v>
      </c>
      <c r="W570" s="22" t="s">
        <v>34</v>
      </c>
      <c r="X570" s="22" t="s">
        <v>35</v>
      </c>
      <c r="Y570" s="5" t="str">
        <f t="shared" si="19"/>
        <v>INSERT INTO empleados VALUES (NULL, 5, 32, 0, 0, 0, 11, 'Mañuico Quequejana', 'Andrea Valeria', 'miércoles-12-08', 'valeria.manuicoq@gmail.com', '75400102', '986376549', 'Pueblo libre', 'Av. Mariano H. Cornejo 2246, Pueblo Libre', '20171812', '9no', 'I');</v>
      </c>
    </row>
    <row r="571" spans="1:25" ht="15.75" customHeight="1">
      <c r="A571" s="6">
        <f t="shared" si="18"/>
        <v>570</v>
      </c>
      <c r="B571" s="21">
        <v>5</v>
      </c>
      <c r="C571" s="7" t="str">
        <f>VLOOKUP(B571,tablasMaestras!$A$120:$B$157,2,FALSE)</f>
        <v>Ing. Civil</v>
      </c>
      <c r="D571" s="21">
        <v>3</v>
      </c>
      <c r="E571" s="7" t="str">
        <f>VLOOKUP(D571,tablasMaestras!$A$44:$C$105,3,FALSE)</f>
        <v>Universidad Cesar Vallejo</v>
      </c>
      <c r="F571" s="21">
        <v>0</v>
      </c>
      <c r="G571" s="7" t="str">
        <f>VLOOKUP(F571,tablasMaestras!$A$110:$B$115,2,FALSE)</f>
        <v>Sin Definir..</v>
      </c>
      <c r="H571" s="21">
        <v>0</v>
      </c>
      <c r="I571" s="22"/>
      <c r="J571" s="21">
        <v>0</v>
      </c>
      <c r="K571" s="22"/>
      <c r="L571" s="21">
        <v>11</v>
      </c>
      <c r="M571" s="22"/>
      <c r="N571" s="22" t="s">
        <v>3578</v>
      </c>
      <c r="O571" s="22" t="s">
        <v>3579</v>
      </c>
      <c r="P571" s="23">
        <v>37481</v>
      </c>
      <c r="Q571" s="28" t="s">
        <v>3580</v>
      </c>
      <c r="R571" s="22" t="s">
        <v>3581</v>
      </c>
      <c r="S571" s="22" t="s">
        <v>3582</v>
      </c>
      <c r="T571" s="22" t="s">
        <v>1180</v>
      </c>
      <c r="U571" s="22" t="s">
        <v>3583</v>
      </c>
      <c r="V571" s="22" t="s">
        <v>3584</v>
      </c>
      <c r="W571" s="22" t="s">
        <v>95</v>
      </c>
      <c r="X571" s="22" t="s">
        <v>35</v>
      </c>
      <c r="Y571" s="5" t="str">
        <f t="shared" si="19"/>
        <v>INSERT INTO empleados VALUES (NULL, 5, 3, 0, 0, 0, 11, 'Romero Quispe', 'Gloria Stephany', 'martes-08-13', 'gromeroqu@ucvvirtual.edu.pe', '73315030', '944881226', 'San Martin de Porres', 'Jr.Alberto Barton 453, SMP', '7002353199', '8vo', 'I');</v>
      </c>
    </row>
    <row r="572" spans="1:25" ht="15.75" customHeight="1">
      <c r="A572" s="6">
        <f t="shared" si="18"/>
        <v>571</v>
      </c>
      <c r="B572" s="21">
        <v>5</v>
      </c>
      <c r="C572" s="7" t="str">
        <f>VLOOKUP(B572,tablasMaestras!$A$120:$B$157,2,FALSE)</f>
        <v>Ing. Civil</v>
      </c>
      <c r="D572" s="21">
        <v>17</v>
      </c>
      <c r="E572" s="7" t="str">
        <f>VLOOKUP(D572,tablasMaestras!$A$44:$C$105,3,FALSE)</f>
        <v>Universidad Peruana de Ciencias Aplicadas</v>
      </c>
      <c r="F572" s="21">
        <v>0</v>
      </c>
      <c r="G572" s="7" t="str">
        <f>VLOOKUP(F572,tablasMaestras!$A$110:$B$115,2,FALSE)</f>
        <v>Sin Definir..</v>
      </c>
      <c r="H572" s="21">
        <v>0</v>
      </c>
      <c r="I572" s="22"/>
      <c r="J572" s="21">
        <v>0</v>
      </c>
      <c r="K572" s="22"/>
      <c r="L572" s="21">
        <v>11</v>
      </c>
      <c r="M572" s="22"/>
      <c r="N572" s="22" t="s">
        <v>3585</v>
      </c>
      <c r="O572" s="22" t="s">
        <v>3586</v>
      </c>
      <c r="P572" s="23">
        <v>36868</v>
      </c>
      <c r="Q572" s="22" t="s">
        <v>3587</v>
      </c>
      <c r="R572" s="22" t="s">
        <v>3588</v>
      </c>
      <c r="S572" s="22" t="s">
        <v>3589</v>
      </c>
      <c r="T572" s="22" t="s">
        <v>3590</v>
      </c>
      <c r="U572" s="22" t="s">
        <v>3591</v>
      </c>
      <c r="V572" s="22" t="s">
        <v>3592</v>
      </c>
      <c r="W572" s="22" t="s">
        <v>3363</v>
      </c>
      <c r="X572" s="22" t="s">
        <v>35</v>
      </c>
      <c r="Y572" s="5" t="str">
        <f t="shared" si="19"/>
        <v>INSERT INTO empleados VALUES (NULL, 5, 17, 0, 0, 0, 11, 'Marcelo Angeles', 'Jorge Armando', 'viernes-12-08', 'jorgemangeles@hotmail.com', '75312082', '923890172', 'Villa Maria de Triunfo', 'calle Huayna Cápac Mz 14u,Lt 1 ,Tablada de Lurin (VMT)', 'u20181c209', '9no ', 'I');</v>
      </c>
    </row>
    <row r="573" spans="1:25" ht="15.75" customHeight="1">
      <c r="A573" s="6">
        <f t="shared" si="18"/>
        <v>572</v>
      </c>
      <c r="B573" s="21">
        <v>5</v>
      </c>
      <c r="C573" s="7" t="str">
        <f>VLOOKUP(B573,tablasMaestras!$A$120:$B$157,2,FALSE)</f>
        <v>Ing. Civil</v>
      </c>
      <c r="D573" s="21">
        <v>49</v>
      </c>
      <c r="E573" s="7" t="str">
        <f>VLOOKUP(D573,tablasMaestras!$A$44:$C$105,3,FALSE)</f>
        <v>UNIVERSIDAD CATOLICA SEDES SAPIENTIAE (UCSS)</v>
      </c>
      <c r="F573" s="21">
        <v>0</v>
      </c>
      <c r="G573" s="7" t="str">
        <f>VLOOKUP(F573,tablasMaestras!$A$110:$B$115,2,FALSE)</f>
        <v>Sin Definir..</v>
      </c>
      <c r="H573" s="21">
        <v>0</v>
      </c>
      <c r="I573" s="22"/>
      <c r="J573" s="21">
        <v>0</v>
      </c>
      <c r="K573" s="22"/>
      <c r="L573" s="21">
        <v>11</v>
      </c>
      <c r="M573" s="22"/>
      <c r="N573" s="22" t="s">
        <v>3593</v>
      </c>
      <c r="O573" s="22" t="s">
        <v>3594</v>
      </c>
      <c r="P573" s="23" t="s">
        <v>3184</v>
      </c>
      <c r="Q573" s="22" t="s">
        <v>3595</v>
      </c>
      <c r="R573" s="22" t="s">
        <v>3596</v>
      </c>
      <c r="S573" s="22" t="s">
        <v>3597</v>
      </c>
      <c r="T573" s="22" t="s">
        <v>3172</v>
      </c>
      <c r="U573" s="22" t="s">
        <v>3598</v>
      </c>
      <c r="V573" s="22" t="s">
        <v>3599</v>
      </c>
      <c r="W573" s="22" t="s">
        <v>86</v>
      </c>
      <c r="X573" s="22" t="s">
        <v>35</v>
      </c>
      <c r="Y573" s="5" t="str">
        <f t="shared" si="19"/>
        <v>INSERT INTO empleados VALUES (NULL, 5, 49, 0, 0, 0, 11, 'Chahuayla Mayta', 'Fernando Pedro', NULL, 'fernandochahuayla@gmail.com', '76360669', '987458475', 'San juan de lurigancho', 'Calle Las Crucinelas 1050', '2018102057', '10mo', 'I');</v>
      </c>
    </row>
    <row r="574" spans="1:25" ht="15.75" customHeight="1">
      <c r="A574" s="6">
        <f t="shared" si="18"/>
        <v>573</v>
      </c>
      <c r="B574" s="21">
        <v>5</v>
      </c>
      <c r="C574" s="7" t="str">
        <f>VLOOKUP(B574,tablasMaestras!$A$120:$B$157,2,FALSE)</f>
        <v>Ing. Civil</v>
      </c>
      <c r="D574" s="21">
        <v>11</v>
      </c>
      <c r="E574" s="7" t="str">
        <f>VLOOKUP(D574,tablasMaestras!$A$44:$C$105,3,FALSE)</f>
        <v>Universidad Nacional Mayor De San Marcos</v>
      </c>
      <c r="F574" s="21">
        <v>0</v>
      </c>
      <c r="G574" s="7" t="str">
        <f>VLOOKUP(F574,tablasMaestras!$A$110:$B$115,2,FALSE)</f>
        <v>Sin Definir..</v>
      </c>
      <c r="H574" s="21">
        <v>0</v>
      </c>
      <c r="I574" s="22"/>
      <c r="J574" s="21">
        <v>0</v>
      </c>
      <c r="K574" s="22"/>
      <c r="L574" s="21">
        <v>11</v>
      </c>
      <c r="M574" s="22"/>
      <c r="N574" s="22" t="s">
        <v>3600</v>
      </c>
      <c r="O574" s="22" t="s">
        <v>3601</v>
      </c>
      <c r="P574" s="23">
        <v>35869</v>
      </c>
      <c r="Q574" s="22" t="s">
        <v>3602</v>
      </c>
      <c r="R574" s="22" t="s">
        <v>3603</v>
      </c>
      <c r="S574" s="22" t="s">
        <v>3604</v>
      </c>
      <c r="T574" s="22" t="s">
        <v>1817</v>
      </c>
      <c r="U574" s="22" t="s">
        <v>3605</v>
      </c>
      <c r="V574" s="22" t="s">
        <v>3606</v>
      </c>
      <c r="W574" s="22" t="s">
        <v>86</v>
      </c>
      <c r="X574" s="22" t="s">
        <v>35</v>
      </c>
      <c r="Y574" s="5" t="str">
        <f t="shared" si="19"/>
        <v>INSERT INTO empleados VALUES (NULL, 5, 11, 0, 0, 0, 11, 'Ochante Garcia', 'Yovana', 'domingo-03-15', 'yovanaochante868@gmail.com', '71298658', '916175733', 'Cercado de Lima', 'Av.Amezaga N 375-Cercado de Lima', '19160081', '10mo', 'I');</v>
      </c>
    </row>
    <row r="575" spans="1:25" ht="15.75" customHeight="1">
      <c r="A575" s="6">
        <f t="shared" si="18"/>
        <v>574</v>
      </c>
      <c r="B575" s="21">
        <v>5</v>
      </c>
      <c r="C575" s="7" t="str">
        <f>VLOOKUP(B575,tablasMaestras!$A$120:$B$157,2,FALSE)</f>
        <v>Ing. Civil</v>
      </c>
      <c r="D575" s="21">
        <v>49</v>
      </c>
      <c r="E575" s="7" t="str">
        <f>VLOOKUP(D575,tablasMaestras!$A$44:$C$105,3,FALSE)</f>
        <v>UNIVERSIDAD CATOLICA SEDES SAPIENTIAE (UCSS)</v>
      </c>
      <c r="F575" s="21">
        <v>0</v>
      </c>
      <c r="G575" s="7" t="str">
        <f>VLOOKUP(F575,tablasMaestras!$A$110:$B$115,2,FALSE)</f>
        <v>Sin Definir..</v>
      </c>
      <c r="H575" s="21">
        <v>0</v>
      </c>
      <c r="I575" s="22"/>
      <c r="J575" s="21">
        <v>0</v>
      </c>
      <c r="K575" s="22"/>
      <c r="L575" s="21">
        <v>11</v>
      </c>
      <c r="M575" s="22"/>
      <c r="N575" s="22" t="s">
        <v>3607</v>
      </c>
      <c r="O575" s="22" t="s">
        <v>3608</v>
      </c>
      <c r="P575" s="23">
        <v>37949</v>
      </c>
      <c r="Q575" s="22" t="s">
        <v>3609</v>
      </c>
      <c r="R575" s="28" t="s">
        <v>3610</v>
      </c>
      <c r="S575" s="28" t="s">
        <v>3611</v>
      </c>
      <c r="T575" s="22" t="s">
        <v>477</v>
      </c>
      <c r="U575" s="25" t="s">
        <v>3612</v>
      </c>
      <c r="V575" s="25" t="s">
        <v>3613</v>
      </c>
      <c r="W575" s="22" t="s">
        <v>3614</v>
      </c>
      <c r="X575" s="22" t="s">
        <v>35</v>
      </c>
      <c r="Y575" s="5" t="str">
        <f t="shared" si="19"/>
        <v>INSERT INTO empleados VALUES (NULL, 5, 49, 0, 0, 0, 11, 'Serpa Vargas', 'Diego Armando', 'lunes-11-24', 'diegoserpa1624@gmail.com', '74803789', '961591607', 'Comas', 'Jiron H 325 Dpto 1409 EDF B Condominio Mambo doss - Comas', '2023102413', '2do', 'I');</v>
      </c>
    </row>
    <row r="576" spans="1:25" ht="15.75" customHeight="1">
      <c r="A576" s="6">
        <f t="shared" si="18"/>
        <v>575</v>
      </c>
      <c r="B576" s="21">
        <v>5</v>
      </c>
      <c r="C576" s="7" t="str">
        <f>VLOOKUP(B576,tablasMaestras!$A$120:$B$157,2,FALSE)</f>
        <v>Ing. Civil</v>
      </c>
      <c r="D576" s="21">
        <v>1</v>
      </c>
      <c r="E576" s="7" t="str">
        <f>VLOOKUP(D576,tablasMaestras!$A$44:$C$105,3,FALSE)</f>
        <v>Universidad privada del norte</v>
      </c>
      <c r="F576" s="21">
        <v>0</v>
      </c>
      <c r="G576" s="7" t="str">
        <f>VLOOKUP(F576,tablasMaestras!$A$110:$B$115,2,FALSE)</f>
        <v>Sin Definir..</v>
      </c>
      <c r="H576" s="21">
        <v>0</v>
      </c>
      <c r="I576" s="22"/>
      <c r="J576" s="21">
        <v>0</v>
      </c>
      <c r="K576" s="22"/>
      <c r="L576" s="21">
        <v>11</v>
      </c>
      <c r="M576" s="22"/>
      <c r="N576" s="22" t="s">
        <v>3615</v>
      </c>
      <c r="O576" s="22" t="s">
        <v>3616</v>
      </c>
      <c r="P576" s="23">
        <v>36990</v>
      </c>
      <c r="Q576" s="22" t="s">
        <v>3617</v>
      </c>
      <c r="R576" s="22" t="s">
        <v>3618</v>
      </c>
      <c r="S576" s="22" t="s">
        <v>3619</v>
      </c>
      <c r="T576" s="22" t="s">
        <v>477</v>
      </c>
      <c r="U576" s="22" t="s">
        <v>3620</v>
      </c>
      <c r="V576" s="22" t="s">
        <v>3621</v>
      </c>
      <c r="W576" s="22" t="s">
        <v>86</v>
      </c>
      <c r="X576" s="22" t="s">
        <v>35</v>
      </c>
      <c r="Y576" s="5" t="str">
        <f t="shared" si="19"/>
        <v>INSERT INTO empleados VALUES (NULL, 5, 1, 0, 0, 0, 11, 'Vivas Taboada', 'Zelmira Estrella', 'lunes-04-09', 'zelmiravivastaboada@gmail.com', '76762327', '947231971', 'Comas', 'Coop. progreso Mz L lote 29 - Comas', 'N00203449', '10mo', 'I');</v>
      </c>
    </row>
    <row r="577" spans="1:25" ht="15.75" customHeight="1">
      <c r="A577" s="6">
        <f t="shared" si="18"/>
        <v>576</v>
      </c>
      <c r="B577" s="21">
        <v>20</v>
      </c>
      <c r="C577" s="7" t="str">
        <f>VLOOKUP(B577,tablasMaestras!$A$120:$B$157,2,FALSE)</f>
        <v>Diseño grafico</v>
      </c>
      <c r="D577" s="21">
        <v>61</v>
      </c>
      <c r="E577" s="7" t="str">
        <f>VLOOKUP(D577,tablasMaestras!$A$44:$C$105,3,FALSE)</f>
        <v>INSTITUTO SAN IGNACIO DE LOYOLA</v>
      </c>
      <c r="F577" s="21">
        <v>0</v>
      </c>
      <c r="G577" s="7" t="str">
        <f>VLOOKUP(F577,tablasMaestras!$A$110:$B$115,2,FALSE)</f>
        <v>Sin Definir..</v>
      </c>
      <c r="H577" s="21">
        <v>0</v>
      </c>
      <c r="I577" s="22"/>
      <c r="J577" s="21">
        <v>0</v>
      </c>
      <c r="K577" s="22"/>
      <c r="L577" s="21">
        <v>11</v>
      </c>
      <c r="M577" s="22"/>
      <c r="N577" s="22" t="s">
        <v>3622</v>
      </c>
      <c r="O577" s="22" t="s">
        <v>3623</v>
      </c>
      <c r="P577" s="23">
        <v>34933</v>
      </c>
      <c r="Q577" s="22" t="s">
        <v>3624</v>
      </c>
      <c r="R577" s="22" t="s">
        <v>3625</v>
      </c>
      <c r="S577" s="22" t="s">
        <v>3626</v>
      </c>
      <c r="T577" s="22" t="s">
        <v>3184</v>
      </c>
      <c r="U577" s="22" t="s">
        <v>3184</v>
      </c>
      <c r="V577" s="22" t="s">
        <v>3184</v>
      </c>
      <c r="W577" s="22" t="s">
        <v>62</v>
      </c>
      <c r="X577" s="22" t="s">
        <v>35</v>
      </c>
      <c r="Y577" s="5" t="str">
        <f t="shared" si="19"/>
        <v>INSERT INTO empleados VALUES (NULL, 20, 61, 0, 0, 0, 11, 'De La Torre Cervantes', 'César Alexander', 'martes-08-22', 'cesardelatorre_@outlook.es', '73417541', '984729406', NULL, NULL, NULL, 'Egresado', 'I');</v>
      </c>
    </row>
    <row r="578" spans="1:25" ht="15.75" customHeight="1">
      <c r="A578" s="6">
        <f t="shared" ref="A578:A641" si="20">ROW()-1</f>
        <v>577</v>
      </c>
      <c r="B578" s="21">
        <v>5</v>
      </c>
      <c r="C578" s="7" t="str">
        <f>VLOOKUP(B578,tablasMaestras!$A$120:$B$157,2,FALSE)</f>
        <v>Ing. Civil</v>
      </c>
      <c r="D578" s="21">
        <v>17</v>
      </c>
      <c r="E578" s="7" t="str">
        <f>VLOOKUP(D578,tablasMaestras!$A$44:$C$105,3,FALSE)</f>
        <v>Universidad Peruana de Ciencias Aplicadas</v>
      </c>
      <c r="F578" s="21">
        <v>0</v>
      </c>
      <c r="G578" s="7" t="str">
        <f>VLOOKUP(F578,tablasMaestras!$A$110:$B$115,2,FALSE)</f>
        <v>Sin Definir..</v>
      </c>
      <c r="H578" s="21">
        <v>0</v>
      </c>
      <c r="I578" s="22"/>
      <c r="J578" s="21">
        <v>0</v>
      </c>
      <c r="K578" s="22"/>
      <c r="L578" s="21">
        <v>11</v>
      </c>
      <c r="M578" s="22"/>
      <c r="N578" s="22" t="s">
        <v>3627</v>
      </c>
      <c r="O578" s="22" t="s">
        <v>3628</v>
      </c>
      <c r="P578" s="23">
        <v>36013</v>
      </c>
      <c r="Q578" s="22" t="s">
        <v>3629</v>
      </c>
      <c r="R578" s="22" t="s">
        <v>3630</v>
      </c>
      <c r="S578" s="22" t="s">
        <v>3631</v>
      </c>
      <c r="T578" s="22" t="s">
        <v>3632</v>
      </c>
      <c r="U578" s="22" t="s">
        <v>3633</v>
      </c>
      <c r="V578" s="22" t="s">
        <v>3634</v>
      </c>
      <c r="W578" s="22" t="s">
        <v>62</v>
      </c>
      <c r="X578" s="22" t="s">
        <v>35</v>
      </c>
      <c r="Y578" s="5" t="str">
        <f t="shared" si="19"/>
        <v>INSERT INTO empleados VALUES (NULL, 5, 17, 0, 0, 0, 11, 'Vasquez Marquez', 'Ellis', 'jueves-08-06', 'ellisjp37@hotmail.com', '72844487', '998706806', 'Chorrillos y Surco', 'CHORRILOS Y SURCO', 'U201717243', 'Egresado', 'I');</v>
      </c>
    </row>
    <row r="579" spans="1:25" ht="15.75" customHeight="1">
      <c r="A579" s="6">
        <f t="shared" si="20"/>
        <v>578</v>
      </c>
      <c r="B579" s="21">
        <v>5</v>
      </c>
      <c r="C579" s="7" t="str">
        <f>VLOOKUP(B579,tablasMaestras!$A$120:$B$157,2,FALSE)</f>
        <v>Ing. Civil</v>
      </c>
      <c r="D579" s="21">
        <v>12</v>
      </c>
      <c r="E579" s="7" t="str">
        <f>VLOOKUP(D579,tablasMaestras!$A$44:$C$105,3,FALSE)</f>
        <v>Universidad Nacional de Ingenieria</v>
      </c>
      <c r="F579" s="21">
        <v>0</v>
      </c>
      <c r="G579" s="7" t="str">
        <f>VLOOKUP(F579,tablasMaestras!$A$110:$B$115,2,FALSE)</f>
        <v>Sin Definir..</v>
      </c>
      <c r="H579" s="21">
        <v>0</v>
      </c>
      <c r="I579" s="22"/>
      <c r="J579" s="21">
        <v>0</v>
      </c>
      <c r="K579" s="22"/>
      <c r="L579" s="21">
        <v>11</v>
      </c>
      <c r="M579" s="22"/>
      <c r="N579" s="22" t="s">
        <v>3635</v>
      </c>
      <c r="O579" s="22" t="s">
        <v>3636</v>
      </c>
      <c r="P579" s="23">
        <v>36953</v>
      </c>
      <c r="Q579" s="22" t="s">
        <v>3637</v>
      </c>
      <c r="R579" s="28" t="s">
        <v>3638</v>
      </c>
      <c r="S579" s="28" t="s">
        <v>3639</v>
      </c>
      <c r="T579" s="22" t="s">
        <v>1817</v>
      </c>
      <c r="U579" s="22" t="s">
        <v>3640</v>
      </c>
      <c r="V579" s="22" t="s">
        <v>3641</v>
      </c>
      <c r="W579" s="22" t="s">
        <v>3184</v>
      </c>
      <c r="X579" s="22" t="s">
        <v>35</v>
      </c>
      <c r="Y579" s="5" t="str">
        <f t="shared" si="19"/>
        <v>INSERT INTO empleados VALUES (NULL, 5, 12, 0, 0, 0, 11, 'Mamani Sanchez', 'Cynthia', 'sábado-03-03', 'cynthia.mamani.s@uni.pe', '72396274', '924570777', 'Cercado de Lima', 'CERCADO', '20184102K', NULL, 'I');</v>
      </c>
    </row>
    <row r="580" spans="1:25" ht="15.75" customHeight="1">
      <c r="A580" s="6">
        <f t="shared" si="20"/>
        <v>579</v>
      </c>
      <c r="B580" s="21">
        <v>0</v>
      </c>
      <c r="C580" s="7" t="e">
        <f>VLOOKUP(B580,tablasMaestras!$A$120:$B$157,2,FALSE)</f>
        <v>#N/A</v>
      </c>
      <c r="D580" s="21">
        <v>0</v>
      </c>
      <c r="E580" s="7" t="str">
        <f>VLOOKUP(D580,tablasMaestras!$A$44:$C$105,3,FALSE)</f>
        <v>Sin definir...</v>
      </c>
      <c r="F580" s="21">
        <v>0</v>
      </c>
      <c r="G580" s="7" t="str">
        <f>VLOOKUP(F580,tablasMaestras!$A$110:$B$115,2,FALSE)</f>
        <v>Sin Definir..</v>
      </c>
      <c r="H580" s="21">
        <v>0</v>
      </c>
      <c r="I580" s="22"/>
      <c r="J580" s="21">
        <v>0</v>
      </c>
      <c r="K580" s="22"/>
      <c r="L580" s="21">
        <v>11</v>
      </c>
      <c r="M580" s="22"/>
      <c r="N580" s="22" t="s">
        <v>3642</v>
      </c>
      <c r="O580" s="22" t="s">
        <v>3643</v>
      </c>
      <c r="P580" s="23" t="s">
        <v>3184</v>
      </c>
      <c r="Q580" s="22" t="s">
        <v>3184</v>
      </c>
      <c r="R580" s="28" t="s">
        <v>3644</v>
      </c>
      <c r="S580" s="28" t="s">
        <v>3184</v>
      </c>
      <c r="T580" s="22" t="s">
        <v>3184</v>
      </c>
      <c r="U580" s="22" t="s">
        <v>3184</v>
      </c>
      <c r="V580" s="22" t="s">
        <v>3184</v>
      </c>
      <c r="W580" s="22" t="s">
        <v>3184</v>
      </c>
      <c r="X580" s="22" t="s">
        <v>35</v>
      </c>
      <c r="Y580" s="5" t="str">
        <f t="shared" si="19"/>
        <v>INSERT INTO empleados VALUES (NULL, 0, 0, 0, 0, 0, 11, 'Silva Chauca', 'Willy', NULL, NULL, '70820189', NULL, NULL, NULL, NULL, NULL, 'I');</v>
      </c>
    </row>
    <row r="581" spans="1:25" ht="15.75" customHeight="1">
      <c r="A581" s="6">
        <f t="shared" si="20"/>
        <v>580</v>
      </c>
      <c r="B581" s="21">
        <v>5</v>
      </c>
      <c r="C581" s="7" t="str">
        <f>VLOOKUP(B581,tablasMaestras!$A$120:$B$157,2,FALSE)</f>
        <v>Ing. Civil</v>
      </c>
      <c r="D581" s="21">
        <v>17</v>
      </c>
      <c r="E581" s="7" t="str">
        <f>VLOOKUP(D581,tablasMaestras!$A$44:$C$105,3,FALSE)</f>
        <v>Universidad Peruana de Ciencias Aplicadas</v>
      </c>
      <c r="F581" s="21">
        <v>0</v>
      </c>
      <c r="G581" s="7" t="str">
        <f>VLOOKUP(F581,tablasMaestras!$A$110:$B$115,2,FALSE)</f>
        <v>Sin Definir..</v>
      </c>
      <c r="H581" s="21">
        <v>0</v>
      </c>
      <c r="I581" s="22"/>
      <c r="J581" s="21">
        <v>0</v>
      </c>
      <c r="K581" s="22"/>
      <c r="L581" s="21">
        <v>11</v>
      </c>
      <c r="M581" s="22"/>
      <c r="N581" s="22" t="s">
        <v>3645</v>
      </c>
      <c r="O581" s="22" t="s">
        <v>3646</v>
      </c>
      <c r="P581" s="23">
        <v>37002</v>
      </c>
      <c r="Q581" s="22" t="s">
        <v>3647</v>
      </c>
      <c r="R581" s="28" t="s">
        <v>3648</v>
      </c>
      <c r="S581" s="28" t="s">
        <v>3649</v>
      </c>
      <c r="T581" s="22" t="s">
        <v>3650</v>
      </c>
      <c r="U581" s="22" t="s">
        <v>3651</v>
      </c>
      <c r="V581" s="22" t="s">
        <v>3652</v>
      </c>
      <c r="W581" s="22" t="s">
        <v>3184</v>
      </c>
      <c r="X581" s="22" t="s">
        <v>35</v>
      </c>
      <c r="Y581" s="5" t="str">
        <f t="shared" si="19"/>
        <v>INSERT INTO empleados VALUES (NULL, 5, 17, 0, 0, 0, 11, 'Elver Ailton', 'Montoya Zavala', 'sábado-04-21', 'ailtonmontoya210@gmail.com', '76133199', '960951994', 'Bellavista', 'URB CIUDAD DEL PESCADOR -MZ Y2 LT 18A - BELLAVISTA', 'U20201B644', NULL, 'I');</v>
      </c>
    </row>
    <row r="582" spans="1:25" ht="15.75" customHeight="1">
      <c r="A582" s="6">
        <f t="shared" si="20"/>
        <v>581</v>
      </c>
      <c r="B582" s="21">
        <v>10</v>
      </c>
      <c r="C582" s="7" t="str">
        <f>VLOOKUP(B582,tablasMaestras!$A$120:$B$157,2,FALSE)</f>
        <v>Administracion de Empresas</v>
      </c>
      <c r="D582" s="21">
        <v>1</v>
      </c>
      <c r="E582" s="7" t="str">
        <f>VLOOKUP(D582,tablasMaestras!$A$44:$C$105,3,FALSE)</f>
        <v>Universidad privada del norte</v>
      </c>
      <c r="F582" s="21">
        <v>0</v>
      </c>
      <c r="G582" s="7" t="str">
        <f>VLOOKUP(F582,tablasMaestras!$A$110:$B$115,2,FALSE)</f>
        <v>Sin Definir..</v>
      </c>
      <c r="H582" s="21">
        <v>0</v>
      </c>
      <c r="I582" s="22"/>
      <c r="J582" s="21">
        <v>0</v>
      </c>
      <c r="K582" s="22"/>
      <c r="L582" s="21">
        <v>11</v>
      </c>
      <c r="M582" s="22"/>
      <c r="N582" s="22" t="s">
        <v>3653</v>
      </c>
      <c r="O582" s="22" t="s">
        <v>3653</v>
      </c>
      <c r="P582" s="23">
        <v>34921</v>
      </c>
      <c r="Q582" s="22" t="s">
        <v>3654</v>
      </c>
      <c r="R582" s="28" t="s">
        <v>3655</v>
      </c>
      <c r="S582" s="28" t="s">
        <v>3656</v>
      </c>
      <c r="T582" s="22" t="s">
        <v>3657</v>
      </c>
      <c r="U582" s="22" t="s">
        <v>3658</v>
      </c>
      <c r="V582" s="22" t="s">
        <v>3184</v>
      </c>
      <c r="W582" s="22" t="s">
        <v>3659</v>
      </c>
      <c r="X582" s="22" t="s">
        <v>35</v>
      </c>
      <c r="Y582" s="5" t="str">
        <f t="shared" si="19"/>
        <v>INSERT INTO empleados VALUES (NULL, 10, 1, 0, 0, 0, 11, 'Muñoa Flores', 'Muñoa Flores', 'jueves-08-10', 'grecia951008@gmail.con', '48799003', '925724130', 'Pucallpa', 'Jirón : primero de mayo mz:22 lt: 24 pucallpa', NULL, 'Egresado ', 'I');</v>
      </c>
    </row>
    <row r="583" spans="1:25" ht="15.75" customHeight="1">
      <c r="A583" s="6">
        <f t="shared" si="20"/>
        <v>582</v>
      </c>
      <c r="B583" s="21">
        <v>2</v>
      </c>
      <c r="C583" s="7" t="str">
        <f>VLOOKUP(B583,tablasMaestras!$A$120:$B$157,2,FALSE)</f>
        <v>Derecho</v>
      </c>
      <c r="D583" s="21">
        <v>21</v>
      </c>
      <c r="E583" s="7" t="str">
        <f>VLOOKUP(D583,tablasMaestras!$A$44:$C$105,3,FALSE)</f>
        <v>Universidad Catolica de Santa Maria</v>
      </c>
      <c r="F583" s="21">
        <v>0</v>
      </c>
      <c r="G583" s="7" t="str">
        <f>VLOOKUP(F583,tablasMaestras!$A$110:$B$115,2,FALSE)</f>
        <v>Sin Definir..</v>
      </c>
      <c r="H583" s="21">
        <v>0</v>
      </c>
      <c r="I583" s="22"/>
      <c r="J583" s="21">
        <v>0</v>
      </c>
      <c r="K583" s="22"/>
      <c r="L583" s="21">
        <v>11</v>
      </c>
      <c r="M583" s="22"/>
      <c r="N583" s="22" t="s">
        <v>3660</v>
      </c>
      <c r="O583" s="22" t="s">
        <v>3661</v>
      </c>
      <c r="P583" s="23">
        <v>36935</v>
      </c>
      <c r="Q583" s="22" t="s">
        <v>3662</v>
      </c>
      <c r="R583" s="28" t="s">
        <v>3663</v>
      </c>
      <c r="S583" s="28" t="s">
        <v>3664</v>
      </c>
      <c r="T583" s="22" t="s">
        <v>433</v>
      </c>
      <c r="U583" s="22" t="s">
        <v>3665</v>
      </c>
      <c r="V583" s="22" t="s">
        <v>3666</v>
      </c>
      <c r="W583" s="22" t="s">
        <v>34</v>
      </c>
      <c r="X583" s="22" t="s">
        <v>35</v>
      </c>
      <c r="Y583" s="5" t="str">
        <f t="shared" si="19"/>
        <v>INSERT INTO empleados VALUES (NULL, 2, 21, 0, 0, 0, 11, 'Zegarra Ponce', 'Dilma Alessandra', 'martes-02-13', 'dilma. alessa@gmail.com', '70399247', '978379144', 'Arequipa', 'Calle Consuelo - Arequipa', '2020 231822', '9no', 'I');</v>
      </c>
    </row>
    <row r="584" spans="1:25" ht="15.75" customHeight="1">
      <c r="A584" s="6">
        <f t="shared" si="20"/>
        <v>583</v>
      </c>
      <c r="B584" s="21">
        <v>10</v>
      </c>
      <c r="C584" s="7" t="str">
        <f>VLOOKUP(B584,tablasMaestras!$A$120:$B$157,2,FALSE)</f>
        <v>Administracion de Empresas</v>
      </c>
      <c r="D584" s="21">
        <v>62</v>
      </c>
      <c r="E584" s="7" t="e">
        <f>VLOOKUP(D584,tablasMaestras!$A$44:$C$105,3,FALSE)</f>
        <v>#N/A</v>
      </c>
      <c r="F584" s="21">
        <v>0</v>
      </c>
      <c r="G584" s="7" t="str">
        <f>VLOOKUP(F584,tablasMaestras!$A$110:$B$115,2,FALSE)</f>
        <v>Sin Definir..</v>
      </c>
      <c r="H584" s="21">
        <v>0</v>
      </c>
      <c r="I584" s="22"/>
      <c r="J584" s="21">
        <v>0</v>
      </c>
      <c r="K584" s="22"/>
      <c r="L584" s="21">
        <v>11</v>
      </c>
      <c r="M584" s="22"/>
      <c r="N584" s="22" t="s">
        <v>3667</v>
      </c>
      <c r="O584" s="22" t="s">
        <v>3668</v>
      </c>
      <c r="P584" s="23">
        <v>37072</v>
      </c>
      <c r="Q584" s="22" t="s">
        <v>3669</v>
      </c>
      <c r="R584" s="28" t="s">
        <v>3670</v>
      </c>
      <c r="S584" s="28" t="s">
        <v>3671</v>
      </c>
      <c r="T584" s="22" t="s">
        <v>3672</v>
      </c>
      <c r="U584" s="22" t="s">
        <v>3673</v>
      </c>
      <c r="V584" s="22" t="s">
        <v>3674</v>
      </c>
      <c r="W584" s="22" t="s">
        <v>3675</v>
      </c>
      <c r="X584" s="22" t="s">
        <v>35</v>
      </c>
      <c r="Y584" s="5" t="str">
        <f t="shared" si="19"/>
        <v>INSERT INTO empleados VALUES (NULL, 10, 62, 0, 0, 0, 11, 'Villanueva Gomez', 'Jhordan Erick', 'sábado-06-30', 'jhordanvillanueva2@gmail.com', '60312458', '925874967', 'Huaura', 'asoc san sebastian a 01 huaura- huaura- lima', '1041192030', '10mo ', 'I');</v>
      </c>
    </row>
    <row r="585" spans="1:25" ht="15.75" customHeight="1">
      <c r="A585" s="6">
        <f t="shared" si="20"/>
        <v>584</v>
      </c>
      <c r="B585" s="21">
        <v>5</v>
      </c>
      <c r="C585" s="7" t="str">
        <f>VLOOKUP(B585,tablasMaestras!$A$120:$B$157,2,FALSE)</f>
        <v>Ing. Civil</v>
      </c>
      <c r="D585" s="21">
        <v>57</v>
      </c>
      <c r="E585" s="7" t="str">
        <f>VLOOKUP(D585,tablasMaestras!$A$44:$C$105,3,FALSE)</f>
        <v>UNIVERSIDAD NACIONAL DE BARRANCA</v>
      </c>
      <c r="F585" s="21">
        <v>0</v>
      </c>
      <c r="G585" s="7" t="str">
        <f>VLOOKUP(F585,tablasMaestras!$A$110:$B$115,2,FALSE)</f>
        <v>Sin Definir..</v>
      </c>
      <c r="H585" s="21">
        <v>0</v>
      </c>
      <c r="I585" s="22"/>
      <c r="J585" s="21">
        <v>0</v>
      </c>
      <c r="K585" s="22"/>
      <c r="L585" s="21">
        <v>11</v>
      </c>
      <c r="M585" s="22"/>
      <c r="N585" s="22" t="s">
        <v>3676</v>
      </c>
      <c r="O585" s="22" t="s">
        <v>3677</v>
      </c>
      <c r="P585" s="23">
        <v>37876</v>
      </c>
      <c r="Q585" s="26" t="s">
        <v>3678</v>
      </c>
      <c r="R585" s="28" t="s">
        <v>3679</v>
      </c>
      <c r="S585" s="28" t="s">
        <v>3680</v>
      </c>
      <c r="T585" s="22" t="s">
        <v>3681</v>
      </c>
      <c r="U585" s="22" t="s">
        <v>3682</v>
      </c>
      <c r="V585" s="22" t="s">
        <v>3683</v>
      </c>
      <c r="W585" s="22" t="s">
        <v>3363</v>
      </c>
      <c r="X585" s="22" t="s">
        <v>35</v>
      </c>
      <c r="Y585" s="5" t="str">
        <f t="shared" si="19"/>
        <v>INSERT INTO empleados VALUES (NULL, 5, 57, 0, 0, 0, 11, 'Flores Salas', 'Yeferson Jerson', 'viernes-09-12', 'jersonf008@gmail.com', '73446639', '971048788', 'Supe', 'C.P Los Arenales', '2010613008', '9no ', 'I');</v>
      </c>
    </row>
    <row r="586" spans="1:25" ht="15.75" customHeight="1">
      <c r="A586" s="6">
        <f t="shared" si="20"/>
        <v>585</v>
      </c>
      <c r="B586" s="21">
        <v>1</v>
      </c>
      <c r="C586" s="7" t="str">
        <f>VLOOKUP(B586,tablasMaestras!$A$120:$B$157,2,FALSE)</f>
        <v>Arquitectura y Urbanismo</v>
      </c>
      <c r="D586" s="21">
        <v>2</v>
      </c>
      <c r="E586" s="7" t="str">
        <f>VLOOKUP(D586,tablasMaestras!$A$44:$C$105,3,FALSE)</f>
        <v>SENATI</v>
      </c>
      <c r="F586" s="21">
        <v>0</v>
      </c>
      <c r="G586" s="7" t="str">
        <f>VLOOKUP(F586,tablasMaestras!$A$110:$B$115,2,FALSE)</f>
        <v>Sin Definir..</v>
      </c>
      <c r="H586" s="21">
        <v>0</v>
      </c>
      <c r="I586" s="22"/>
      <c r="J586" s="21">
        <v>0</v>
      </c>
      <c r="K586" s="22"/>
      <c r="L586" s="21">
        <v>11</v>
      </c>
      <c r="M586" s="22"/>
      <c r="N586" s="22" t="s">
        <v>3684</v>
      </c>
      <c r="O586" s="22" t="s">
        <v>3685</v>
      </c>
      <c r="P586" s="23">
        <v>36472</v>
      </c>
      <c r="Q586" s="22" t="s">
        <v>3686</v>
      </c>
      <c r="R586" s="22" t="s">
        <v>3687</v>
      </c>
      <c r="S586" s="22" t="s">
        <v>3688</v>
      </c>
      <c r="T586" s="22" t="s">
        <v>2310</v>
      </c>
      <c r="U586" s="22" t="s">
        <v>3689</v>
      </c>
      <c r="V586" s="22" t="s">
        <v>3690</v>
      </c>
      <c r="W586" s="22" t="s">
        <v>3691</v>
      </c>
      <c r="X586" s="22" t="s">
        <v>35</v>
      </c>
      <c r="Y586" s="5" t="str">
        <f t="shared" si="19"/>
        <v>INSERT INTO empleados VALUES (NULL, 1, 2, 0, 0, 0, 11, 'Carazas Anccasi', 'Xandra Alexandra', 'lunes-11-08', 'xandracarazas99@gmail.com', '75255145', '980285408', 'Villa Maria del Triunfo', 'Psj. Los Geranios Mz B lote 5 - San Gabriel Alto, Villa María del Triunfo', 'N00059623', 'Egresada ', 'I');</v>
      </c>
    </row>
    <row r="587" spans="1:25" ht="15.75" customHeight="1">
      <c r="A587" s="6">
        <f t="shared" si="20"/>
        <v>586</v>
      </c>
      <c r="B587" s="21">
        <v>17</v>
      </c>
      <c r="C587" s="7" t="str">
        <f>VLOOKUP(B587,tablasMaestras!$A$120:$B$157,2,FALSE)</f>
        <v>Ingeniería en Gestión Ambiental</v>
      </c>
      <c r="D587" s="21">
        <v>5</v>
      </c>
      <c r="E587" s="7" t="str">
        <f>VLOOKUP(D587,tablasMaestras!$A$44:$C$105,3,FALSE)</f>
        <v>UNIVERSIDAD DE LIMA</v>
      </c>
      <c r="F587" s="21">
        <v>0</v>
      </c>
      <c r="G587" s="7" t="str">
        <f>VLOOKUP(F587,tablasMaestras!$A$110:$B$115,2,FALSE)</f>
        <v>Sin Definir..</v>
      </c>
      <c r="H587" s="21">
        <v>0</v>
      </c>
      <c r="I587" s="22"/>
      <c r="J587" s="21">
        <v>0</v>
      </c>
      <c r="K587" s="22"/>
      <c r="L587" s="21">
        <v>11</v>
      </c>
      <c r="M587" s="22"/>
      <c r="N587" s="22" t="s">
        <v>3692</v>
      </c>
      <c r="O587" s="22" t="s">
        <v>3693</v>
      </c>
      <c r="P587" s="23">
        <v>37369</v>
      </c>
      <c r="Q587" s="22" t="s">
        <v>3694</v>
      </c>
      <c r="R587" s="22" t="s">
        <v>3695</v>
      </c>
      <c r="S587" s="22" t="s">
        <v>3696</v>
      </c>
      <c r="T587" s="22" t="s">
        <v>1817</v>
      </c>
      <c r="U587" s="22" t="s">
        <v>3697</v>
      </c>
      <c r="V587" s="22" t="s">
        <v>3698</v>
      </c>
      <c r="W587" s="22" t="s">
        <v>3184</v>
      </c>
      <c r="X587" s="22" t="s">
        <v>35</v>
      </c>
      <c r="Y587" s="5" t="str">
        <f t="shared" si="19"/>
        <v>INSERT INTO empleados VALUES (NULL, 17, 5, 0, 0, 0, 11, 'Tarazona Flores', 'Jesus Manuel', 'martes-04-23', 'jesus.manueltara@gmail.com', '72924023', '960590302', 'Cercado de Lima', 'Casapalca 2272, Cercado de Lima.', 'u201921228', NULL, 'I');</v>
      </c>
    </row>
    <row r="588" spans="1:25" ht="15.75" customHeight="1">
      <c r="A588" s="6">
        <f t="shared" si="20"/>
        <v>587</v>
      </c>
      <c r="B588" s="21">
        <v>5</v>
      </c>
      <c r="C588" s="7" t="str">
        <f>VLOOKUP(B588,tablasMaestras!$A$120:$B$157,2,FALSE)</f>
        <v>Ing. Civil</v>
      </c>
      <c r="D588" s="21">
        <v>24</v>
      </c>
      <c r="E588" s="7" t="str">
        <f>VLOOKUP(D588,tablasMaestras!$A$44:$C$105,3,FALSE)</f>
        <v>UNIVERSIDAD TECNOLÓGICA DEL PERÚ</v>
      </c>
      <c r="F588" s="21">
        <v>3</v>
      </c>
      <c r="G588" s="7" t="str">
        <f>VLOOKUP(F588,tablasMaestras!$A$110:$B$115,2,FALSE)</f>
        <v>Ingenieria</v>
      </c>
      <c r="H588" s="21">
        <v>10</v>
      </c>
      <c r="I588" s="22"/>
      <c r="J588" s="21">
        <v>0</v>
      </c>
      <c r="K588" s="22"/>
      <c r="L588" s="21">
        <v>11</v>
      </c>
      <c r="M588" s="22"/>
      <c r="N588" s="22" t="s">
        <v>3699</v>
      </c>
      <c r="O588" s="22" t="s">
        <v>3700</v>
      </c>
      <c r="P588" s="23">
        <v>35685</v>
      </c>
      <c r="Q588" s="22" t="s">
        <v>3701</v>
      </c>
      <c r="R588" s="22" t="s">
        <v>3702</v>
      </c>
      <c r="S588" s="22" t="s">
        <v>3703</v>
      </c>
      <c r="T588" s="22" t="s">
        <v>3704</v>
      </c>
      <c r="U588" s="22" t="s">
        <v>3705</v>
      </c>
      <c r="V588" s="22" t="s">
        <v>3706</v>
      </c>
      <c r="W588" s="22" t="s">
        <v>86</v>
      </c>
      <c r="X588" s="22" t="s">
        <v>35</v>
      </c>
      <c r="Y588" s="5" t="str">
        <f t="shared" si="19"/>
        <v>INSERT INTO empleados VALUES (NULL, 5, 24, 3, 10, 0, 11, 'Paredes Bautista', 'Esther Erika', 'viernes-09-12', 'esthererika3@gmail.com', '48618667', '918825763', 'Villa el Salvador', 'Mi lt3 grupo 11 sector 6 villa el salvador', 'U19215635', '10mo', 'I');</v>
      </c>
    </row>
    <row r="589" spans="1:25" ht="15.75" customHeight="1">
      <c r="A589" s="6">
        <f t="shared" si="20"/>
        <v>588</v>
      </c>
      <c r="B589" s="21">
        <v>5</v>
      </c>
      <c r="C589" s="7" t="str">
        <f>VLOOKUP(B589,tablasMaestras!$A$120:$B$157,2,FALSE)</f>
        <v>Ing. Civil</v>
      </c>
      <c r="D589" s="21">
        <v>4</v>
      </c>
      <c r="E589" s="7" t="str">
        <f>VLOOKUP(D589,tablasMaestras!$A$44:$C$105,3,FALSE)</f>
        <v>Universidad Peruana de Ciencias Aplicadas </v>
      </c>
      <c r="F589" s="21">
        <v>3</v>
      </c>
      <c r="G589" s="7" t="str">
        <f>VLOOKUP(F589,tablasMaestras!$A$110:$B$115,2,FALSE)</f>
        <v>Ingenieria</v>
      </c>
      <c r="H589" s="21">
        <v>10</v>
      </c>
      <c r="I589" s="22"/>
      <c r="J589" s="21">
        <v>0</v>
      </c>
      <c r="K589" s="22"/>
      <c r="L589" s="21">
        <v>11</v>
      </c>
      <c r="M589" s="22"/>
      <c r="N589" s="22" t="s">
        <v>3707</v>
      </c>
      <c r="O589" s="22" t="s">
        <v>3708</v>
      </c>
      <c r="P589" s="23">
        <v>34221</v>
      </c>
      <c r="Q589" s="22" t="s">
        <v>3709</v>
      </c>
      <c r="R589" s="22" t="s">
        <v>3710</v>
      </c>
      <c r="S589" s="22" t="s">
        <v>3711</v>
      </c>
      <c r="T589" s="22" t="s">
        <v>3712</v>
      </c>
      <c r="U589" s="22" t="s">
        <v>3713</v>
      </c>
      <c r="V589" s="22" t="s">
        <v>3714</v>
      </c>
      <c r="W589" s="22" t="s">
        <v>86</v>
      </c>
      <c r="X589" s="22" t="s">
        <v>35</v>
      </c>
      <c r="Y589" s="5" t="str">
        <f t="shared" si="19"/>
        <v>INSERT INTO empleados VALUES (NULL, 5, 4, 3, 10, 0, 11, 'Beraun Ramon', 'Harrison Noe', 'jueves-09-09', 'harrisonberaun@gmail.com', '70903739', '910896403', 'San Luis', 'Jr. Rio Rimac 114 Urb. Las Moras - San Luis', 'U201316864', '10mo', 'I');</v>
      </c>
    </row>
    <row r="590" spans="1:25" ht="15.75" customHeight="1">
      <c r="A590" s="6">
        <f t="shared" si="20"/>
        <v>589</v>
      </c>
      <c r="B590" s="21">
        <v>1</v>
      </c>
      <c r="C590" s="7" t="str">
        <f>VLOOKUP(B590,tablasMaestras!$A$120:$B$157,2,FALSE)</f>
        <v>Arquitectura y Urbanismo</v>
      </c>
      <c r="D590" s="21">
        <v>24</v>
      </c>
      <c r="E590" s="7" t="str">
        <f>VLOOKUP(D590,tablasMaestras!$A$44:$C$105,3,FALSE)</f>
        <v>UNIVERSIDAD TECNOLÓGICA DEL PERÚ</v>
      </c>
      <c r="F590" s="21">
        <v>3</v>
      </c>
      <c r="G590" s="7" t="str">
        <f>VLOOKUP(F590,tablasMaestras!$A$110:$B$115,2,FALSE)</f>
        <v>Ingenieria</v>
      </c>
      <c r="H590" s="21">
        <v>12</v>
      </c>
      <c r="I590" s="22"/>
      <c r="J590" s="21">
        <v>0</v>
      </c>
      <c r="K590" s="22"/>
      <c r="L590" s="21">
        <v>11</v>
      </c>
      <c r="M590" s="22"/>
      <c r="N590" s="22" t="s">
        <v>3715</v>
      </c>
      <c r="O590" s="22" t="s">
        <v>3716</v>
      </c>
      <c r="P590" s="23">
        <v>36090</v>
      </c>
      <c r="Q590" s="22" t="s">
        <v>3717</v>
      </c>
      <c r="R590" s="22" t="s">
        <v>3718</v>
      </c>
      <c r="S590" s="22" t="s">
        <v>3719</v>
      </c>
      <c r="T590" s="22" t="s">
        <v>33</v>
      </c>
      <c r="U590" s="22" t="s">
        <v>3184</v>
      </c>
      <c r="V590" s="22" t="s">
        <v>3720</v>
      </c>
      <c r="W590" s="22" t="s">
        <v>86</v>
      </c>
      <c r="X590" s="22" t="s">
        <v>35</v>
      </c>
      <c r="Y590" s="5" t="str">
        <f t="shared" si="19"/>
        <v>INSERT INTO empleados VALUES (NULL, 1, 24, 3, 12, 0, 11, 'Cornejo Rojas', 'Yamile', 'jueves-10-22', 'dakarojas12@gmail.com', '70568314', '904405307', NULL, NULL, 'U18305025', '10mo', 'I');</v>
      </c>
    </row>
    <row r="591" spans="1:25" ht="15.75" customHeight="1">
      <c r="A591" s="6">
        <f t="shared" si="20"/>
        <v>590</v>
      </c>
      <c r="B591" s="21">
        <v>0</v>
      </c>
      <c r="C591" s="7" t="e">
        <f>VLOOKUP(B591,tablasMaestras!$A$120:$B$157,2,FALSE)</f>
        <v>#N/A</v>
      </c>
      <c r="D591" s="21">
        <v>0</v>
      </c>
      <c r="E591" s="7" t="str">
        <f>VLOOKUP(D591,tablasMaestras!$A$44:$C$105,3,FALSE)</f>
        <v>Sin definir...</v>
      </c>
      <c r="F591" s="21">
        <v>0</v>
      </c>
      <c r="G591" s="7" t="str">
        <f>VLOOKUP(F591,tablasMaestras!$A$110:$B$115,2,FALSE)</f>
        <v>Sin Definir..</v>
      </c>
      <c r="H591" s="21">
        <v>0</v>
      </c>
      <c r="I591" s="22"/>
      <c r="J591" s="21">
        <v>0</v>
      </c>
      <c r="K591" s="22"/>
      <c r="L591" s="21">
        <v>11</v>
      </c>
      <c r="M591" s="22"/>
      <c r="N591" s="22" t="s">
        <v>3721</v>
      </c>
      <c r="O591" s="22" t="s">
        <v>3722</v>
      </c>
      <c r="P591" s="23" t="s">
        <v>3184</v>
      </c>
      <c r="Q591" s="22" t="s">
        <v>3723</v>
      </c>
      <c r="R591" s="22" t="s">
        <v>3724</v>
      </c>
      <c r="S591" s="22" t="s">
        <v>3725</v>
      </c>
      <c r="T591" s="22" t="s">
        <v>391</v>
      </c>
      <c r="U591" s="22" t="s">
        <v>3726</v>
      </c>
      <c r="V591" s="22" t="s">
        <v>3184</v>
      </c>
      <c r="W591" s="22" t="s">
        <v>34</v>
      </c>
      <c r="X591" s="22" t="s">
        <v>35</v>
      </c>
      <c r="Y591" s="5" t="str">
        <f t="shared" ref="Y591:Y654" si="21">CONCATENATE("INSERT INTO empleados VALUES (NULL, ",B591,", ",D591,", ",F591,", ",H591,", ",J591,", ",L591,", '",N591,"', '",O591,"', ",IF(P591="Sin definir","NULL","'"&amp;TEXT(P591,"aaaa-mm-dd")&amp;"'"),", ",IF(Q591="Sin definir","NULL","'"&amp;Q591&amp;"'"),", ",IF(R591="Sin definir","NULL","'"&amp;R591&amp;"'"),", ",IF(S591="Sin definir","NULL","'"&amp;S591&amp;"'"),", ",IF(T591="Sin definir","NULL","'"&amp;T591&amp;"'"),", ",IF(U591="Sin definir","NULL","'"&amp;U591&amp;"'"),", ",IF(V591="Sin definir","NULL","'"&amp;V591&amp;"'"),", ",IF(W591="Sin definir","NULL","'"&amp;W591&amp;"'"),", '",X591,"');")</f>
        <v>INSERT INTO empleados VALUES (NULL, 0, 0, 0, 0, 0, 11, 'Sergio Andrés', 'Bejar Rengifo', NULL, 'sabr.sergio@gmail.com', '73255014', '983486847', 'Los Olivos', 'Prudencia 8157', NULL, '9no', 'I');</v>
      </c>
    </row>
    <row r="592" spans="1:25" ht="15.75" customHeight="1">
      <c r="A592" s="6">
        <f t="shared" si="20"/>
        <v>591</v>
      </c>
      <c r="B592" s="21">
        <v>5</v>
      </c>
      <c r="C592" s="7" t="str">
        <f>VLOOKUP(B592,tablasMaestras!$A$120:$B$157,2,FALSE)</f>
        <v>Ing. Civil</v>
      </c>
      <c r="D592" s="21">
        <v>1</v>
      </c>
      <c r="E592" s="7" t="str">
        <f>VLOOKUP(D592,tablasMaestras!$A$44:$C$105,3,FALSE)</f>
        <v>Universidad privada del norte</v>
      </c>
      <c r="F592" s="21">
        <v>3</v>
      </c>
      <c r="G592" s="7" t="str">
        <f>VLOOKUP(F592,tablasMaestras!$A$110:$B$115,2,FALSE)</f>
        <v>Ingenieria</v>
      </c>
      <c r="H592" s="21">
        <v>10</v>
      </c>
      <c r="I592" s="22"/>
      <c r="J592" s="21">
        <v>0</v>
      </c>
      <c r="K592" s="22"/>
      <c r="L592" s="21">
        <v>11</v>
      </c>
      <c r="M592" s="22"/>
      <c r="N592" s="22" t="s">
        <v>3727</v>
      </c>
      <c r="O592" s="22" t="s">
        <v>1112</v>
      </c>
      <c r="P592" s="23">
        <v>37157</v>
      </c>
      <c r="Q592" s="22" t="s">
        <v>3728</v>
      </c>
      <c r="R592" s="22" t="s">
        <v>3729</v>
      </c>
      <c r="S592" s="22" t="s">
        <v>3730</v>
      </c>
      <c r="T592" s="22" t="s">
        <v>1817</v>
      </c>
      <c r="U592" s="22" t="s">
        <v>3731</v>
      </c>
      <c r="V592" s="22" t="s">
        <v>3732</v>
      </c>
      <c r="W592" s="22" t="s">
        <v>86</v>
      </c>
      <c r="X592" s="22" t="s">
        <v>35</v>
      </c>
      <c r="Y592" s="5" t="str">
        <f t="shared" si="21"/>
        <v>INSERT INTO empleados VALUES (NULL, 5, 1, 3, 10, 0, 11, 'Minaya Torres', 'Carlos Alberto', 'domingo-09-23', 'carlosminaya.2323@gmail.com', '75498575', '934537604', 'Cercado de Lima', 'Jr. Camaná 860 - Cercado de Lima', 'N00208591', '10mo', 'I');</v>
      </c>
    </row>
    <row r="593" spans="1:25" ht="15.75" customHeight="1">
      <c r="A593" s="6">
        <f t="shared" si="20"/>
        <v>592</v>
      </c>
      <c r="B593" s="21">
        <v>5</v>
      </c>
      <c r="C593" s="7" t="str">
        <f>VLOOKUP(B593,tablasMaestras!$A$120:$B$157,2,FALSE)</f>
        <v>Ing. Civil</v>
      </c>
      <c r="D593" s="21">
        <v>24</v>
      </c>
      <c r="E593" s="7" t="str">
        <f>VLOOKUP(D593,tablasMaestras!$A$44:$C$105,3,FALSE)</f>
        <v>UNIVERSIDAD TECNOLÓGICA DEL PERÚ</v>
      </c>
      <c r="F593" s="21">
        <v>3</v>
      </c>
      <c r="G593" s="7" t="str">
        <f>VLOOKUP(F593,tablasMaestras!$A$110:$B$115,2,FALSE)</f>
        <v>Ingenieria</v>
      </c>
      <c r="H593" s="21">
        <v>10</v>
      </c>
      <c r="I593" s="22"/>
      <c r="J593" s="21">
        <v>0</v>
      </c>
      <c r="K593" s="22"/>
      <c r="L593" s="21">
        <v>11</v>
      </c>
      <c r="M593" s="22"/>
      <c r="N593" s="22" t="s">
        <v>3733</v>
      </c>
      <c r="O593" s="22" t="s">
        <v>3734</v>
      </c>
      <c r="P593" s="23">
        <v>36324</v>
      </c>
      <c r="Q593" s="22" t="s">
        <v>3735</v>
      </c>
      <c r="R593" s="22" t="s">
        <v>3736</v>
      </c>
      <c r="S593" s="22" t="s">
        <v>3737</v>
      </c>
      <c r="T593" s="22" t="s">
        <v>477</v>
      </c>
      <c r="U593" s="22" t="s">
        <v>3738</v>
      </c>
      <c r="V593" s="22" t="s">
        <v>3739</v>
      </c>
      <c r="W593" s="22" t="s">
        <v>86</v>
      </c>
      <c r="X593" s="22" t="s">
        <v>35</v>
      </c>
      <c r="Y593" s="5" t="str">
        <f t="shared" si="21"/>
        <v>INSERT INTO empleados VALUES (NULL, 5, 24, 3, 10, 0, 11, 'Espinoza Rondán', 'Cristian Jorge', 'domingo-06-13', 'c18301525@gmail.com', '74915391', '924824313', 'Comas', 'Manuel Gonzalez Prada 1220 - Comas', 'U18301525', '10mo', 'I');</v>
      </c>
    </row>
    <row r="594" spans="1:25" ht="15.75" customHeight="1">
      <c r="A594" s="6">
        <f t="shared" si="20"/>
        <v>593</v>
      </c>
      <c r="B594" s="21">
        <v>5</v>
      </c>
      <c r="C594" s="7" t="str">
        <f>VLOOKUP(B594,tablasMaestras!$A$120:$B$157,2,FALSE)</f>
        <v>Ing. Civil</v>
      </c>
      <c r="D594" s="21">
        <v>30</v>
      </c>
      <c r="E594" s="7" t="str">
        <f>VLOOKUP(D594,tablasMaestras!$A$44:$C$105,3,FALSE)</f>
        <v>UNIVERSIDAD SAN IGNACIO DE LOYOLA</v>
      </c>
      <c r="F594" s="21">
        <v>3</v>
      </c>
      <c r="G594" s="7" t="str">
        <f>VLOOKUP(F594,tablasMaestras!$A$110:$B$115,2,FALSE)</f>
        <v>Ingenieria</v>
      </c>
      <c r="H594" s="21">
        <v>10</v>
      </c>
      <c r="I594" s="22"/>
      <c r="J594" s="21">
        <v>0</v>
      </c>
      <c r="K594" s="22"/>
      <c r="L594" s="21">
        <v>11</v>
      </c>
      <c r="M594" s="22"/>
      <c r="N594" s="22" t="s">
        <v>3740</v>
      </c>
      <c r="O594" s="22" t="s">
        <v>3741</v>
      </c>
      <c r="P594" s="23">
        <v>35102</v>
      </c>
      <c r="Q594" s="22" t="s">
        <v>3742</v>
      </c>
      <c r="R594" s="22" t="s">
        <v>3743</v>
      </c>
      <c r="S594" s="22" t="s">
        <v>3744</v>
      </c>
      <c r="T594" s="22" t="s">
        <v>2032</v>
      </c>
      <c r="U594" s="22" t="s">
        <v>3745</v>
      </c>
      <c r="V594" s="22" t="s">
        <v>3746</v>
      </c>
      <c r="W594" s="22" t="s">
        <v>34</v>
      </c>
      <c r="X594" s="22" t="s">
        <v>35</v>
      </c>
      <c r="Y594" s="5" t="str">
        <f t="shared" si="21"/>
        <v>INSERT INTO empleados VALUES (NULL, 5, 30, 3, 10, 0, 11, 'Salas Tinoco', 'Alexander Alberto', 'miércoles-02-07', 'a.salast72@gmail.com', '74458391', '928672835', 'La Victoria', 'Jacintos 125 - La Victoria', 'U1421233', '9no', 'I');</v>
      </c>
    </row>
    <row r="595" spans="1:25" ht="15.75" customHeight="1">
      <c r="A595" s="6">
        <f t="shared" si="20"/>
        <v>594</v>
      </c>
      <c r="B595" s="21">
        <v>4</v>
      </c>
      <c r="C595" s="7" t="str">
        <f>VLOOKUP(B595,tablasMaestras!$A$120:$B$157,2,FALSE)</f>
        <v>Ing. Industrial</v>
      </c>
      <c r="D595" s="21">
        <v>4</v>
      </c>
      <c r="E595" s="7" t="str">
        <f>VLOOKUP(D595,tablasMaestras!$A$44:$C$105,3,FALSE)</f>
        <v>Universidad Peruana de Ciencias Aplicadas </v>
      </c>
      <c r="F595" s="21">
        <v>3</v>
      </c>
      <c r="G595" s="7" t="str">
        <f>VLOOKUP(F595,tablasMaestras!$A$110:$B$115,2,FALSE)</f>
        <v>Ingenieria</v>
      </c>
      <c r="H595" s="21">
        <v>1</v>
      </c>
      <c r="I595" s="22"/>
      <c r="J595" s="21">
        <v>0</v>
      </c>
      <c r="K595" s="22"/>
      <c r="L595" s="21">
        <v>11</v>
      </c>
      <c r="M595" s="22"/>
      <c r="N595" s="22" t="s">
        <v>3747</v>
      </c>
      <c r="O595" s="22" t="s">
        <v>3748</v>
      </c>
      <c r="P595" s="23">
        <v>37353</v>
      </c>
      <c r="Q595" s="22" t="s">
        <v>3749</v>
      </c>
      <c r="R595" s="22" t="s">
        <v>3750</v>
      </c>
      <c r="S595" s="22" t="s">
        <v>3751</v>
      </c>
      <c r="T595" s="22" t="s">
        <v>33</v>
      </c>
      <c r="U595" s="22" t="s">
        <v>3184</v>
      </c>
      <c r="V595" s="22" t="s">
        <v>3752</v>
      </c>
      <c r="W595" s="22" t="s">
        <v>86</v>
      </c>
      <c r="X595" s="22" t="s">
        <v>35</v>
      </c>
      <c r="Y595" s="5" t="str">
        <f t="shared" si="21"/>
        <v>INSERT INTO empleados VALUES (NULL, 4, 4, 3, 1, 0, 11, 'Jorge Garcilazo', 'Carlos Enrique', 'domingo-04-07', 'carlosenriquejorgegarcilazo@gmail.com', '72886287', '984915082', NULL, NULL, '20215426', '10mo', 'I');</v>
      </c>
    </row>
    <row r="596" spans="1:25" ht="15.75" customHeight="1">
      <c r="A596" s="6">
        <f t="shared" si="20"/>
        <v>595</v>
      </c>
      <c r="B596" s="21">
        <v>5</v>
      </c>
      <c r="C596" s="7" t="str">
        <f>VLOOKUP(B596,tablasMaestras!$A$120:$B$157,2,FALSE)</f>
        <v>Ing. Civil</v>
      </c>
      <c r="D596" s="21">
        <v>4</v>
      </c>
      <c r="E596" s="7" t="str">
        <f>VLOOKUP(D596,tablasMaestras!$A$44:$C$105,3,FALSE)</f>
        <v>Universidad Peruana de Ciencias Aplicadas </v>
      </c>
      <c r="F596" s="21">
        <v>3</v>
      </c>
      <c r="G596" s="7" t="str">
        <f>VLOOKUP(F596,tablasMaestras!$A$110:$B$115,2,FALSE)</f>
        <v>Ingenieria</v>
      </c>
      <c r="H596" s="21">
        <v>10</v>
      </c>
      <c r="I596" s="22"/>
      <c r="J596" s="21">
        <v>0</v>
      </c>
      <c r="K596" s="22"/>
      <c r="L596" s="21">
        <v>11</v>
      </c>
      <c r="M596" s="22"/>
      <c r="N596" s="22" t="s">
        <v>3753</v>
      </c>
      <c r="O596" s="22" t="s">
        <v>3754</v>
      </c>
      <c r="P596" s="23">
        <v>36660</v>
      </c>
      <c r="Q596" s="22" t="s">
        <v>3755</v>
      </c>
      <c r="R596" s="22" t="s">
        <v>3756</v>
      </c>
      <c r="S596" s="22" t="s">
        <v>3757</v>
      </c>
      <c r="T596" s="22" t="s">
        <v>102</v>
      </c>
      <c r="U596" s="22" t="s">
        <v>3758</v>
      </c>
      <c r="V596" s="22" t="s">
        <v>3759</v>
      </c>
      <c r="W596" s="22" t="s">
        <v>86</v>
      </c>
      <c r="X596" s="22" t="s">
        <v>35</v>
      </c>
      <c r="Y596" s="5" t="str">
        <f t="shared" si="21"/>
        <v>INSERT INTO empleados VALUES (NULL, 5, 4, 3, 10, 0, 11, 'Brahan Smit', 'Rondon Cruz', 'domingo-05-14', 'bryansrondon@gmail.com', '75199495', '960370194', 'San Miguel', 'Asoc. Pando -San Miguel', 'u20191b719', '10mo', 'I');</v>
      </c>
    </row>
    <row r="597" spans="1:25" ht="15.75" customHeight="1">
      <c r="A597" s="6">
        <f t="shared" si="20"/>
        <v>596</v>
      </c>
      <c r="B597" s="21">
        <v>5</v>
      </c>
      <c r="C597" s="7" t="str">
        <f>VLOOKUP(B597,tablasMaestras!$A$120:$B$157,2,FALSE)</f>
        <v>Ing. Civil</v>
      </c>
      <c r="D597" s="21">
        <v>24</v>
      </c>
      <c r="E597" s="7" t="str">
        <f>VLOOKUP(D597,tablasMaestras!$A$44:$C$105,3,FALSE)</f>
        <v>UNIVERSIDAD TECNOLÓGICA DEL PERÚ</v>
      </c>
      <c r="F597" s="21">
        <v>3</v>
      </c>
      <c r="G597" s="7" t="str">
        <f>VLOOKUP(F597,tablasMaestras!$A$110:$B$115,2,FALSE)</f>
        <v>Ingenieria</v>
      </c>
      <c r="H597" s="21">
        <v>10</v>
      </c>
      <c r="I597" s="22"/>
      <c r="J597" s="21">
        <v>0</v>
      </c>
      <c r="K597" s="22"/>
      <c r="L597" s="21">
        <v>11</v>
      </c>
      <c r="M597" s="22"/>
      <c r="N597" s="22" t="s">
        <v>3760</v>
      </c>
      <c r="O597" s="22" t="s">
        <v>3761</v>
      </c>
      <c r="P597" s="23">
        <v>34127</v>
      </c>
      <c r="Q597" s="22" t="s">
        <v>3762</v>
      </c>
      <c r="R597" s="22" t="s">
        <v>3763</v>
      </c>
      <c r="S597" s="22" t="s">
        <v>3764</v>
      </c>
      <c r="T597" s="22" t="s">
        <v>579</v>
      </c>
      <c r="U597" s="22" t="s">
        <v>3765</v>
      </c>
      <c r="V597" s="22" t="s">
        <v>3766</v>
      </c>
      <c r="W597" s="22" t="s">
        <v>86</v>
      </c>
      <c r="X597" s="22" t="s">
        <v>35</v>
      </c>
      <c r="Y597" s="5" t="str">
        <f t="shared" si="21"/>
        <v>INSERT INTO empleados VALUES (NULL, 5, 24, 3, 10, 0, 11, 'Serna Capcha', 'Delsy', 'lunes-06-07', 'dsernacapcha@gmail.com', '72970123', '982864326', 'Santa Anita', 'calle sol de oro 153', 'u19314786', '10mo', 'I');</v>
      </c>
    </row>
    <row r="598" spans="1:25" ht="15.75" customHeight="1">
      <c r="A598" s="6">
        <f t="shared" si="20"/>
        <v>597</v>
      </c>
      <c r="B598" s="21">
        <v>2</v>
      </c>
      <c r="C598" s="7" t="str">
        <f>VLOOKUP(B598,tablasMaestras!$A$120:$B$157,2,FALSE)</f>
        <v>Derecho</v>
      </c>
      <c r="D598" s="21">
        <v>27</v>
      </c>
      <c r="E598" s="7" t="str">
        <f>VLOOKUP(D598,tablasMaestras!$A$44:$C$105,3,FALSE)</f>
        <v>UNIVERIDAD ALAS PERUANAS</v>
      </c>
      <c r="F598" s="21">
        <v>4</v>
      </c>
      <c r="G598" s="7" t="str">
        <f>VLOOKUP(F598,tablasMaestras!$A$110:$B$115,2,FALSE)</f>
        <v>Legal</v>
      </c>
      <c r="H598" s="21">
        <v>2</v>
      </c>
      <c r="I598" s="22"/>
      <c r="J598" s="21">
        <v>0</v>
      </c>
      <c r="K598" s="22"/>
      <c r="L598" s="21">
        <v>11</v>
      </c>
      <c r="M598" s="22"/>
      <c r="N598" s="22" t="s">
        <v>3767</v>
      </c>
      <c r="O598" s="22" t="s">
        <v>3768</v>
      </c>
      <c r="P598" s="23">
        <v>38004</v>
      </c>
      <c r="Q598" s="22" t="s">
        <v>3769</v>
      </c>
      <c r="R598" s="22" t="s">
        <v>3770</v>
      </c>
      <c r="S598" s="22" t="s">
        <v>3771</v>
      </c>
      <c r="T598" s="22" t="s">
        <v>33</v>
      </c>
      <c r="U598" s="22" t="s">
        <v>3184</v>
      </c>
      <c r="V598" s="22" t="s">
        <v>3772</v>
      </c>
      <c r="W598" s="22" t="s">
        <v>145</v>
      </c>
      <c r="X598" s="22" t="s">
        <v>35</v>
      </c>
      <c r="Y598" s="5" t="str">
        <f t="shared" si="21"/>
        <v>INSERT INTO empleados VALUES (NULL, 2, 27, 4, 2, 0, 11, 'Rios Ortega', 'Akemy Josmara', 'domingo-01-18', 'arios221@unab.edu.pe', '75950660', '993546232', NULL, NULL, '2210208005', '7mo', 'I');</v>
      </c>
    </row>
    <row r="599" spans="1:25" ht="15.75" customHeight="1">
      <c r="A599" s="6">
        <f t="shared" si="20"/>
        <v>598</v>
      </c>
      <c r="B599" s="21">
        <v>29</v>
      </c>
      <c r="C599" s="7" t="str">
        <f>VLOOKUP(B599,tablasMaestras!$A$120:$B$157,2,FALSE)</f>
        <v>Ingeniera industrial y de sistemas </v>
      </c>
      <c r="D599" s="21">
        <v>1</v>
      </c>
      <c r="E599" s="7" t="str">
        <f>VLOOKUP(D599,tablasMaestras!$A$44:$C$105,3,FALSE)</f>
        <v>Universidad privada del norte</v>
      </c>
      <c r="F599" s="21">
        <v>3</v>
      </c>
      <c r="G599" s="7" t="str">
        <f>VLOOKUP(F599,tablasMaestras!$A$110:$B$115,2,FALSE)</f>
        <v>Ingenieria</v>
      </c>
      <c r="H599" s="21">
        <v>1</v>
      </c>
      <c r="I599" s="22"/>
      <c r="J599" s="21">
        <v>0</v>
      </c>
      <c r="K599" s="22"/>
      <c r="L599" s="21">
        <v>11</v>
      </c>
      <c r="M599" s="22"/>
      <c r="N599" s="22" t="s">
        <v>3773</v>
      </c>
      <c r="O599" s="22" t="s">
        <v>3774</v>
      </c>
      <c r="P599" s="23">
        <v>37694</v>
      </c>
      <c r="Q599" s="22" t="s">
        <v>3775</v>
      </c>
      <c r="R599" s="22" t="s">
        <v>3776</v>
      </c>
      <c r="S599" s="22" t="s">
        <v>3777</v>
      </c>
      <c r="T599" s="22" t="s">
        <v>1180</v>
      </c>
      <c r="U599" s="22" t="s">
        <v>3778</v>
      </c>
      <c r="V599" s="22" t="s">
        <v>3779</v>
      </c>
      <c r="W599" s="22" t="s">
        <v>95</v>
      </c>
      <c r="X599" s="22" t="s">
        <v>35</v>
      </c>
      <c r="Y599" s="5" t="str">
        <f t="shared" si="21"/>
        <v>INSERT INTO empleados VALUES (NULL, 29, 1, 3, 1, 0, 11, 'Cassano Chinchay', 'Giuliano Giancarlo', 'viernes-03-14', 'cassanochinchay@gmail.com', '73281192', '963647274', 'San Martin de Porres', 'Mz F 2710 El pacifico, San Martin de Porres', 'N00276206', '8vo', 'I');</v>
      </c>
    </row>
    <row r="600" spans="1:25" ht="15.75" customHeight="1">
      <c r="A600" s="6">
        <f t="shared" si="20"/>
        <v>599</v>
      </c>
      <c r="B600" s="21">
        <v>6</v>
      </c>
      <c r="C600" s="7" t="str">
        <f>VLOOKUP(B600,tablasMaestras!$A$120:$B$157,2,FALSE)</f>
        <v>Administración y Marketing</v>
      </c>
      <c r="D600" s="21">
        <v>1</v>
      </c>
      <c r="E600" s="7" t="str">
        <f>VLOOKUP(D600,tablasMaestras!$A$44:$C$105,3,FALSE)</f>
        <v>Universidad privada del norte</v>
      </c>
      <c r="F600" s="21">
        <v>1</v>
      </c>
      <c r="G600" s="7" t="str">
        <f>VLOOKUP(F600,tablasMaestras!$A$110:$B$115,2,FALSE)</f>
        <v>Administracion</v>
      </c>
      <c r="H600" s="21">
        <v>4</v>
      </c>
      <c r="I600" s="22"/>
      <c r="J600" s="21">
        <v>0</v>
      </c>
      <c r="K600" s="22"/>
      <c r="L600" s="21">
        <v>11</v>
      </c>
      <c r="M600" s="22"/>
      <c r="N600" s="22" t="s">
        <v>3780</v>
      </c>
      <c r="O600" s="22" t="s">
        <v>3781</v>
      </c>
      <c r="P600" s="23">
        <v>37488</v>
      </c>
      <c r="Q600" s="22" t="s">
        <v>3782</v>
      </c>
      <c r="R600" s="22" t="s">
        <v>3783</v>
      </c>
      <c r="S600" s="22" t="s">
        <v>3784</v>
      </c>
      <c r="T600" s="22" t="s">
        <v>700</v>
      </c>
      <c r="U600" s="22" t="s">
        <v>3785</v>
      </c>
      <c r="V600" s="22" t="s">
        <v>3786</v>
      </c>
      <c r="W600" s="22" t="s">
        <v>86</v>
      </c>
      <c r="X600" s="22" t="s">
        <v>35</v>
      </c>
      <c r="Y600" s="5" t="str">
        <f t="shared" si="21"/>
        <v>INSERT INTO empleados VALUES (NULL, 6, 1, 1, 4, 0, 11, 'Flores Campomanes', 'Piero Alexander', 'martes-08-20', 'pierofloresss.20@gmail.com', '76140073', '902040995', 'Chorrillos', 'Mz B. lote 12 Cocharcas Alto, Chorrillos', 'N00219718', '10mo', 'I');</v>
      </c>
    </row>
    <row r="601" spans="1:25" ht="15.75" customHeight="1">
      <c r="A601" s="6">
        <f t="shared" si="20"/>
        <v>600</v>
      </c>
      <c r="B601" s="21">
        <v>29</v>
      </c>
      <c r="C601" s="7" t="str">
        <f>VLOOKUP(B601,tablasMaestras!$A$120:$B$157,2,FALSE)</f>
        <v>Ingeniera industrial y de sistemas </v>
      </c>
      <c r="D601" s="21">
        <v>24</v>
      </c>
      <c r="E601" s="7" t="str">
        <f>VLOOKUP(D601,tablasMaestras!$A$44:$C$105,3,FALSE)</f>
        <v>UNIVERSIDAD TECNOLÓGICA DEL PERÚ</v>
      </c>
      <c r="F601" s="21">
        <v>3</v>
      </c>
      <c r="G601" s="7" t="str">
        <f>VLOOKUP(F601,tablasMaestras!$A$110:$B$115,2,FALSE)</f>
        <v>Ingenieria</v>
      </c>
      <c r="H601" s="21">
        <v>1</v>
      </c>
      <c r="I601" s="22"/>
      <c r="J601" s="21">
        <v>0</v>
      </c>
      <c r="K601" s="22"/>
      <c r="L601" s="21">
        <v>11</v>
      </c>
      <c r="M601" s="22"/>
      <c r="N601" s="22" t="s">
        <v>3787</v>
      </c>
      <c r="O601" s="22" t="s">
        <v>3788</v>
      </c>
      <c r="P601" s="23">
        <v>37908</v>
      </c>
      <c r="Q601" s="22" t="s">
        <v>3789</v>
      </c>
      <c r="R601" s="22" t="s">
        <v>3790</v>
      </c>
      <c r="S601" s="22" t="s">
        <v>3791</v>
      </c>
      <c r="T601" s="22" t="s">
        <v>318</v>
      </c>
      <c r="U601" s="22" t="s">
        <v>3792</v>
      </c>
      <c r="V601" s="22" t="s">
        <v>3793</v>
      </c>
      <c r="W601" s="22" t="s">
        <v>95</v>
      </c>
      <c r="X601" s="22" t="s">
        <v>35</v>
      </c>
      <c r="Y601" s="5" t="str">
        <f t="shared" si="21"/>
        <v>INSERT INTO empleados VALUES (NULL, 29, 24, 3, 1, 0, 11, 'León Colque', 'Alisson Esther', 'martes-10-14', 'alisson14.10.03@gmail.com', '72111926', '977429446', 'San Juan de Miraflores', 'Psj. Rosario del Solar 964 S.J.M', 'U21222879', '8vo', 'I');</v>
      </c>
    </row>
    <row r="602" spans="1:25" ht="15.75" customHeight="1">
      <c r="A602" s="6">
        <f t="shared" si="20"/>
        <v>601</v>
      </c>
      <c r="B602" s="21">
        <v>5</v>
      </c>
      <c r="C602" s="7" t="str">
        <f>VLOOKUP(B602,tablasMaestras!$A$120:$B$157,2,FALSE)</f>
        <v>Ing. Civil</v>
      </c>
      <c r="D602" s="21">
        <v>4</v>
      </c>
      <c r="E602" s="7" t="str">
        <f>VLOOKUP(D602,tablasMaestras!$A$44:$C$105,3,FALSE)</f>
        <v>Universidad Peruana de Ciencias Aplicadas </v>
      </c>
      <c r="F602" s="21">
        <v>3</v>
      </c>
      <c r="G602" s="7" t="str">
        <f>VLOOKUP(F602,tablasMaestras!$A$110:$B$115,2,FALSE)</f>
        <v>Ingenieria</v>
      </c>
      <c r="H602" s="21">
        <v>10</v>
      </c>
      <c r="I602" s="22"/>
      <c r="J602" s="21">
        <v>0</v>
      </c>
      <c r="K602" s="22"/>
      <c r="L602" s="21">
        <v>11</v>
      </c>
      <c r="M602" s="22"/>
      <c r="N602" s="22" t="s">
        <v>3794</v>
      </c>
      <c r="O602" s="22" t="s">
        <v>3795</v>
      </c>
      <c r="P602" s="23">
        <v>36369</v>
      </c>
      <c r="Q602" s="22" t="s">
        <v>3796</v>
      </c>
      <c r="R602" s="22" t="s">
        <v>3797</v>
      </c>
      <c r="S602" s="22" t="s">
        <v>3798</v>
      </c>
      <c r="T602" s="22" t="s">
        <v>477</v>
      </c>
      <c r="U602" s="22" t="s">
        <v>3799</v>
      </c>
      <c r="V602" s="22" t="s">
        <v>3800</v>
      </c>
      <c r="W602" s="22" t="s">
        <v>95</v>
      </c>
      <c r="X602" s="22" t="s">
        <v>35</v>
      </c>
      <c r="Y602" s="5" t="str">
        <f t="shared" si="21"/>
        <v>INSERT INTO empleados VALUES (NULL, 5, 4, 3, 10, 0, 11, 'Chavez Chavez', 'Steven Jesus', 'miércoles-07-28', 'chavez06.steven@gmail.com', '74970874', '907443268', 'Comas', 'Jr. Las Américas 425, Comas, Lima Norte', 'U202116930', '8vo', 'I');</v>
      </c>
    </row>
    <row r="603" spans="1:25" ht="15.75" customHeight="1">
      <c r="A603" s="6">
        <f t="shared" si="20"/>
        <v>602</v>
      </c>
      <c r="B603" s="21">
        <v>29</v>
      </c>
      <c r="C603" s="7" t="str">
        <f>VLOOKUP(B603,tablasMaestras!$A$120:$B$157,2,FALSE)</f>
        <v>Ingeniera industrial y de sistemas </v>
      </c>
      <c r="D603" s="21">
        <v>24</v>
      </c>
      <c r="E603" s="7" t="str">
        <f>VLOOKUP(D603,tablasMaestras!$A$44:$C$105,3,FALSE)</f>
        <v>UNIVERSIDAD TECNOLÓGICA DEL PERÚ</v>
      </c>
      <c r="F603" s="21">
        <v>3</v>
      </c>
      <c r="G603" s="7" t="str">
        <f>VLOOKUP(F603,tablasMaestras!$A$110:$B$115,2,FALSE)</f>
        <v>Ingenieria</v>
      </c>
      <c r="H603" s="21">
        <v>1</v>
      </c>
      <c r="I603" s="22"/>
      <c r="J603" s="21">
        <v>0</v>
      </c>
      <c r="K603" s="22"/>
      <c r="L603" s="21">
        <v>11</v>
      </c>
      <c r="M603" s="22"/>
      <c r="N603" s="22" t="s">
        <v>3801</v>
      </c>
      <c r="O603" s="22" t="s">
        <v>3802</v>
      </c>
      <c r="P603" s="23">
        <v>38497</v>
      </c>
      <c r="Q603" s="22" t="s">
        <v>3803</v>
      </c>
      <c r="R603" s="22" t="s">
        <v>3804</v>
      </c>
      <c r="S603" s="22" t="s">
        <v>3805</v>
      </c>
      <c r="T603" s="22" t="s">
        <v>43</v>
      </c>
      <c r="U603" s="22" t="s">
        <v>3806</v>
      </c>
      <c r="V603" s="22" t="s">
        <v>3807</v>
      </c>
      <c r="W603" s="22" t="s">
        <v>145</v>
      </c>
      <c r="X603" s="22" t="s">
        <v>35</v>
      </c>
      <c r="Y603" s="5" t="str">
        <f t="shared" si="21"/>
        <v>INSERT INTO empleados VALUES (NULL, 29, 24, 3, 1, 0, 11, 'Gutiérrez Llapapasca', 'Braulio Gabriel', 'miércoles-05-25', 'brauliopalaciosgranados2019@gmail.com', '73941797', '949105146', 'San Juan de Lurigancho', 'mz e lt 28, calle berilio, san Hilarion alto, las flores prdr 15, sjl', 'u22202265', '7mo', 'I');</v>
      </c>
    </row>
    <row r="604" spans="1:25" ht="15.75" customHeight="1">
      <c r="A604" s="6">
        <f t="shared" si="20"/>
        <v>603</v>
      </c>
      <c r="B604" s="21">
        <v>15</v>
      </c>
      <c r="C604" s="7" t="str">
        <f>VLOOKUP(B604,tablasMaestras!$A$120:$B$157,2,FALSE)</f>
        <v>Ingeniería Ambiental</v>
      </c>
      <c r="D604" s="21">
        <v>24</v>
      </c>
      <c r="E604" s="7" t="str">
        <f>VLOOKUP(D604,tablasMaestras!$A$44:$C$105,3,FALSE)</f>
        <v>UNIVERSIDAD TECNOLÓGICA DEL PERÚ</v>
      </c>
      <c r="F604" s="21">
        <v>3</v>
      </c>
      <c r="G604" s="7" t="str">
        <f>VLOOKUP(F604,tablasMaestras!$A$110:$B$115,2,FALSE)</f>
        <v>Ingenieria</v>
      </c>
      <c r="H604" s="21">
        <v>16</v>
      </c>
      <c r="I604" s="22"/>
      <c r="J604" s="21">
        <v>0</v>
      </c>
      <c r="K604" s="22"/>
      <c r="L604" s="21">
        <v>11</v>
      </c>
      <c r="M604" s="22"/>
      <c r="N604" s="22" t="s">
        <v>3808</v>
      </c>
      <c r="O604" s="22" t="s">
        <v>3809</v>
      </c>
      <c r="P604" s="23">
        <v>37757</v>
      </c>
      <c r="Q604" s="22" t="s">
        <v>3810</v>
      </c>
      <c r="R604" s="22" t="s">
        <v>3811</v>
      </c>
      <c r="S604" s="22" t="s">
        <v>3812</v>
      </c>
      <c r="T604" s="22" t="s">
        <v>932</v>
      </c>
      <c r="U604" s="22" t="s">
        <v>3813</v>
      </c>
      <c r="V604" s="22" t="s">
        <v>3814</v>
      </c>
      <c r="W604" s="22" t="s">
        <v>86</v>
      </c>
      <c r="X604" s="22" t="s">
        <v>35</v>
      </c>
      <c r="Y604" s="5" t="str">
        <f t="shared" si="21"/>
        <v>INSERT INTO empleados VALUES (NULL, 15, 24, 3, 16, 0, 11, 'Guiño Flores', 'Enzzo Franchescoly', 'viernes-05-16', 'enzzoguino@gmail.com', '72846771', '956315157', 'Carabayllo', 'Mz Y1 LT 3 7ma etapa santodomingo de carabayllo, Av, condorcanqui', 'u20211b061', '10mo', 'I');</v>
      </c>
    </row>
    <row r="605" spans="1:25" ht="15.75" customHeight="1">
      <c r="A605" s="6">
        <f t="shared" si="20"/>
        <v>604</v>
      </c>
      <c r="B605" s="31">
        <v>33</v>
      </c>
      <c r="C605" s="7" t="str">
        <f>VLOOKUP(B605,tablasMaestras!$A$120:$B$157,2,FALSE)</f>
        <v>Publicidad y multimedia</v>
      </c>
      <c r="D605" s="21">
        <v>19</v>
      </c>
      <c r="E605" s="7" t="str">
        <f>VLOOKUP(D605,tablasMaestras!$A$44:$C$105,3,FALSE)</f>
        <v>Universidad Autónoma del Perú</v>
      </c>
      <c r="F605" s="21">
        <v>2</v>
      </c>
      <c r="G605" s="7" t="str">
        <f>VLOOKUP(F605,tablasMaestras!$A$110:$B$115,2,FALSE)</f>
        <v>Contabilidad</v>
      </c>
      <c r="H605" s="21">
        <v>3</v>
      </c>
      <c r="I605" s="22"/>
      <c r="J605" s="21">
        <v>0</v>
      </c>
      <c r="K605" s="22"/>
      <c r="L605" s="21">
        <v>11</v>
      </c>
      <c r="M605" s="22"/>
      <c r="N605" s="22" t="s">
        <v>3815</v>
      </c>
      <c r="O605" s="22" t="s">
        <v>3816</v>
      </c>
      <c r="P605" s="23">
        <v>37318</v>
      </c>
      <c r="Q605" s="22" t="s">
        <v>3817</v>
      </c>
      <c r="R605" s="22" t="s">
        <v>3818</v>
      </c>
      <c r="S605" s="22" t="s">
        <v>3819</v>
      </c>
      <c r="T605" s="22" t="s">
        <v>2310</v>
      </c>
      <c r="U605" s="22" t="s">
        <v>3820</v>
      </c>
      <c r="V605" s="22" t="s">
        <v>3821</v>
      </c>
      <c r="W605" s="22" t="s">
        <v>3822</v>
      </c>
      <c r="X605" s="22" t="s">
        <v>35</v>
      </c>
      <c r="Y605" s="5" t="str">
        <f t="shared" si="21"/>
        <v>INSERT INTO empleados VALUES (NULL, 33, 19, 2, 3, 0, 11, 'Yauli Carrillo', 'Joselin Verónica', 'domingo-03-03', 'joselinyaulicarrillo@gmail.com', '60721449', '974499146', 'Villa Maria del Triunfo', 'Jr. Hipolito Unanue 752, Villa María del Triunfo', '2202894501', '10m', 'I');</v>
      </c>
    </row>
    <row r="606" spans="1:25" ht="15.75" customHeight="1">
      <c r="A606" s="6">
        <f t="shared" si="20"/>
        <v>605</v>
      </c>
      <c r="B606" s="21">
        <v>30</v>
      </c>
      <c r="C606" s="7" t="str">
        <f>VLOOKUP(B606,tablasMaestras!$A$120:$B$157,2,FALSE)</f>
        <v>Ingeniería de Sistemas de  Informacion</v>
      </c>
      <c r="D606" s="21">
        <v>1</v>
      </c>
      <c r="E606" s="7" t="str">
        <f>VLOOKUP(D606,tablasMaestras!$A$44:$C$105,3,FALSE)</f>
        <v>Universidad privada del norte</v>
      </c>
      <c r="F606" s="21">
        <v>5</v>
      </c>
      <c r="G606" s="7" t="str">
        <f>VLOOKUP(F606,tablasMaestras!$A$110:$B$115,2,FALSE)</f>
        <v>Tecnica</v>
      </c>
      <c r="H606" s="21">
        <v>14</v>
      </c>
      <c r="I606" s="22"/>
      <c r="J606" s="21">
        <v>0</v>
      </c>
      <c r="K606" s="22"/>
      <c r="L606" s="21">
        <v>11</v>
      </c>
      <c r="M606" s="22"/>
      <c r="N606" s="22" t="s">
        <v>3823</v>
      </c>
      <c r="O606" s="22" t="s">
        <v>3824</v>
      </c>
      <c r="P606" s="23" t="s">
        <v>3184</v>
      </c>
      <c r="Q606" s="22" t="s">
        <v>3825</v>
      </c>
      <c r="R606" s="22" t="s">
        <v>3826</v>
      </c>
      <c r="S606" s="22" t="s">
        <v>3827</v>
      </c>
      <c r="T606" s="22" t="s">
        <v>3184</v>
      </c>
      <c r="U606" s="22" t="s">
        <v>3184</v>
      </c>
      <c r="V606" s="22" t="s">
        <v>3184</v>
      </c>
      <c r="W606" s="22" t="s">
        <v>3184</v>
      </c>
      <c r="X606" s="22" t="s">
        <v>35</v>
      </c>
      <c r="Y606" s="5" t="str">
        <f t="shared" si="21"/>
        <v>INSERT INTO empleados VALUES (NULL, 30, 1, 5, 14, 0, 11, 'Acuña Salazar', 'Roberto Aaron', NULL, 'robertohtwo@gmail.com', '75265142', '960755055', NULL, NULL, NULL, NULL, 'I');</v>
      </c>
    </row>
    <row r="607" spans="1:25" ht="15.75" customHeight="1">
      <c r="A607" s="6">
        <f t="shared" si="20"/>
        <v>606</v>
      </c>
      <c r="B607" s="21">
        <v>30</v>
      </c>
      <c r="C607" s="7" t="str">
        <f>VLOOKUP(B607,tablasMaestras!$A$120:$B$157,2,FALSE)</f>
        <v>Ingeniería de Sistemas de  Informacion</v>
      </c>
      <c r="D607" s="21">
        <v>0</v>
      </c>
      <c r="E607" s="7" t="str">
        <f>VLOOKUP(D607,tablasMaestras!$A$44:$C$105,3,FALSE)</f>
        <v>Sin definir...</v>
      </c>
      <c r="F607" s="21">
        <v>5</v>
      </c>
      <c r="G607" s="7" t="str">
        <f>VLOOKUP(F607,tablasMaestras!$A$110:$B$115,2,FALSE)</f>
        <v>Tecnica</v>
      </c>
      <c r="H607" s="21">
        <v>14</v>
      </c>
      <c r="I607" s="22"/>
      <c r="J607" s="21">
        <v>0</v>
      </c>
      <c r="K607" s="22"/>
      <c r="L607" s="21">
        <v>11</v>
      </c>
      <c r="M607" s="22"/>
      <c r="N607" s="22" t="s">
        <v>3828</v>
      </c>
      <c r="O607" s="22" t="s">
        <v>3829</v>
      </c>
      <c r="P607" s="23" t="s">
        <v>3184</v>
      </c>
      <c r="Q607" s="22" t="s">
        <v>3184</v>
      </c>
      <c r="R607" s="22" t="s">
        <v>3830</v>
      </c>
      <c r="S607" s="22" t="s">
        <v>3831</v>
      </c>
      <c r="T607" s="22" t="s">
        <v>3184</v>
      </c>
      <c r="U607" s="22" t="s">
        <v>3184</v>
      </c>
      <c r="V607" s="22" t="s">
        <v>3184</v>
      </c>
      <c r="W607" s="22" t="s">
        <v>3184</v>
      </c>
      <c r="X607" s="22" t="s">
        <v>35</v>
      </c>
      <c r="Y607" s="5" t="str">
        <f t="shared" si="21"/>
        <v>INSERT INTO empleados VALUES (NULL, 30, 0, 5, 14, 0, 11, 'Merizalde Medrano', 'Arlett', NULL, NULL, '75242754', '979794925', NULL, NULL, NULL, NULL, 'I');</v>
      </c>
    </row>
    <row r="608" spans="1:25" ht="15.75" customHeight="1">
      <c r="A608" s="6">
        <f t="shared" si="20"/>
        <v>607</v>
      </c>
      <c r="B608" s="31">
        <v>34</v>
      </c>
      <c r="C608" s="7" t="str">
        <f>VLOOKUP(B608,tablasMaestras!$A$120:$B$157,2,FALSE)</f>
        <v>Administración Hotelera y Turismo</v>
      </c>
      <c r="D608" s="21">
        <v>4</v>
      </c>
      <c r="E608" s="7" t="str">
        <f>VLOOKUP(D608,tablasMaestras!$A$44:$C$105,3,FALSE)</f>
        <v>Universidad Peruana de Ciencias Aplicadas </v>
      </c>
      <c r="F608" s="21">
        <v>3</v>
      </c>
      <c r="G608" s="7" t="str">
        <f>VLOOKUP(F608,tablasMaestras!$A$110:$B$115,2,FALSE)</f>
        <v>Ingenieria</v>
      </c>
      <c r="H608" s="21">
        <v>17</v>
      </c>
      <c r="I608" s="22"/>
      <c r="J608" s="21">
        <v>0</v>
      </c>
      <c r="K608" s="22"/>
      <c r="L608" s="21">
        <v>11</v>
      </c>
      <c r="M608" s="22"/>
      <c r="N608" s="22" t="s">
        <v>3832</v>
      </c>
      <c r="O608" s="22" t="s">
        <v>3833</v>
      </c>
      <c r="P608" s="23" t="s">
        <v>3184</v>
      </c>
      <c r="Q608" s="22" t="s">
        <v>3834</v>
      </c>
      <c r="R608" s="22" t="s">
        <v>3184</v>
      </c>
      <c r="S608" s="22" t="s">
        <v>3835</v>
      </c>
      <c r="T608" s="22" t="s">
        <v>3184</v>
      </c>
      <c r="U608" s="22" t="s">
        <v>3184</v>
      </c>
      <c r="V608" s="22" t="s">
        <v>3184</v>
      </c>
      <c r="W608" s="22" t="s">
        <v>3184</v>
      </c>
      <c r="X608" s="22" t="s">
        <v>35</v>
      </c>
      <c r="Y608" s="5" t="str">
        <f t="shared" si="21"/>
        <v>INSERT INTO empleados VALUES (NULL, 34, 4, 3, 17, 0, 11, 'Portocarrero R', 'Almir Cesar Jave', NULL, 'almircjp@gmail.com', NULL, '950672154', NULL, NULL, NULL, NULL, 'I');</v>
      </c>
    </row>
    <row r="609" spans="1:25" ht="15.75" customHeight="1">
      <c r="A609" s="6">
        <f t="shared" si="20"/>
        <v>608</v>
      </c>
      <c r="B609" s="21">
        <v>6</v>
      </c>
      <c r="C609" s="7" t="str">
        <f>VLOOKUP(B609,tablasMaestras!$A$120:$B$157,2,FALSE)</f>
        <v>Administración y Marketing</v>
      </c>
      <c r="D609" s="21">
        <v>0</v>
      </c>
      <c r="E609" s="7" t="str">
        <f>VLOOKUP(D609,tablasMaestras!$A$44:$C$105,3,FALSE)</f>
        <v>Sin definir...</v>
      </c>
      <c r="F609" s="21">
        <v>1</v>
      </c>
      <c r="G609" s="7" t="str">
        <f>VLOOKUP(F609,tablasMaestras!$A$110:$B$115,2,FALSE)</f>
        <v>Administracion</v>
      </c>
      <c r="H609" s="21">
        <v>4</v>
      </c>
      <c r="I609" s="22"/>
      <c r="J609" s="21">
        <v>0</v>
      </c>
      <c r="K609" s="22"/>
      <c r="L609" s="21">
        <v>11</v>
      </c>
      <c r="M609" s="22"/>
      <c r="N609" s="22" t="s">
        <v>3836</v>
      </c>
      <c r="O609" s="22" t="s">
        <v>3837</v>
      </c>
      <c r="P609" s="23" t="s">
        <v>3184</v>
      </c>
      <c r="Q609" s="22" t="s">
        <v>3184</v>
      </c>
      <c r="R609" s="22" t="s">
        <v>3838</v>
      </c>
      <c r="S609" s="22" t="s">
        <v>3839</v>
      </c>
      <c r="T609" s="22" t="s">
        <v>3184</v>
      </c>
      <c r="U609" s="22" t="s">
        <v>3184</v>
      </c>
      <c r="V609" s="22" t="s">
        <v>3184</v>
      </c>
      <c r="W609" s="22" t="s">
        <v>3184</v>
      </c>
      <c r="X609" s="22" t="s">
        <v>35</v>
      </c>
      <c r="Y609" s="5" t="str">
        <f t="shared" si="21"/>
        <v>INSERT INTO empleados VALUES (NULL, 6, 0, 1, 4, 0, 11, 'Maldonado Ahuanlla', 'Andres E', NULL, NULL, '72405804', '978701008', NULL, NULL, NULL, NULL, 'I');</v>
      </c>
    </row>
    <row r="610" spans="1:25" ht="15.75" customHeight="1">
      <c r="A610" s="6">
        <f t="shared" si="20"/>
        <v>609</v>
      </c>
      <c r="B610" s="21">
        <v>6</v>
      </c>
      <c r="C610" s="7" t="str">
        <f>VLOOKUP(B610,tablasMaestras!$A$120:$B$157,2,FALSE)</f>
        <v>Administración y Marketing</v>
      </c>
      <c r="D610" s="21">
        <v>5</v>
      </c>
      <c r="E610" s="7" t="str">
        <f>VLOOKUP(D610,tablasMaestras!$A$44:$C$105,3,FALSE)</f>
        <v>UNIVERSIDAD DE LIMA</v>
      </c>
      <c r="F610" s="21">
        <v>1</v>
      </c>
      <c r="G610" s="7" t="str">
        <f>VLOOKUP(F610,tablasMaestras!$A$110:$B$115,2,FALSE)</f>
        <v>Administracion</v>
      </c>
      <c r="H610" s="21">
        <v>4</v>
      </c>
      <c r="I610" s="22"/>
      <c r="J610" s="21">
        <v>0</v>
      </c>
      <c r="K610" s="22"/>
      <c r="L610" s="21">
        <v>11</v>
      </c>
      <c r="M610" s="22"/>
      <c r="N610" s="22" t="s">
        <v>3840</v>
      </c>
      <c r="O610" s="22" t="s">
        <v>3841</v>
      </c>
      <c r="P610" s="23" t="s">
        <v>3184</v>
      </c>
      <c r="Q610" s="22" t="s">
        <v>3842</v>
      </c>
      <c r="R610" s="22" t="s">
        <v>3843</v>
      </c>
      <c r="S610" s="22" t="s">
        <v>3844</v>
      </c>
      <c r="T610" s="22" t="s">
        <v>3184</v>
      </c>
      <c r="U610" s="22" t="s">
        <v>3184</v>
      </c>
      <c r="V610" s="22" t="s">
        <v>3184</v>
      </c>
      <c r="W610" s="22" t="s">
        <v>3184</v>
      </c>
      <c r="X610" s="22" t="s">
        <v>35</v>
      </c>
      <c r="Y610" s="5" t="str">
        <f t="shared" si="21"/>
        <v>INSERT INTO empleados VALUES (NULL, 6, 5, 1, 4, 0, 11, 'Ordinola Tipula', 'Bryan Hair', NULL, 'bryanhairo@gmail.com', '74610150', '914746961', NULL, NULL, NULL, NULL, 'I');</v>
      </c>
    </row>
    <row r="611" spans="1:25" ht="15.75" customHeight="1">
      <c r="A611" s="6">
        <f t="shared" si="20"/>
        <v>610</v>
      </c>
      <c r="B611" s="21">
        <v>6</v>
      </c>
      <c r="C611" s="7" t="str">
        <f>VLOOKUP(B611,tablasMaestras!$A$120:$B$157,2,FALSE)</f>
        <v>Administración y Marketing</v>
      </c>
      <c r="D611" s="21">
        <v>0</v>
      </c>
      <c r="E611" s="7" t="str">
        <f>VLOOKUP(D611,tablasMaestras!$A$44:$C$105,3,FALSE)</f>
        <v>Sin definir...</v>
      </c>
      <c r="F611" s="21">
        <v>1</v>
      </c>
      <c r="G611" s="7" t="str">
        <f>VLOOKUP(F611,tablasMaestras!$A$110:$B$115,2,FALSE)</f>
        <v>Administracion</v>
      </c>
      <c r="H611" s="21">
        <v>4</v>
      </c>
      <c r="I611" s="22"/>
      <c r="J611" s="21">
        <v>0</v>
      </c>
      <c r="K611" s="22"/>
      <c r="L611" s="21">
        <v>11</v>
      </c>
      <c r="M611" s="22"/>
      <c r="N611" s="22" t="s">
        <v>3845</v>
      </c>
      <c r="O611" s="22" t="s">
        <v>3846</v>
      </c>
      <c r="P611" s="23" t="s">
        <v>3184</v>
      </c>
      <c r="Q611" s="22" t="s">
        <v>3184</v>
      </c>
      <c r="R611" s="22" t="s">
        <v>3847</v>
      </c>
      <c r="S611" s="22" t="s">
        <v>3848</v>
      </c>
      <c r="T611" s="22" t="s">
        <v>3184</v>
      </c>
      <c r="U611" s="22" t="s">
        <v>3184</v>
      </c>
      <c r="V611" s="22" t="s">
        <v>3184</v>
      </c>
      <c r="W611" s="22" t="s">
        <v>3184</v>
      </c>
      <c r="X611" s="22" t="s">
        <v>35</v>
      </c>
      <c r="Y611" s="5" t="str">
        <f t="shared" si="21"/>
        <v>INSERT INTO empleados VALUES (NULL, 6, 0, 1, 4, 0, 11, 'Baca Barrientos', 'Rodrigo', NULL, NULL, '70616052', '990997522', NULL, NULL, NULL, NULL, 'I');</v>
      </c>
    </row>
    <row r="612" spans="1:25" ht="15.75" customHeight="1">
      <c r="A612" s="6">
        <f t="shared" si="20"/>
        <v>611</v>
      </c>
      <c r="B612" s="21">
        <v>30</v>
      </c>
      <c r="C612" s="7" t="str">
        <f>VLOOKUP(B612,tablasMaestras!$A$120:$B$157,2,FALSE)</f>
        <v>Ingeniería de Sistemas de  Informacion</v>
      </c>
      <c r="D612" s="21">
        <v>29</v>
      </c>
      <c r="E612" s="7" t="str">
        <f>VLOOKUP(D612,tablasMaestras!$A$44:$C$105,3,FALSE)</f>
        <v>UNIVERSIDAD NACIONAL DE SAN MARTÍN</v>
      </c>
      <c r="F612" s="21">
        <v>5</v>
      </c>
      <c r="G612" s="7" t="str">
        <f>VLOOKUP(F612,tablasMaestras!$A$110:$B$115,2,FALSE)</f>
        <v>Tecnica</v>
      </c>
      <c r="H612" s="21">
        <v>14</v>
      </c>
      <c r="I612" s="22"/>
      <c r="J612" s="21">
        <v>0</v>
      </c>
      <c r="K612" s="22"/>
      <c r="L612" s="21">
        <v>11</v>
      </c>
      <c r="M612" s="22"/>
      <c r="N612" s="22" t="s">
        <v>3849</v>
      </c>
      <c r="O612" s="22" t="s">
        <v>3850</v>
      </c>
      <c r="P612" s="23" t="s">
        <v>3184</v>
      </c>
      <c r="Q612" s="22" t="s">
        <v>3851</v>
      </c>
      <c r="R612" s="22" t="s">
        <v>3852</v>
      </c>
      <c r="S612" s="22" t="s">
        <v>3853</v>
      </c>
      <c r="T612" s="22" t="s">
        <v>3184</v>
      </c>
      <c r="U612" s="22" t="s">
        <v>3184</v>
      </c>
      <c r="V612" s="22" t="s">
        <v>3184</v>
      </c>
      <c r="W612" s="22" t="s">
        <v>3184</v>
      </c>
      <c r="X612" s="22" t="s">
        <v>35</v>
      </c>
      <c r="Y612" s="5" t="str">
        <f t="shared" si="21"/>
        <v>INSERT INTO empleados VALUES (NULL, 30, 29, 5, 14, 0, 11, 'Benites Chacaliaza', 'Ariana Alejandra', NULL, 'abenites571@gmail.com', '71425391', '994775290', NULL, NULL, NULL, NULL, 'I');</v>
      </c>
    </row>
    <row r="613" spans="1:25" ht="15.75" customHeight="1">
      <c r="A613" s="6">
        <f t="shared" si="20"/>
        <v>612</v>
      </c>
      <c r="B613" s="21">
        <v>4</v>
      </c>
      <c r="C613" s="7" t="str">
        <f>VLOOKUP(B613,tablasMaestras!$A$120:$B$157,2,FALSE)</f>
        <v>Ing. Industrial</v>
      </c>
      <c r="D613" s="21">
        <v>11</v>
      </c>
      <c r="E613" s="7" t="str">
        <f>VLOOKUP(D613,tablasMaestras!$A$44:$C$105,3,FALSE)</f>
        <v>Universidad Nacional Mayor De San Marcos</v>
      </c>
      <c r="F613" s="21">
        <v>3</v>
      </c>
      <c r="G613" s="7" t="str">
        <f>VLOOKUP(F613,tablasMaestras!$A$110:$B$115,2,FALSE)</f>
        <v>Ingenieria</v>
      </c>
      <c r="H613" s="21">
        <v>1</v>
      </c>
      <c r="I613" s="22"/>
      <c r="J613" s="21">
        <v>0</v>
      </c>
      <c r="K613" s="22"/>
      <c r="L613" s="21">
        <v>11</v>
      </c>
      <c r="M613" s="22"/>
      <c r="N613" s="22" t="s">
        <v>3854</v>
      </c>
      <c r="O613" s="22" t="s">
        <v>3855</v>
      </c>
      <c r="P613" s="23" t="s">
        <v>3184</v>
      </c>
      <c r="Q613" s="22" t="s">
        <v>3856</v>
      </c>
      <c r="R613" s="22" t="s">
        <v>3857</v>
      </c>
      <c r="S613" s="22" t="s">
        <v>3858</v>
      </c>
      <c r="T613" s="22" t="s">
        <v>3184</v>
      </c>
      <c r="U613" s="22" t="s">
        <v>3184</v>
      </c>
      <c r="V613" s="22" t="s">
        <v>3184</v>
      </c>
      <c r="W613" s="22" t="s">
        <v>3184</v>
      </c>
      <c r="X613" s="22" t="s">
        <v>35</v>
      </c>
      <c r="Y613" s="5" t="str">
        <f t="shared" si="21"/>
        <v>INSERT INTO empleados VALUES (NULL, 4, 11, 3, 1, 0, 11, 'Bustinza Fernandez', 'Marcoantonio', NULL, 'bustinzamarcoantonio@gmail.com', '76570115', '957064154', NULL, NULL, NULL, NULL, 'I');</v>
      </c>
    </row>
    <row r="614" spans="1:25" ht="15.75" customHeight="1">
      <c r="A614" s="6">
        <f t="shared" si="20"/>
        <v>613</v>
      </c>
      <c r="B614" s="21">
        <v>8</v>
      </c>
      <c r="C614" s="7" t="str">
        <f>VLOOKUP(B614,tablasMaestras!$A$120:$B$157,2,FALSE)</f>
        <v>Ingeniería de Sistemas</v>
      </c>
      <c r="D614" s="21">
        <v>24</v>
      </c>
      <c r="E614" s="7" t="str">
        <f>VLOOKUP(D614,tablasMaestras!$A$44:$C$105,3,FALSE)</f>
        <v>UNIVERSIDAD TECNOLÓGICA DEL PERÚ</v>
      </c>
      <c r="F614" s="21">
        <v>3</v>
      </c>
      <c r="G614" s="7" t="str">
        <f>VLOOKUP(F614,tablasMaestras!$A$110:$B$115,2,FALSE)</f>
        <v>Ingenieria</v>
      </c>
      <c r="H614" s="21">
        <v>13</v>
      </c>
      <c r="I614" s="22"/>
      <c r="J614" s="21">
        <v>0</v>
      </c>
      <c r="K614" s="22"/>
      <c r="L614" s="21">
        <v>11</v>
      </c>
      <c r="M614" s="22"/>
      <c r="N614" s="22" t="s">
        <v>3859</v>
      </c>
      <c r="O614" s="22" t="s">
        <v>3860</v>
      </c>
      <c r="P614" s="23" t="s">
        <v>3184</v>
      </c>
      <c r="Q614" s="22" t="s">
        <v>3861</v>
      </c>
      <c r="R614" s="22" t="s">
        <v>3184</v>
      </c>
      <c r="S614" s="22" t="s">
        <v>3862</v>
      </c>
      <c r="T614" s="22" t="s">
        <v>3184</v>
      </c>
      <c r="U614" s="22" t="s">
        <v>3184</v>
      </c>
      <c r="V614" s="22" t="s">
        <v>3184</v>
      </c>
      <c r="W614" s="22" t="s">
        <v>3184</v>
      </c>
      <c r="X614" s="22" t="s">
        <v>35</v>
      </c>
      <c r="Y614" s="5" t="str">
        <f t="shared" si="21"/>
        <v>INSERT INTO empleados VALUES (NULL, 8, 24, 3, 13, 0, 11, 'Vásquez Lar', 'Jose Alonso', NULL, 'josevaslar.12@gmail.com', NULL, '936147161', NULL, NULL, NULL, NULL, 'I');</v>
      </c>
    </row>
    <row r="615" spans="1:25" ht="15.75" customHeight="1">
      <c r="A615" s="6">
        <f t="shared" si="20"/>
        <v>614</v>
      </c>
      <c r="B615" s="21">
        <v>6</v>
      </c>
      <c r="C615" s="7" t="str">
        <f>VLOOKUP(B615,tablasMaestras!$A$120:$B$157,2,FALSE)</f>
        <v>Administración y Marketing</v>
      </c>
      <c r="D615" s="21">
        <v>3</v>
      </c>
      <c r="E615" s="7" t="str">
        <f>VLOOKUP(D615,tablasMaestras!$A$44:$C$105,3,FALSE)</f>
        <v>Universidad Cesar Vallejo</v>
      </c>
      <c r="F615" s="21">
        <v>1</v>
      </c>
      <c r="G615" s="7" t="str">
        <f>VLOOKUP(F615,tablasMaestras!$A$110:$B$115,2,FALSE)</f>
        <v>Administracion</v>
      </c>
      <c r="H615" s="21">
        <v>4</v>
      </c>
      <c r="I615" s="22"/>
      <c r="J615" s="21">
        <v>0</v>
      </c>
      <c r="K615" s="22"/>
      <c r="L615" s="21">
        <v>11</v>
      </c>
      <c r="M615" s="22"/>
      <c r="N615" s="22" t="s">
        <v>3863</v>
      </c>
      <c r="O615" s="22" t="s">
        <v>3864</v>
      </c>
      <c r="P615" s="23" t="s">
        <v>3184</v>
      </c>
      <c r="Q615" s="22" t="s">
        <v>3865</v>
      </c>
      <c r="R615" s="22" t="s">
        <v>3866</v>
      </c>
      <c r="S615" s="22" t="s">
        <v>3867</v>
      </c>
      <c r="T615" s="22" t="s">
        <v>3184</v>
      </c>
      <c r="U615" s="22" t="s">
        <v>3184</v>
      </c>
      <c r="V615" s="22" t="s">
        <v>3184</v>
      </c>
      <c r="W615" s="22" t="s">
        <v>3184</v>
      </c>
      <c r="X615" s="22" t="s">
        <v>35</v>
      </c>
      <c r="Y615" s="5" t="str">
        <f t="shared" si="21"/>
        <v>INSERT INTO empleados VALUES (NULL, 6, 3, 1, 4, 0, 11, 'Valenzuela Pashanase', 'Estrella Belen', NULL, 'estrellabvp@gmail.com', '72796055', '948349211', NULL, NULL, NULL, NULL, 'I');</v>
      </c>
    </row>
    <row r="616" spans="1:25" ht="15.75" customHeight="1">
      <c r="A616" s="6">
        <f t="shared" si="20"/>
        <v>615</v>
      </c>
      <c r="B616" s="21">
        <v>30</v>
      </c>
      <c r="C616" s="7" t="str">
        <f>VLOOKUP(B616,tablasMaestras!$A$120:$B$157,2,FALSE)</f>
        <v>Ingeniería de Sistemas de  Informacion</v>
      </c>
      <c r="D616" s="21">
        <v>19</v>
      </c>
      <c r="E616" s="7" t="str">
        <f>VLOOKUP(D616,tablasMaestras!$A$44:$C$105,3,FALSE)</f>
        <v>Universidad Autónoma del Perú</v>
      </c>
      <c r="F616" s="21">
        <v>5</v>
      </c>
      <c r="G616" s="7" t="str">
        <f>VLOOKUP(F616,tablasMaestras!$A$110:$B$115,2,FALSE)</f>
        <v>Tecnica</v>
      </c>
      <c r="H616" s="21">
        <v>14</v>
      </c>
      <c r="I616" s="22"/>
      <c r="J616" s="21">
        <v>0</v>
      </c>
      <c r="K616" s="22"/>
      <c r="L616" s="21">
        <v>11</v>
      </c>
      <c r="M616" s="22"/>
      <c r="N616" s="22" t="s">
        <v>3868</v>
      </c>
      <c r="O616" s="22" t="s">
        <v>3869</v>
      </c>
      <c r="P616" s="23" t="s">
        <v>3184</v>
      </c>
      <c r="Q616" s="22" t="s">
        <v>3870</v>
      </c>
      <c r="R616" s="22" t="s">
        <v>3184</v>
      </c>
      <c r="S616" s="22" t="s">
        <v>3871</v>
      </c>
      <c r="T616" s="22" t="s">
        <v>3184</v>
      </c>
      <c r="U616" s="22" t="s">
        <v>3184</v>
      </c>
      <c r="V616" s="22" t="s">
        <v>3184</v>
      </c>
      <c r="W616" s="22" t="s">
        <v>3184</v>
      </c>
      <c r="X616" s="22" t="s">
        <v>35</v>
      </c>
      <c r="Y616" s="5" t="str">
        <f t="shared" si="21"/>
        <v>INSERT INTO empleados VALUES (NULL, 30, 19, 5, 14, 0, 11, 'Nolazco P', 'Jimena', NULL, 'jimenanolasco12@gmail.com', NULL, '907780620', NULL, NULL, NULL, NULL, 'I');</v>
      </c>
    </row>
    <row r="617" spans="1:25" ht="15.75" customHeight="1">
      <c r="A617" s="6">
        <f t="shared" si="20"/>
        <v>616</v>
      </c>
      <c r="B617" s="21">
        <v>6</v>
      </c>
      <c r="C617" s="7" t="str">
        <f>VLOOKUP(B617,tablasMaestras!$A$120:$B$157,2,FALSE)</f>
        <v>Administración y Marketing</v>
      </c>
      <c r="D617" s="21">
        <v>48</v>
      </c>
      <c r="E617" s="7" t="str">
        <f>VLOOKUP(D617,tablasMaestras!$A$44:$C$105,3,FALSE)</f>
        <v>UNIVERSIDAD PERUANA UNIÓN</v>
      </c>
      <c r="F617" s="21">
        <v>1</v>
      </c>
      <c r="G617" s="7" t="str">
        <f>VLOOKUP(F617,tablasMaestras!$A$110:$B$115,2,FALSE)</f>
        <v>Administracion</v>
      </c>
      <c r="H617" s="21">
        <v>4</v>
      </c>
      <c r="I617" s="22"/>
      <c r="J617" s="21">
        <v>0</v>
      </c>
      <c r="K617" s="22"/>
      <c r="L617" s="21">
        <v>11</v>
      </c>
      <c r="M617" s="22"/>
      <c r="N617" s="22" t="s">
        <v>3872</v>
      </c>
      <c r="O617" s="22" t="s">
        <v>3873</v>
      </c>
      <c r="P617" s="23" t="s">
        <v>3184</v>
      </c>
      <c r="Q617" s="22" t="s">
        <v>3874</v>
      </c>
      <c r="R617" s="22" t="s">
        <v>3184</v>
      </c>
      <c r="S617" s="22" t="s">
        <v>3875</v>
      </c>
      <c r="T617" s="22" t="s">
        <v>3184</v>
      </c>
      <c r="U617" s="22" t="s">
        <v>3184</v>
      </c>
      <c r="V617" s="22" t="s">
        <v>3184</v>
      </c>
      <c r="W617" s="22" t="s">
        <v>3184</v>
      </c>
      <c r="X617" s="22" t="s">
        <v>35</v>
      </c>
      <c r="Y617" s="5" t="str">
        <f t="shared" si="21"/>
        <v>INSERT INTO empleados VALUES (NULL, 6, 48, 1, 4, 0, 11, 'Llamocca B', 'Nilton', NULL, 'nil.llamocca@gmail.com', NULL, '924637024', NULL, NULL, NULL, NULL, 'I');</v>
      </c>
    </row>
    <row r="618" spans="1:25" ht="15.75" customHeight="1">
      <c r="A618" s="6">
        <f t="shared" si="20"/>
        <v>617</v>
      </c>
      <c r="B618" s="21">
        <v>6</v>
      </c>
      <c r="C618" s="7" t="str">
        <f>VLOOKUP(B618,tablasMaestras!$A$120:$B$157,2,FALSE)</f>
        <v>Administración y Marketing</v>
      </c>
      <c r="D618" s="21">
        <v>4</v>
      </c>
      <c r="E618" s="7" t="str">
        <f>VLOOKUP(D618,tablasMaestras!$A$44:$C$105,3,FALSE)</f>
        <v>Universidad Peruana de Ciencias Aplicadas </v>
      </c>
      <c r="F618" s="21">
        <v>1</v>
      </c>
      <c r="G618" s="7" t="str">
        <f>VLOOKUP(F618,tablasMaestras!$A$110:$B$115,2,FALSE)</f>
        <v>Administracion</v>
      </c>
      <c r="H618" s="21">
        <v>4</v>
      </c>
      <c r="I618" s="22"/>
      <c r="J618" s="21">
        <v>0</v>
      </c>
      <c r="K618" s="22"/>
      <c r="L618" s="21">
        <v>11</v>
      </c>
      <c r="M618" s="22"/>
      <c r="N618" s="22" t="s">
        <v>3876</v>
      </c>
      <c r="O618" s="22" t="s">
        <v>3168</v>
      </c>
      <c r="P618" s="23" t="s">
        <v>3184</v>
      </c>
      <c r="Q618" s="22" t="s">
        <v>3877</v>
      </c>
      <c r="R618" s="22" t="s">
        <v>3184</v>
      </c>
      <c r="S618" s="22" t="s">
        <v>3878</v>
      </c>
      <c r="T618" s="22" t="s">
        <v>3184</v>
      </c>
      <c r="U618" s="22" t="s">
        <v>3184</v>
      </c>
      <c r="V618" s="22" t="s">
        <v>3184</v>
      </c>
      <c r="W618" s="22" t="s">
        <v>3184</v>
      </c>
      <c r="X618" s="22" t="s">
        <v>35</v>
      </c>
      <c r="Y618" s="5" t="str">
        <f t="shared" si="21"/>
        <v>INSERT INTO empleados VALUES (NULL, 6, 4, 1, 4, 0, 11, 'Diaz Aliaga', 'Carlos', NULL, 'carlos.diaza188@gmail.com', NULL, '977184029', NULL, NULL, NULL, NULL, 'I');</v>
      </c>
    </row>
    <row r="619" spans="1:25" ht="15.75" customHeight="1">
      <c r="A619" s="6">
        <f t="shared" si="20"/>
        <v>618</v>
      </c>
      <c r="B619" s="21">
        <v>6</v>
      </c>
      <c r="C619" s="7" t="str">
        <f>VLOOKUP(B619,tablasMaestras!$A$120:$B$157,2,FALSE)</f>
        <v>Administración y Marketing</v>
      </c>
      <c r="D619" s="21">
        <v>0</v>
      </c>
      <c r="E619" s="7" t="str">
        <f>VLOOKUP(D619,tablasMaestras!$A$44:$C$105,3,FALSE)</f>
        <v>Sin definir...</v>
      </c>
      <c r="F619" s="21">
        <v>1</v>
      </c>
      <c r="G619" s="7" t="str">
        <f>VLOOKUP(F619,tablasMaestras!$A$110:$B$115,2,FALSE)</f>
        <v>Administracion</v>
      </c>
      <c r="H619" s="21">
        <v>4</v>
      </c>
      <c r="I619" s="22"/>
      <c r="J619" s="21">
        <v>0</v>
      </c>
      <c r="K619" s="22"/>
      <c r="L619" s="21">
        <v>11</v>
      </c>
      <c r="M619" s="22"/>
      <c r="N619" s="22" t="s">
        <v>3879</v>
      </c>
      <c r="O619" s="22" t="s">
        <v>3880</v>
      </c>
      <c r="P619" s="23" t="s">
        <v>3184</v>
      </c>
      <c r="Q619" s="22" t="s">
        <v>3184</v>
      </c>
      <c r="R619" s="22" t="s">
        <v>3184</v>
      </c>
      <c r="S619" s="22" t="s">
        <v>3881</v>
      </c>
      <c r="T619" s="22" t="s">
        <v>3184</v>
      </c>
      <c r="U619" s="22" t="s">
        <v>3184</v>
      </c>
      <c r="V619" s="22" t="s">
        <v>3184</v>
      </c>
      <c r="W619" s="22" t="s">
        <v>3184</v>
      </c>
      <c r="X619" s="22" t="s">
        <v>35</v>
      </c>
      <c r="Y619" s="5" t="str">
        <f t="shared" si="21"/>
        <v>INSERT INTO empleados VALUES (NULL, 6, 0, 1, 4, 0, 11, 'Silvia Navarro', 'Flavio Augusto', NULL, NULL, NULL, '930694844', NULL, NULL, NULL, NULL, 'I');</v>
      </c>
    </row>
    <row r="620" spans="1:25" ht="15.75" customHeight="1">
      <c r="A620" s="6">
        <f t="shared" si="20"/>
        <v>619</v>
      </c>
      <c r="B620" s="21">
        <v>6</v>
      </c>
      <c r="C620" s="7" t="str">
        <f>VLOOKUP(B620,tablasMaestras!$A$120:$B$157,2,FALSE)</f>
        <v>Administración y Marketing</v>
      </c>
      <c r="D620" s="21">
        <v>0</v>
      </c>
      <c r="E620" s="7" t="str">
        <f>VLOOKUP(D620,tablasMaestras!$A$44:$C$105,3,FALSE)</f>
        <v>Sin definir...</v>
      </c>
      <c r="F620" s="21">
        <v>1</v>
      </c>
      <c r="G620" s="7" t="str">
        <f>VLOOKUP(F620,tablasMaestras!$A$110:$B$115,2,FALSE)</f>
        <v>Administracion</v>
      </c>
      <c r="H620" s="21">
        <v>4</v>
      </c>
      <c r="I620" s="22"/>
      <c r="J620" s="21">
        <v>0</v>
      </c>
      <c r="K620" s="22"/>
      <c r="L620" s="21">
        <v>11</v>
      </c>
      <c r="M620" s="22"/>
      <c r="N620" s="22" t="s">
        <v>3882</v>
      </c>
      <c r="O620" s="22" t="s">
        <v>3883</v>
      </c>
      <c r="P620" s="23" t="s">
        <v>3184</v>
      </c>
      <c r="Q620" s="22" t="s">
        <v>3184</v>
      </c>
      <c r="R620" s="22" t="s">
        <v>3884</v>
      </c>
      <c r="S620" s="22" t="s">
        <v>3885</v>
      </c>
      <c r="T620" s="22" t="s">
        <v>3184</v>
      </c>
      <c r="U620" s="22" t="s">
        <v>3184</v>
      </c>
      <c r="V620" s="22" t="s">
        <v>3184</v>
      </c>
      <c r="W620" s="22" t="s">
        <v>3184</v>
      </c>
      <c r="X620" s="22" t="s">
        <v>35</v>
      </c>
      <c r="Y620" s="5" t="str">
        <f t="shared" si="21"/>
        <v>INSERT INTO empleados VALUES (NULL, 6, 0, 1, 4, 0, 11, 'Ñaupari Anglas', 'Caleb Cesat', NULL, NULL, '75065253', '946920464', NULL, NULL, NULL, NULL, 'I');</v>
      </c>
    </row>
    <row r="621" spans="1:25" ht="15.75" customHeight="1">
      <c r="A621" s="6">
        <f t="shared" si="20"/>
        <v>620</v>
      </c>
      <c r="B621" s="21">
        <v>30</v>
      </c>
      <c r="C621" s="7" t="str">
        <f>VLOOKUP(B621,tablasMaestras!$A$120:$B$157,2,FALSE)</f>
        <v>Ingeniería de Sistemas de  Informacion</v>
      </c>
      <c r="D621" s="21">
        <v>30</v>
      </c>
      <c r="E621" s="7" t="str">
        <f>VLOOKUP(D621,tablasMaestras!$A$44:$C$105,3,FALSE)</f>
        <v>UNIVERSIDAD SAN IGNACIO DE LOYOLA</v>
      </c>
      <c r="F621" s="21">
        <v>5</v>
      </c>
      <c r="G621" s="7" t="str">
        <f>VLOOKUP(F621,tablasMaestras!$A$110:$B$115,2,FALSE)</f>
        <v>Tecnica</v>
      </c>
      <c r="H621" s="21">
        <v>14</v>
      </c>
      <c r="I621" s="22"/>
      <c r="J621" s="21">
        <v>0</v>
      </c>
      <c r="K621" s="22"/>
      <c r="L621" s="21">
        <v>11</v>
      </c>
      <c r="M621" s="22"/>
      <c r="N621" s="22" t="s">
        <v>3886</v>
      </c>
      <c r="O621" s="22" t="s">
        <v>3887</v>
      </c>
      <c r="P621" s="23" t="s">
        <v>3184</v>
      </c>
      <c r="Q621" s="22" t="s">
        <v>3888</v>
      </c>
      <c r="R621" s="22" t="s">
        <v>3889</v>
      </c>
      <c r="S621" s="22" t="s">
        <v>3890</v>
      </c>
      <c r="T621" s="22" t="s">
        <v>3184</v>
      </c>
      <c r="U621" s="22" t="s">
        <v>3184</v>
      </c>
      <c r="V621" s="22" t="s">
        <v>3184</v>
      </c>
      <c r="W621" s="22" t="s">
        <v>3184</v>
      </c>
      <c r="X621" s="22" t="s">
        <v>35</v>
      </c>
      <c r="Y621" s="5" t="str">
        <f t="shared" si="21"/>
        <v>INSERT INTO empleados VALUES (NULL, 30, 30, 5, 14, 0, 11, 'Rios Castillón', 'Andrea', NULL, 'andrea.riosc2@gmail.com', '72671570', '989684290', NULL, NULL, NULL, NULL, 'I');</v>
      </c>
    </row>
    <row r="622" spans="1:25" ht="15.75" customHeight="1">
      <c r="A622" s="6">
        <f t="shared" si="20"/>
        <v>621</v>
      </c>
      <c r="B622" s="21">
        <v>30</v>
      </c>
      <c r="C622" s="7" t="str">
        <f>VLOOKUP(B622,tablasMaestras!$A$120:$B$157,2,FALSE)</f>
        <v>Ingeniería de Sistemas de  Informacion</v>
      </c>
      <c r="D622" s="21">
        <v>1</v>
      </c>
      <c r="E622" s="7" t="str">
        <f>VLOOKUP(D622,tablasMaestras!$A$44:$C$105,3,FALSE)</f>
        <v>Universidad privada del norte</v>
      </c>
      <c r="F622" s="21">
        <v>5</v>
      </c>
      <c r="G622" s="7" t="str">
        <f>VLOOKUP(F622,tablasMaestras!$A$110:$B$115,2,FALSE)</f>
        <v>Tecnica</v>
      </c>
      <c r="H622" s="21">
        <v>14</v>
      </c>
      <c r="I622" s="22"/>
      <c r="J622" s="21">
        <v>0</v>
      </c>
      <c r="K622" s="22"/>
      <c r="L622" s="21">
        <v>11</v>
      </c>
      <c r="M622" s="22"/>
      <c r="N622" s="22" t="s">
        <v>3891</v>
      </c>
      <c r="O622" s="22" t="s">
        <v>3892</v>
      </c>
      <c r="P622" s="23" t="s">
        <v>3184</v>
      </c>
      <c r="Q622" s="22" t="s">
        <v>3893</v>
      </c>
      <c r="R622" s="22" t="s">
        <v>3184</v>
      </c>
      <c r="S622" s="22" t="s">
        <v>3894</v>
      </c>
      <c r="T622" s="22" t="s">
        <v>3184</v>
      </c>
      <c r="U622" s="22" t="s">
        <v>3184</v>
      </c>
      <c r="V622" s="22" t="s">
        <v>3184</v>
      </c>
      <c r="W622" s="22" t="s">
        <v>3184</v>
      </c>
      <c r="X622" s="22" t="s">
        <v>35</v>
      </c>
      <c r="Y622" s="5" t="str">
        <f t="shared" si="21"/>
        <v>INSERT INTO empleados VALUES (NULL, 30, 1, 5, 14, 0, 11, 'Huamani', 'Brenda Isabel', NULL, 'brenda03isabel@gmail.com', NULL, '958017041', NULL, NULL, NULL, NULL, 'I');</v>
      </c>
    </row>
    <row r="623" spans="1:25" ht="15.75" customHeight="1">
      <c r="A623" s="6">
        <f t="shared" si="20"/>
        <v>622</v>
      </c>
      <c r="B623" s="21">
        <v>6</v>
      </c>
      <c r="C623" s="7" t="str">
        <f>VLOOKUP(B623,tablasMaestras!$A$120:$B$157,2,FALSE)</f>
        <v>Administración y Marketing</v>
      </c>
      <c r="D623" s="21">
        <v>13</v>
      </c>
      <c r="E623" s="7" t="str">
        <f>VLOOKUP(D623,tablasMaestras!$A$44:$C$105,3,FALSE)</f>
        <v>Universidad Ricardo Palma</v>
      </c>
      <c r="F623" s="21">
        <v>1</v>
      </c>
      <c r="G623" s="7" t="str">
        <f>VLOOKUP(F623,tablasMaestras!$A$110:$B$115,2,FALSE)</f>
        <v>Administracion</v>
      </c>
      <c r="H623" s="21">
        <v>4</v>
      </c>
      <c r="I623" s="22"/>
      <c r="J623" s="21">
        <v>0</v>
      </c>
      <c r="K623" s="22"/>
      <c r="L623" s="21">
        <v>11</v>
      </c>
      <c r="M623" s="22"/>
      <c r="N623" s="22" t="s">
        <v>3895</v>
      </c>
      <c r="O623" s="22" t="s">
        <v>3896</v>
      </c>
      <c r="P623" s="23" t="s">
        <v>3184</v>
      </c>
      <c r="Q623" s="22" t="s">
        <v>3897</v>
      </c>
      <c r="R623" s="22" t="s">
        <v>3898</v>
      </c>
      <c r="S623" s="22" t="s">
        <v>3899</v>
      </c>
      <c r="T623" s="22" t="s">
        <v>3184</v>
      </c>
      <c r="U623" s="22" t="s">
        <v>3184</v>
      </c>
      <c r="V623" s="22" t="s">
        <v>3184</v>
      </c>
      <c r="W623" s="22" t="s">
        <v>3184</v>
      </c>
      <c r="X623" s="22" t="s">
        <v>35</v>
      </c>
      <c r="Y623" s="5" t="str">
        <f t="shared" si="21"/>
        <v>INSERT INTO empleados VALUES (NULL, 6, 13, 1, 4, 0, 11, 'Huapaya Manco', 'Christian Daniel', NULL, 'christiand.huapaya@gmail.com', '75393133', '987156922', NULL, NULL, NULL, NULL, 'I');</v>
      </c>
    </row>
    <row r="624" spans="1:25" ht="15.75" customHeight="1">
      <c r="A624" s="6">
        <f t="shared" si="20"/>
        <v>623</v>
      </c>
      <c r="B624" s="21">
        <v>0</v>
      </c>
      <c r="C624" s="7" t="e">
        <f>VLOOKUP(B624,tablasMaestras!$A$120:$B$157,2,FALSE)</f>
        <v>#N/A</v>
      </c>
      <c r="D624" s="21">
        <v>0</v>
      </c>
      <c r="E624" s="7" t="str">
        <f>VLOOKUP(D624,tablasMaestras!$A$44:$C$105,3,FALSE)</f>
        <v>Sin definir...</v>
      </c>
      <c r="F624" s="21">
        <v>0</v>
      </c>
      <c r="G624" s="7" t="str">
        <f>VLOOKUP(F624,tablasMaestras!$A$110:$B$115,2,FALSE)</f>
        <v>Sin Definir..</v>
      </c>
      <c r="H624" s="21">
        <v>0</v>
      </c>
      <c r="I624" s="22"/>
      <c r="J624" s="21">
        <v>0</v>
      </c>
      <c r="K624" s="22"/>
      <c r="L624" s="21">
        <v>11</v>
      </c>
      <c r="M624" s="22"/>
      <c r="N624" s="22" t="s">
        <v>3900</v>
      </c>
      <c r="O624" s="22" t="s">
        <v>3901</v>
      </c>
      <c r="P624" s="23" t="s">
        <v>3184</v>
      </c>
      <c r="Q624" s="22" t="s">
        <v>3902</v>
      </c>
      <c r="R624" s="22" t="s">
        <v>3903</v>
      </c>
      <c r="S624" s="22" t="s">
        <v>3904</v>
      </c>
      <c r="T624" s="22" t="s">
        <v>3184</v>
      </c>
      <c r="U624" s="22" t="s">
        <v>3184</v>
      </c>
      <c r="V624" s="22" t="s">
        <v>3184</v>
      </c>
      <c r="W624" s="22" t="s">
        <v>3184</v>
      </c>
      <c r="X624" s="22" t="s">
        <v>35</v>
      </c>
      <c r="Y624" s="5" t="str">
        <f t="shared" si="21"/>
        <v>INSERT INTO empleados VALUES (NULL, 0, 0, 0, 0, 0, 11, 'Ricaldi Hinostroza', 'Paúl Admer', NULL, 'paulricaldih@gmail.com', '72007354', '944212562', NULL, NULL, NULL, NULL, 'I');</v>
      </c>
    </row>
    <row r="625" spans="1:25" ht="15.75" customHeight="1">
      <c r="A625" s="6">
        <f t="shared" si="20"/>
        <v>624</v>
      </c>
      <c r="B625" s="21">
        <v>30</v>
      </c>
      <c r="C625" s="7" t="str">
        <f>VLOOKUP(B625,tablasMaestras!$A$120:$B$157,2,FALSE)</f>
        <v>Ingeniería de Sistemas de  Informacion</v>
      </c>
      <c r="D625" s="21">
        <v>15</v>
      </c>
      <c r="E625" s="7" t="str">
        <f>VLOOKUP(D625,tablasMaestras!$A$44:$C$105,3,FALSE)</f>
        <v>Universidad Nacional de San Agustín de Arequipa</v>
      </c>
      <c r="F625" s="21">
        <v>5</v>
      </c>
      <c r="G625" s="7" t="str">
        <f>VLOOKUP(F625,tablasMaestras!$A$110:$B$115,2,FALSE)</f>
        <v>Tecnica</v>
      </c>
      <c r="H625" s="21">
        <v>14</v>
      </c>
      <c r="I625" s="22"/>
      <c r="J625" s="21">
        <v>0</v>
      </c>
      <c r="K625" s="22"/>
      <c r="L625" s="21">
        <v>11</v>
      </c>
      <c r="M625" s="22"/>
      <c r="N625" s="22" t="s">
        <v>3905</v>
      </c>
      <c r="O625" s="22" t="s">
        <v>3906</v>
      </c>
      <c r="P625" s="23" t="s">
        <v>3184</v>
      </c>
      <c r="Q625" s="22" t="s">
        <v>3907</v>
      </c>
      <c r="R625" s="22" t="s">
        <v>3184</v>
      </c>
      <c r="S625" s="22" t="s">
        <v>3908</v>
      </c>
      <c r="T625" s="22" t="s">
        <v>3184</v>
      </c>
      <c r="U625" s="22" t="s">
        <v>3184</v>
      </c>
      <c r="V625" s="22" t="s">
        <v>3184</v>
      </c>
      <c r="W625" s="22" t="s">
        <v>3184</v>
      </c>
      <c r="X625" s="22" t="s">
        <v>35</v>
      </c>
      <c r="Y625" s="5" t="str">
        <f t="shared" si="21"/>
        <v>INSERT INTO empleados VALUES (NULL, 30, 15, 5, 14, 0, 11, 'Chavez', 'Raid', NULL, 'raid.chavez@gmail.com', NULL, '956750893', NULL, NULL, NULL, NULL, 'I');</v>
      </c>
    </row>
    <row r="626" spans="1:25" ht="15.75" customHeight="1">
      <c r="A626" s="6">
        <f t="shared" si="20"/>
        <v>625</v>
      </c>
      <c r="B626" s="21">
        <v>5</v>
      </c>
      <c r="C626" s="7" t="str">
        <f>VLOOKUP(B626,tablasMaestras!$A$120:$B$157,2,FALSE)</f>
        <v>Ing. Civil</v>
      </c>
      <c r="D626" s="21">
        <v>0</v>
      </c>
      <c r="E626" s="7" t="str">
        <f>VLOOKUP(D626,tablasMaestras!$A$44:$C$105,3,FALSE)</f>
        <v>Sin definir...</v>
      </c>
      <c r="F626" s="21">
        <v>3</v>
      </c>
      <c r="G626" s="7" t="str">
        <f>VLOOKUP(F626,tablasMaestras!$A$110:$B$115,2,FALSE)</f>
        <v>Ingenieria</v>
      </c>
      <c r="H626" s="21">
        <v>10</v>
      </c>
      <c r="I626" s="22"/>
      <c r="J626" s="21">
        <v>0</v>
      </c>
      <c r="K626" s="22"/>
      <c r="L626" s="21">
        <v>11</v>
      </c>
      <c r="M626" s="22"/>
      <c r="N626" s="22" t="s">
        <v>3909</v>
      </c>
      <c r="O626" s="22" t="s">
        <v>3910</v>
      </c>
      <c r="P626" s="23" t="s">
        <v>3184</v>
      </c>
      <c r="Q626" s="22" t="s">
        <v>3184</v>
      </c>
      <c r="R626" s="22" t="s">
        <v>3184</v>
      </c>
      <c r="S626" s="22" t="s">
        <v>2000</v>
      </c>
      <c r="T626" s="22" t="s">
        <v>3184</v>
      </c>
      <c r="U626" s="22" t="s">
        <v>3184</v>
      </c>
      <c r="V626" s="22" t="s">
        <v>3184</v>
      </c>
      <c r="W626" s="22" t="s">
        <v>3184</v>
      </c>
      <c r="X626" s="22" t="s">
        <v>35</v>
      </c>
      <c r="Y626" s="5" t="str">
        <f t="shared" si="21"/>
        <v>INSERT INTO empleados VALUES (NULL, 5, 0, 3, 10, 0, 11, 'Obando F.', 'Camila', NULL, NULL, NULL, '974201026', NULL, NULL, NULL, NULL, 'I');</v>
      </c>
    </row>
    <row r="627" spans="1:25" ht="15.75" customHeight="1">
      <c r="A627" s="6">
        <f t="shared" si="20"/>
        <v>626</v>
      </c>
      <c r="B627" s="21">
        <v>5</v>
      </c>
      <c r="C627" s="7" t="str">
        <f>VLOOKUP(B627,tablasMaestras!$A$120:$B$157,2,FALSE)</f>
        <v>Ing. Civil</v>
      </c>
      <c r="D627" s="21">
        <v>0</v>
      </c>
      <c r="E627" s="7" t="str">
        <f>VLOOKUP(D627,tablasMaestras!$A$44:$C$105,3,FALSE)</f>
        <v>Sin definir...</v>
      </c>
      <c r="F627" s="21">
        <v>3</v>
      </c>
      <c r="G627" s="7" t="str">
        <f>VLOOKUP(F627,tablasMaestras!$A$110:$B$115,2,FALSE)</f>
        <v>Ingenieria</v>
      </c>
      <c r="H627" s="21">
        <v>10</v>
      </c>
      <c r="I627" s="22"/>
      <c r="J627" s="21">
        <v>0</v>
      </c>
      <c r="K627" s="22"/>
      <c r="L627" s="21">
        <v>11</v>
      </c>
      <c r="M627" s="22"/>
      <c r="N627" s="22" t="s">
        <v>3911</v>
      </c>
      <c r="O627" s="22" t="s">
        <v>3912</v>
      </c>
      <c r="P627" s="23" t="s">
        <v>3184</v>
      </c>
      <c r="Q627" s="22" t="s">
        <v>3913</v>
      </c>
      <c r="R627" s="22" t="s">
        <v>3914</v>
      </c>
      <c r="S627" s="22" t="s">
        <v>3915</v>
      </c>
      <c r="T627" s="22" t="s">
        <v>3184</v>
      </c>
      <c r="U627" s="22" t="s">
        <v>3184</v>
      </c>
      <c r="V627" s="22" t="s">
        <v>3184</v>
      </c>
      <c r="W627" s="22" t="s">
        <v>3184</v>
      </c>
      <c r="X627" s="22" t="s">
        <v>35</v>
      </c>
      <c r="Y627" s="5" t="str">
        <f t="shared" si="21"/>
        <v>INSERT INTO empleados VALUES (NULL, 5, 0, 3, 10, 0, 11, 'Mecca Pizango', 'David Ricardo', NULL, 'darimepi@gmail.com', '73578967', '969471648', NULL, NULL, NULL, NULL, 'I');</v>
      </c>
    </row>
    <row r="628" spans="1:25" ht="15.75" customHeight="1">
      <c r="A628" s="6">
        <f t="shared" si="20"/>
        <v>627</v>
      </c>
      <c r="B628" s="31">
        <v>32</v>
      </c>
      <c r="C628" s="7" t="str">
        <f>VLOOKUP(B628,tablasMaestras!$A$120:$B$157,2,FALSE)</f>
        <v>....</v>
      </c>
      <c r="D628" s="21">
        <v>21</v>
      </c>
      <c r="E628" s="7" t="str">
        <f>VLOOKUP(D628,tablasMaestras!$A$44:$C$105,3,FALSE)</f>
        <v>Universidad Catolica de Santa Maria</v>
      </c>
      <c r="F628" s="21">
        <v>5</v>
      </c>
      <c r="G628" s="7" t="str">
        <f>VLOOKUP(F628,tablasMaestras!$A$110:$B$115,2,FALSE)</f>
        <v>Tecnica</v>
      </c>
      <c r="H628" s="21">
        <v>5</v>
      </c>
      <c r="I628" s="22"/>
      <c r="J628" s="21">
        <v>0</v>
      </c>
      <c r="K628" s="22"/>
      <c r="L628" s="21">
        <v>11</v>
      </c>
      <c r="M628" s="22"/>
      <c r="N628" s="22" t="s">
        <v>3916</v>
      </c>
      <c r="O628" s="22" t="s">
        <v>3917</v>
      </c>
      <c r="P628" s="23" t="s">
        <v>3184</v>
      </c>
      <c r="Q628" s="22" t="s">
        <v>3918</v>
      </c>
      <c r="R628" s="22" t="s">
        <v>3919</v>
      </c>
      <c r="S628" s="22" t="s">
        <v>3920</v>
      </c>
      <c r="T628" s="22" t="s">
        <v>3184</v>
      </c>
      <c r="U628" s="22" t="s">
        <v>3184</v>
      </c>
      <c r="V628" s="22" t="s">
        <v>3184</v>
      </c>
      <c r="W628" s="22" t="s">
        <v>3184</v>
      </c>
      <c r="X628" s="22" t="s">
        <v>35</v>
      </c>
      <c r="Y628" s="5" t="str">
        <f t="shared" si="21"/>
        <v>INSERT INTO empleados VALUES (NULL, 32, 21, 5, 5, 0, 11, 'Arce Chiri', 'Rosa Cristina', NULL, 'rosa.crisarce@gmail.com', '71330620', '952054400', NULL, NULL, NULL, NULL, 'I');</v>
      </c>
    </row>
    <row r="629" spans="1:25" ht="15.75" customHeight="1">
      <c r="A629" s="6">
        <f t="shared" si="20"/>
        <v>628</v>
      </c>
      <c r="B629" s="21">
        <v>6</v>
      </c>
      <c r="C629" s="7" t="str">
        <f>VLOOKUP(B629,tablasMaestras!$A$120:$B$157,2,FALSE)</f>
        <v>Administración y Marketing</v>
      </c>
      <c r="D629" s="21">
        <v>38</v>
      </c>
      <c r="E629" s="7" t="str">
        <f>VLOOKUP(D629,tablasMaestras!$A$44:$C$105,3,FALSE)</f>
        <v>UNIVERSIDAD NACIONAL DEL CALLAO</v>
      </c>
      <c r="F629" s="21">
        <v>1</v>
      </c>
      <c r="G629" s="7" t="str">
        <f>VLOOKUP(F629,tablasMaestras!$A$110:$B$115,2,FALSE)</f>
        <v>Administracion</v>
      </c>
      <c r="H629" s="21">
        <v>4</v>
      </c>
      <c r="I629" s="22"/>
      <c r="J629" s="21">
        <v>0</v>
      </c>
      <c r="K629" s="22"/>
      <c r="L629" s="21">
        <v>11</v>
      </c>
      <c r="M629" s="22"/>
      <c r="N629" s="22" t="s">
        <v>3921</v>
      </c>
      <c r="O629" s="22" t="s">
        <v>3922</v>
      </c>
      <c r="P629" s="23" t="s">
        <v>3184</v>
      </c>
      <c r="Q629" s="22" t="s">
        <v>3923</v>
      </c>
      <c r="R629" s="22" t="s">
        <v>3924</v>
      </c>
      <c r="S629" s="22" t="s">
        <v>3925</v>
      </c>
      <c r="T629" s="22" t="s">
        <v>3184</v>
      </c>
      <c r="U629" s="22" t="s">
        <v>3184</v>
      </c>
      <c r="V629" s="22" t="s">
        <v>3184</v>
      </c>
      <c r="W629" s="22" t="s">
        <v>3184</v>
      </c>
      <c r="X629" s="22" t="s">
        <v>35</v>
      </c>
      <c r="Y629" s="5" t="str">
        <f t="shared" si="21"/>
        <v>INSERT INTO empleados VALUES (NULL, 6, 38, 1, 4, 0, 11, 'Solis Vargas', 'Eimy Nayeli', NULL, 'eymisolis06@gmail.com', '60898245', '933712026', NULL, NULL, NULL, NULL, 'I');</v>
      </c>
    </row>
    <row r="630" spans="1:25" ht="15.75" customHeight="1">
      <c r="A630" s="6">
        <f t="shared" si="20"/>
        <v>629</v>
      </c>
      <c r="B630" s="21">
        <v>5</v>
      </c>
      <c r="C630" s="7" t="str">
        <f>VLOOKUP(B630,tablasMaestras!$A$120:$B$157,2,FALSE)</f>
        <v>Ing. Civil</v>
      </c>
      <c r="D630" s="21">
        <v>4</v>
      </c>
      <c r="E630" s="7" t="str">
        <f>VLOOKUP(D630,tablasMaestras!$A$44:$C$105,3,FALSE)</f>
        <v>Universidad Peruana de Ciencias Aplicadas </v>
      </c>
      <c r="F630" s="21">
        <v>3</v>
      </c>
      <c r="G630" s="7" t="str">
        <f>VLOOKUP(F630,tablasMaestras!$A$110:$B$115,2,FALSE)</f>
        <v>Ingenieria</v>
      </c>
      <c r="H630" s="21">
        <v>10</v>
      </c>
      <c r="I630" s="22"/>
      <c r="J630" s="21">
        <v>0</v>
      </c>
      <c r="K630" s="22"/>
      <c r="L630" s="21">
        <v>11</v>
      </c>
      <c r="M630" s="22"/>
      <c r="N630" s="22" t="s">
        <v>3926</v>
      </c>
      <c r="O630" s="22" t="s">
        <v>3927</v>
      </c>
      <c r="P630" s="23" t="s">
        <v>3184</v>
      </c>
      <c r="Q630" s="22" t="s">
        <v>3928</v>
      </c>
      <c r="R630" s="22" t="s">
        <v>3929</v>
      </c>
      <c r="S630" s="22" t="s">
        <v>3930</v>
      </c>
      <c r="T630" s="22" t="s">
        <v>3184</v>
      </c>
      <c r="U630" s="22" t="s">
        <v>3184</v>
      </c>
      <c r="V630" s="22" t="s">
        <v>3184</v>
      </c>
      <c r="W630" s="22" t="s">
        <v>3184</v>
      </c>
      <c r="X630" s="22" t="s">
        <v>35</v>
      </c>
      <c r="Y630" s="5" t="str">
        <f t="shared" si="21"/>
        <v>INSERT INTO empleados VALUES (NULL, 5, 4, 3, 10, 0, 11, 'Ramos Nina', 'Lizeth Noelia', NULL, 'lizethramosnina1112@gmail.com', '72726261', '966450463', NULL, NULL, NULL, NULL, 'I');</v>
      </c>
    </row>
    <row r="631" spans="1:25" ht="15.75" customHeight="1">
      <c r="A631" s="6">
        <f t="shared" si="20"/>
        <v>630</v>
      </c>
      <c r="B631" s="21">
        <v>4</v>
      </c>
      <c r="C631" s="7" t="str">
        <f>VLOOKUP(B631,tablasMaestras!$A$120:$B$157,2,FALSE)</f>
        <v>Ing. Industrial</v>
      </c>
      <c r="D631" s="21">
        <v>4</v>
      </c>
      <c r="E631" s="7" t="str">
        <f>VLOOKUP(D631,tablasMaestras!$A$44:$C$105,3,FALSE)</f>
        <v>Universidad Peruana de Ciencias Aplicadas </v>
      </c>
      <c r="F631" s="21">
        <v>3</v>
      </c>
      <c r="G631" s="7" t="str">
        <f>VLOOKUP(F631,tablasMaestras!$A$110:$B$115,2,FALSE)</f>
        <v>Ingenieria</v>
      </c>
      <c r="H631" s="21">
        <v>1</v>
      </c>
      <c r="I631" s="22"/>
      <c r="J631" s="21">
        <v>0</v>
      </c>
      <c r="K631" s="22"/>
      <c r="L631" s="21">
        <v>11</v>
      </c>
      <c r="M631" s="22"/>
      <c r="N631" s="22" t="s">
        <v>3931</v>
      </c>
      <c r="O631" s="22" t="s">
        <v>3932</v>
      </c>
      <c r="P631" s="23" t="s">
        <v>3184</v>
      </c>
      <c r="Q631" s="22" t="s">
        <v>3933</v>
      </c>
      <c r="R631" s="22" t="s">
        <v>3934</v>
      </c>
      <c r="S631" s="22" t="s">
        <v>3935</v>
      </c>
      <c r="T631" s="22" t="s">
        <v>3184</v>
      </c>
      <c r="U631" s="22" t="s">
        <v>3184</v>
      </c>
      <c r="V631" s="22" t="s">
        <v>3184</v>
      </c>
      <c r="W631" s="22" t="s">
        <v>3184</v>
      </c>
      <c r="X631" s="22" t="s">
        <v>35</v>
      </c>
      <c r="Y631" s="5" t="str">
        <f t="shared" si="21"/>
        <v>INSERT INTO empleados VALUES (NULL, 4, 4, 3, 1, 0, 11, 'De Tomás Aguinaga', 'Lucia Mariet', NULL, 'luciadetomasa@gmail.com', '72017007', '977120478', NULL, NULL, NULL, NULL, 'I');</v>
      </c>
    </row>
    <row r="632" spans="1:25" ht="15.75" customHeight="1">
      <c r="A632" s="6">
        <f t="shared" si="20"/>
        <v>631</v>
      </c>
      <c r="B632" s="21">
        <v>28</v>
      </c>
      <c r="C632" s="7" t="str">
        <f>VLOOKUP(B632,tablasMaestras!$A$120:$B$157,2,FALSE)</f>
        <v>Arquitectura </v>
      </c>
      <c r="D632" s="21">
        <v>4</v>
      </c>
      <c r="E632" s="7" t="str">
        <f>VLOOKUP(D632,tablasMaestras!$A$44:$C$105,3,FALSE)</f>
        <v>Universidad Peruana de Ciencias Aplicadas </v>
      </c>
      <c r="F632" s="21">
        <v>3</v>
      </c>
      <c r="G632" s="7" t="str">
        <f>VLOOKUP(F632,tablasMaestras!$A$110:$B$115,2,FALSE)</f>
        <v>Ingenieria</v>
      </c>
      <c r="H632" s="21">
        <v>7</v>
      </c>
      <c r="I632" s="22"/>
      <c r="J632" s="21">
        <v>0</v>
      </c>
      <c r="K632" s="22"/>
      <c r="L632" s="21">
        <v>11</v>
      </c>
      <c r="M632" s="22"/>
      <c r="N632" s="22" t="s">
        <v>3936</v>
      </c>
      <c r="O632" s="22" t="s">
        <v>3937</v>
      </c>
      <c r="P632" s="23" t="s">
        <v>3184</v>
      </c>
      <c r="Q632" s="22" t="s">
        <v>2903</v>
      </c>
      <c r="R632" s="22" t="s">
        <v>3184</v>
      </c>
      <c r="S632" s="22" t="s">
        <v>2905</v>
      </c>
      <c r="T632" s="22" t="s">
        <v>3184</v>
      </c>
      <c r="U632" s="22" t="s">
        <v>3184</v>
      </c>
      <c r="V632" s="22" t="s">
        <v>3184</v>
      </c>
      <c r="W632" s="22" t="s">
        <v>3184</v>
      </c>
      <c r="X632" s="22" t="s">
        <v>35</v>
      </c>
      <c r="Y632" s="5" t="str">
        <f t="shared" si="21"/>
        <v>INSERT INTO empleados VALUES (NULL, 28, 4, 3, 7, 0, 11, 'Trelles', 'Katherine', NULL, 'kathangela.tr@gmail.com', NULL, '960489487', NULL, NULL, NULL, NULL, 'I');</v>
      </c>
    </row>
    <row r="633" spans="1:25" ht="15.75" customHeight="1">
      <c r="A633" s="6">
        <f t="shared" si="20"/>
        <v>632</v>
      </c>
      <c r="B633" s="21">
        <v>1</v>
      </c>
      <c r="C633" s="7" t="str">
        <f>VLOOKUP(B633,tablasMaestras!$A$120:$B$157,2,FALSE)</f>
        <v>Arquitectura y Urbanismo</v>
      </c>
      <c r="D633" s="21">
        <v>13</v>
      </c>
      <c r="E633" s="7" t="str">
        <f>VLOOKUP(D633,tablasMaestras!$A$44:$C$105,3,FALSE)</f>
        <v>Universidad Ricardo Palma</v>
      </c>
      <c r="F633" s="21">
        <v>3</v>
      </c>
      <c r="G633" s="7" t="str">
        <f>VLOOKUP(F633,tablasMaestras!$A$110:$B$115,2,FALSE)</f>
        <v>Ingenieria</v>
      </c>
      <c r="H633" s="21">
        <v>12</v>
      </c>
      <c r="I633" s="22"/>
      <c r="J633" s="21">
        <v>0</v>
      </c>
      <c r="K633" s="22"/>
      <c r="L633" s="21">
        <v>11</v>
      </c>
      <c r="M633" s="22"/>
      <c r="N633" s="22" t="s">
        <v>3938</v>
      </c>
      <c r="O633" s="22" t="s">
        <v>3939</v>
      </c>
      <c r="P633" s="23" t="s">
        <v>3184</v>
      </c>
      <c r="Q633" s="22" t="s">
        <v>3940</v>
      </c>
      <c r="R633" s="22" t="s">
        <v>3941</v>
      </c>
      <c r="S633" s="22" t="s">
        <v>3942</v>
      </c>
      <c r="T633" s="22" t="s">
        <v>3184</v>
      </c>
      <c r="U633" s="22" t="s">
        <v>3184</v>
      </c>
      <c r="V633" s="22" t="s">
        <v>3184</v>
      </c>
      <c r="W633" s="22" t="s">
        <v>3184</v>
      </c>
      <c r="X633" s="22" t="s">
        <v>35</v>
      </c>
      <c r="Y633" s="5" t="str">
        <f t="shared" si="21"/>
        <v>INSERT INTO empleados VALUES (NULL, 1, 13, 3, 12, 0, 11, 'Cáceres Eldizalde', 'Juan Franco', NULL, 'jfrancoce@gmail.com', '71488750', '936072248', NULL, NULL, NULL, NULL, 'I');</v>
      </c>
    </row>
    <row r="634" spans="1:25" ht="15.75" customHeight="1">
      <c r="A634" s="6">
        <f t="shared" si="20"/>
        <v>633</v>
      </c>
      <c r="B634" s="21">
        <v>5</v>
      </c>
      <c r="C634" s="7" t="str">
        <f>VLOOKUP(B634,tablasMaestras!$A$120:$B$157,2,FALSE)</f>
        <v>Ing. Civil</v>
      </c>
      <c r="D634" s="21">
        <v>11</v>
      </c>
      <c r="E634" s="7" t="str">
        <f>VLOOKUP(D634,tablasMaestras!$A$44:$C$105,3,FALSE)</f>
        <v>Universidad Nacional Mayor De San Marcos</v>
      </c>
      <c r="F634" s="21">
        <v>3</v>
      </c>
      <c r="G634" s="7" t="str">
        <f>VLOOKUP(F634,tablasMaestras!$A$110:$B$115,2,FALSE)</f>
        <v>Ingenieria</v>
      </c>
      <c r="H634" s="21">
        <v>10</v>
      </c>
      <c r="I634" s="22"/>
      <c r="J634" s="21">
        <v>0</v>
      </c>
      <c r="K634" s="22"/>
      <c r="L634" s="21">
        <v>11</v>
      </c>
      <c r="M634" s="22"/>
      <c r="N634" s="22" t="s">
        <v>3943</v>
      </c>
      <c r="O634" s="22" t="s">
        <v>2766</v>
      </c>
      <c r="P634" s="23" t="s">
        <v>3184</v>
      </c>
      <c r="Q634" s="22" t="s">
        <v>3944</v>
      </c>
      <c r="R634" s="22" t="s">
        <v>3945</v>
      </c>
      <c r="S634" s="22" t="s">
        <v>3946</v>
      </c>
      <c r="T634" s="22" t="s">
        <v>3184</v>
      </c>
      <c r="U634" s="22" t="s">
        <v>3184</v>
      </c>
      <c r="V634" s="22" t="s">
        <v>3184</v>
      </c>
      <c r="W634" s="22" t="s">
        <v>3184</v>
      </c>
      <c r="X634" s="22" t="s">
        <v>35</v>
      </c>
      <c r="Y634" s="5" t="str">
        <f t="shared" si="21"/>
        <v>INSERT INTO empleados VALUES (NULL, 5, 11, 3, 10, 0, 11, 'Calderon Castillo', 'Victor Manuel', NULL, 'victor.calderon8@unmsm.edu.pe', '71321830', '928419345', NULL, NULL, NULL, NULL, 'I');</v>
      </c>
    </row>
    <row r="635" spans="1:25" ht="15.75" customHeight="1">
      <c r="A635" s="6">
        <f t="shared" si="20"/>
        <v>634</v>
      </c>
      <c r="B635" s="21">
        <v>5</v>
      </c>
      <c r="C635" s="7" t="str">
        <f>VLOOKUP(B635,tablasMaestras!$A$120:$B$157,2,FALSE)</f>
        <v>Ing. Civil</v>
      </c>
      <c r="D635" s="21">
        <v>1</v>
      </c>
      <c r="E635" s="7" t="str">
        <f>VLOOKUP(D635,tablasMaestras!$A$44:$C$105,3,FALSE)</f>
        <v>Universidad privada del norte</v>
      </c>
      <c r="F635" s="21">
        <v>3</v>
      </c>
      <c r="G635" s="7" t="str">
        <f>VLOOKUP(F635,tablasMaestras!$A$110:$B$115,2,FALSE)</f>
        <v>Ingenieria</v>
      </c>
      <c r="H635" s="21">
        <v>10</v>
      </c>
      <c r="I635" s="22"/>
      <c r="J635" s="21">
        <v>0</v>
      </c>
      <c r="K635" s="22"/>
      <c r="L635" s="21">
        <v>11</v>
      </c>
      <c r="M635" s="22"/>
      <c r="N635" s="22" t="s">
        <v>3947</v>
      </c>
      <c r="O635" s="22" t="s">
        <v>3948</v>
      </c>
      <c r="P635" s="23" t="s">
        <v>3184</v>
      </c>
      <c r="Q635" s="22" t="s">
        <v>3949</v>
      </c>
      <c r="R635" s="22" t="s">
        <v>3950</v>
      </c>
      <c r="S635" s="22" t="s">
        <v>3951</v>
      </c>
      <c r="T635" s="22" t="s">
        <v>3184</v>
      </c>
      <c r="U635" s="22" t="s">
        <v>3184</v>
      </c>
      <c r="V635" s="22" t="s">
        <v>3184</v>
      </c>
      <c r="W635" s="22" t="s">
        <v>3184</v>
      </c>
      <c r="X635" s="22" t="s">
        <v>35</v>
      </c>
      <c r="Y635" s="5" t="str">
        <f t="shared" si="21"/>
        <v>INSERT INTO empleados VALUES (NULL, 5, 1, 3, 10, 0, 11, 'Manayay Tenorio', 'Basilio', NULL, 'basilio560@gmail.com', '44967264', '968150800', NULL, NULL, NULL, NULL, 'I');</v>
      </c>
    </row>
    <row r="636" spans="1:25" ht="15.75" customHeight="1">
      <c r="A636" s="6">
        <f t="shared" si="20"/>
        <v>635</v>
      </c>
      <c r="B636" s="21">
        <v>4</v>
      </c>
      <c r="C636" s="7" t="str">
        <f>VLOOKUP(B636,tablasMaestras!$A$120:$B$157,2,FALSE)</f>
        <v>Ing. Industrial</v>
      </c>
      <c r="D636" s="21">
        <v>24</v>
      </c>
      <c r="E636" s="7" t="str">
        <f>VLOOKUP(D636,tablasMaestras!$A$44:$C$105,3,FALSE)</f>
        <v>UNIVERSIDAD TECNOLÓGICA DEL PERÚ</v>
      </c>
      <c r="F636" s="21">
        <v>3</v>
      </c>
      <c r="G636" s="7" t="str">
        <f>VLOOKUP(F636,tablasMaestras!$A$110:$B$115,2,FALSE)</f>
        <v>Ingenieria</v>
      </c>
      <c r="H636" s="21">
        <v>1</v>
      </c>
      <c r="I636" s="22"/>
      <c r="J636" s="21">
        <v>0</v>
      </c>
      <c r="K636" s="22"/>
      <c r="L636" s="21">
        <v>11</v>
      </c>
      <c r="M636" s="22"/>
      <c r="N636" s="22" t="s">
        <v>3952</v>
      </c>
      <c r="O636" s="22" t="s">
        <v>3953</v>
      </c>
      <c r="P636" s="23" t="s">
        <v>3184</v>
      </c>
      <c r="Q636" s="22" t="s">
        <v>3954</v>
      </c>
      <c r="R636" s="22" t="s">
        <v>3184</v>
      </c>
      <c r="S636" s="22" t="s">
        <v>3955</v>
      </c>
      <c r="T636" s="22" t="s">
        <v>3184</v>
      </c>
      <c r="U636" s="22" t="s">
        <v>3184</v>
      </c>
      <c r="V636" s="22" t="s">
        <v>3184</v>
      </c>
      <c r="W636" s="22" t="s">
        <v>3184</v>
      </c>
      <c r="X636" s="22" t="s">
        <v>35</v>
      </c>
      <c r="Y636" s="5" t="str">
        <f t="shared" si="21"/>
        <v>INSERT INTO empleados VALUES (NULL, 4, 24, 3, 1, 0, 11, 'Porras', 'Janeth', NULL, 'briggitteporras7@gmail.com', NULL, '994257743', NULL, NULL, NULL, NULL, 'I');</v>
      </c>
    </row>
    <row r="637" spans="1:25" ht="15.75" customHeight="1">
      <c r="A637" s="6">
        <f t="shared" si="20"/>
        <v>636</v>
      </c>
      <c r="B637" s="21">
        <v>15</v>
      </c>
      <c r="C637" s="7" t="str">
        <f>VLOOKUP(B637,tablasMaestras!$A$120:$B$157,2,FALSE)</f>
        <v>Ingeniería Ambiental</v>
      </c>
      <c r="D637" s="21">
        <v>28</v>
      </c>
      <c r="E637" s="7" t="str">
        <f>VLOOKUP(D637,tablasMaestras!$A$44:$C$105,3,FALSE)</f>
        <v>UNIVERSIDAD NACIONAL TECNOLÓGICA DE LIMA SUR</v>
      </c>
      <c r="F637" s="21">
        <v>3</v>
      </c>
      <c r="G637" s="7" t="str">
        <f>VLOOKUP(F637,tablasMaestras!$A$110:$B$115,2,FALSE)</f>
        <v>Ingenieria</v>
      </c>
      <c r="H637" s="21">
        <v>16</v>
      </c>
      <c r="I637" s="22"/>
      <c r="J637" s="21">
        <v>0</v>
      </c>
      <c r="K637" s="22"/>
      <c r="L637" s="21">
        <v>11</v>
      </c>
      <c r="M637" s="22"/>
      <c r="N637" s="22" t="s">
        <v>3956</v>
      </c>
      <c r="O637" s="22" t="s">
        <v>3957</v>
      </c>
      <c r="P637" s="23" t="s">
        <v>3184</v>
      </c>
      <c r="Q637" s="22" t="s">
        <v>3958</v>
      </c>
      <c r="R637" s="22" t="s">
        <v>3959</v>
      </c>
      <c r="S637" s="22" t="s">
        <v>3960</v>
      </c>
      <c r="T637" s="22" t="s">
        <v>3184</v>
      </c>
      <c r="U637" s="22" t="s">
        <v>3184</v>
      </c>
      <c r="V637" s="22" t="s">
        <v>3184</v>
      </c>
      <c r="W637" s="22" t="s">
        <v>3184</v>
      </c>
      <c r="X637" s="22" t="s">
        <v>35</v>
      </c>
      <c r="Y637" s="5" t="str">
        <f t="shared" si="21"/>
        <v>INSERT INTO empleados VALUES (NULL, 15, 28, 3, 16, 0, 11, 'Ccoyllo Garcia', 'Axel Raul', NULL, 'axel24072002@gmail.com', '74955374', '951 436 138', NULL, NULL, NULL, NULL, 'I');</v>
      </c>
    </row>
    <row r="638" spans="1:25" ht="15.75" customHeight="1">
      <c r="A638" s="6">
        <f t="shared" si="20"/>
        <v>637</v>
      </c>
      <c r="B638" s="21">
        <v>28</v>
      </c>
      <c r="C638" s="7" t="str">
        <f>VLOOKUP(B638,tablasMaestras!$A$120:$B$157,2,FALSE)</f>
        <v>Arquitectura </v>
      </c>
      <c r="D638" s="21">
        <v>4</v>
      </c>
      <c r="E638" s="7" t="str">
        <f>VLOOKUP(D638,tablasMaestras!$A$44:$C$105,3,FALSE)</f>
        <v>Universidad Peruana de Ciencias Aplicadas </v>
      </c>
      <c r="F638" s="21">
        <v>3</v>
      </c>
      <c r="G638" s="7" t="str">
        <f>VLOOKUP(F638,tablasMaestras!$A$110:$B$115,2,FALSE)</f>
        <v>Ingenieria</v>
      </c>
      <c r="H638" s="21">
        <v>7</v>
      </c>
      <c r="I638" s="22"/>
      <c r="J638" s="21">
        <v>0</v>
      </c>
      <c r="K638" s="22"/>
      <c r="L638" s="21">
        <v>11</v>
      </c>
      <c r="M638" s="22"/>
      <c r="N638" s="22" t="s">
        <v>3961</v>
      </c>
      <c r="O638" s="22" t="s">
        <v>3962</v>
      </c>
      <c r="P638" s="23" t="s">
        <v>3184</v>
      </c>
      <c r="Q638" s="22" t="s">
        <v>611</v>
      </c>
      <c r="R638" s="22" t="s">
        <v>3184</v>
      </c>
      <c r="S638" s="22" t="s">
        <v>613</v>
      </c>
      <c r="T638" s="22" t="s">
        <v>3184</v>
      </c>
      <c r="U638" s="22" t="s">
        <v>3184</v>
      </c>
      <c r="V638" s="22" t="s">
        <v>3184</v>
      </c>
      <c r="W638" s="22" t="s">
        <v>3184</v>
      </c>
      <c r="X638" s="22" t="s">
        <v>35</v>
      </c>
      <c r="Y638" s="5" t="str">
        <f t="shared" si="21"/>
        <v>INSERT INTO empleados VALUES (NULL, 28, 4, 3, 7, 0, 11, 'Casas García', 'Ana Gabriela', NULL, 'anagabriela.2196@gmail.com', NULL, '981422522', NULL, NULL, NULL, NULL, 'I');</v>
      </c>
    </row>
    <row r="639" spans="1:25" ht="15.75" customHeight="1">
      <c r="A639" s="6">
        <f t="shared" si="20"/>
        <v>638</v>
      </c>
      <c r="B639" s="21">
        <v>14</v>
      </c>
      <c r="C639" s="7" t="str">
        <f>VLOOKUP(B639,tablasMaestras!$A$120:$B$157,2,FALSE)</f>
        <v>Diseño y Administración Bancaria y Financiera</v>
      </c>
      <c r="D639" s="21">
        <v>1</v>
      </c>
      <c r="E639" s="7" t="str">
        <f>VLOOKUP(D639,tablasMaestras!$A$44:$C$105,3,FALSE)</f>
        <v>Universidad privada del norte</v>
      </c>
      <c r="F639" s="21">
        <v>1</v>
      </c>
      <c r="G639" s="7" t="str">
        <f>VLOOKUP(F639,tablasMaestras!$A$110:$B$115,2,FALSE)</f>
        <v>Administracion</v>
      </c>
      <c r="H639" s="21">
        <v>4</v>
      </c>
      <c r="I639" s="22"/>
      <c r="J639" s="21">
        <v>0</v>
      </c>
      <c r="K639" s="22"/>
      <c r="L639" s="21">
        <v>11</v>
      </c>
      <c r="M639" s="22"/>
      <c r="N639" s="22" t="s">
        <v>3963</v>
      </c>
      <c r="O639" s="22" t="s">
        <v>3964</v>
      </c>
      <c r="P639" s="23">
        <v>36671</v>
      </c>
      <c r="Q639" s="22" t="s">
        <v>3965</v>
      </c>
      <c r="R639" s="22" t="s">
        <v>3966</v>
      </c>
      <c r="S639" s="22" t="s">
        <v>3967</v>
      </c>
      <c r="T639" s="22" t="s">
        <v>208</v>
      </c>
      <c r="U639" s="22" t="s">
        <v>3968</v>
      </c>
      <c r="V639" s="22" t="s">
        <v>3969</v>
      </c>
      <c r="W639" s="22" t="s">
        <v>95</v>
      </c>
      <c r="X639" s="22" t="s">
        <v>35</v>
      </c>
      <c r="Y639" s="5" t="str">
        <f t="shared" si="21"/>
        <v>INSERT INTO empleados VALUES (NULL, 14, 1, 1, 4, 0, 11, 'Cuya Perez', 'Karol Fiorella', 'jueves-05-25', 'cuyakarol@gmail.com', '74086639', '941227219', 'Callao', 'Av. Bertello Mz.C Lt. 9 Urb. El Alamo Callao, Dpto. 202', 'N00263749', '8vo', 'I');</v>
      </c>
    </row>
    <row r="640" spans="1:25" ht="15.75" customHeight="1">
      <c r="A640" s="6">
        <f t="shared" si="20"/>
        <v>639</v>
      </c>
      <c r="B640" s="21">
        <v>2</v>
      </c>
      <c r="C640" s="7" t="str">
        <f>VLOOKUP(B640,tablasMaestras!$A$120:$B$157,2,FALSE)</f>
        <v>Derecho</v>
      </c>
      <c r="D640" s="21">
        <v>19</v>
      </c>
      <c r="E640" s="7" t="str">
        <f>VLOOKUP(D640,tablasMaestras!$A$44:$C$105,3,FALSE)</f>
        <v>Universidad Autónoma del Perú</v>
      </c>
      <c r="F640" s="21">
        <v>4</v>
      </c>
      <c r="G640" s="7" t="str">
        <f>VLOOKUP(F640,tablasMaestras!$A$110:$B$115,2,FALSE)</f>
        <v>Legal</v>
      </c>
      <c r="H640" s="21">
        <v>2</v>
      </c>
      <c r="I640" s="22"/>
      <c r="J640" s="21">
        <v>0</v>
      </c>
      <c r="K640" s="22"/>
      <c r="L640" s="21">
        <v>11</v>
      </c>
      <c r="M640" s="22"/>
      <c r="N640" s="22" t="s">
        <v>3970</v>
      </c>
      <c r="O640" s="22" t="s">
        <v>3971</v>
      </c>
      <c r="P640" s="23">
        <v>37535</v>
      </c>
      <c r="Q640" s="22" t="s">
        <v>3972</v>
      </c>
      <c r="R640" s="22" t="s">
        <v>3973</v>
      </c>
      <c r="S640" s="22" t="s">
        <v>3974</v>
      </c>
      <c r="T640" s="22" t="s">
        <v>318</v>
      </c>
      <c r="U640" s="22" t="s">
        <v>3975</v>
      </c>
      <c r="V640" s="22" t="s">
        <v>3976</v>
      </c>
      <c r="W640" s="22" t="s">
        <v>145</v>
      </c>
      <c r="X640" s="22" t="s">
        <v>35</v>
      </c>
      <c r="Y640" s="5" t="str">
        <f t="shared" si="21"/>
        <v>INSERT INTO empleados VALUES (NULL, 2, 19, 4, 2, 0, 11, 'Cabrera Uchasara', 'Leo Julian', 'domingo-10-06', 'lcabreau@autonoma.edu.pe', '75539441', '999111765', 'San Juan de Miraflores', 'Jr.Pastor Sevilla 155, Znk Ciudad de Dios, SJM', '2202891923', '7mo', 'I');</v>
      </c>
    </row>
    <row r="641" spans="1:25" ht="15.75" customHeight="1">
      <c r="A641" s="6">
        <f t="shared" si="20"/>
        <v>640</v>
      </c>
      <c r="B641" s="21">
        <v>1</v>
      </c>
      <c r="C641" s="7" t="str">
        <f>VLOOKUP(B641,tablasMaestras!$A$120:$B$157,2,FALSE)</f>
        <v>Arquitectura y Urbanismo</v>
      </c>
      <c r="D641" s="21">
        <v>1</v>
      </c>
      <c r="E641" s="7" t="str">
        <f>VLOOKUP(D641,tablasMaestras!$A$44:$C$105,3,FALSE)</f>
        <v>Universidad privada del norte</v>
      </c>
      <c r="F641" s="21">
        <v>3</v>
      </c>
      <c r="G641" s="7" t="str">
        <f>VLOOKUP(F641,tablasMaestras!$A$110:$B$115,2,FALSE)</f>
        <v>Ingenieria</v>
      </c>
      <c r="H641" s="21">
        <v>12</v>
      </c>
      <c r="I641" s="22"/>
      <c r="J641" s="21">
        <v>0</v>
      </c>
      <c r="K641" s="22"/>
      <c r="L641" s="21">
        <v>11</v>
      </c>
      <c r="M641" s="22"/>
      <c r="N641" s="22" t="s">
        <v>3977</v>
      </c>
      <c r="O641" s="22" t="s">
        <v>3978</v>
      </c>
      <c r="P641" s="23">
        <v>36515</v>
      </c>
      <c r="Q641" s="22" t="s">
        <v>3979</v>
      </c>
      <c r="R641" s="22" t="s">
        <v>3980</v>
      </c>
      <c r="S641" s="22" t="s">
        <v>3981</v>
      </c>
      <c r="T641" s="22" t="s">
        <v>3650</v>
      </c>
      <c r="U641" s="22" t="s">
        <v>3982</v>
      </c>
      <c r="V641" s="22" t="s">
        <v>3983</v>
      </c>
      <c r="W641" s="22" t="s">
        <v>34</v>
      </c>
      <c r="X641" s="22" t="s">
        <v>35</v>
      </c>
      <c r="Y641" s="5" t="str">
        <f t="shared" si="21"/>
        <v>INSERT INTO empleados VALUES (NULL, 1, 1, 3, 12, 0, 11, 'Anchiraico Samame', 'Joaquin', 'martes-12-21', 'joaquin.anchiraico21@gmail.com', '76207138', '981075456', 'Bellavista', 'Mz. I1 Lt.9 Ciudad del Pescador', 'N00045859', '9no', 'I');</v>
      </c>
    </row>
    <row r="642" spans="1:25" ht="15.75" customHeight="1">
      <c r="A642" s="6">
        <f t="shared" ref="A642:A658" si="22">ROW()-1</f>
        <v>641</v>
      </c>
      <c r="B642" s="21">
        <v>5</v>
      </c>
      <c r="C642" s="7" t="str">
        <f>VLOOKUP(B642,tablasMaestras!$A$120:$B$157,2,FALSE)</f>
        <v>Ing. Civil</v>
      </c>
      <c r="D642" s="21">
        <v>1</v>
      </c>
      <c r="E642" s="7" t="str">
        <f>VLOOKUP(D642,tablasMaestras!$A$44:$C$105,3,FALSE)</f>
        <v>Universidad privada del norte</v>
      </c>
      <c r="F642" s="21">
        <v>3</v>
      </c>
      <c r="G642" s="7" t="str">
        <f>VLOOKUP(F642,tablasMaestras!$A$110:$B$115,2,FALSE)</f>
        <v>Ingenieria</v>
      </c>
      <c r="H642" s="21">
        <v>10</v>
      </c>
      <c r="I642" s="22"/>
      <c r="J642" s="21">
        <v>0</v>
      </c>
      <c r="K642" s="22"/>
      <c r="L642" s="21">
        <v>11</v>
      </c>
      <c r="M642" s="22"/>
      <c r="N642" s="22" t="s">
        <v>3984</v>
      </c>
      <c r="O642" s="22" t="s">
        <v>3985</v>
      </c>
      <c r="P642" s="23">
        <v>35781</v>
      </c>
      <c r="Q642" s="22" t="s">
        <v>3986</v>
      </c>
      <c r="R642" s="22" t="s">
        <v>3987</v>
      </c>
      <c r="S642" s="22" t="s">
        <v>3988</v>
      </c>
      <c r="T642" s="22" t="s">
        <v>2377</v>
      </c>
      <c r="U642" s="22" t="s">
        <v>3989</v>
      </c>
      <c r="V642" s="22" t="s">
        <v>3990</v>
      </c>
      <c r="W642" s="22" t="s">
        <v>34</v>
      </c>
      <c r="X642" s="22" t="s">
        <v>35</v>
      </c>
      <c r="Y642" s="5" t="str">
        <f t="shared" si="21"/>
        <v>INSERT INTO empleados VALUES (NULL, 5, 1, 3, 10, 0, 11, 'Mamani Quilla', 'David Elias', 'miércoles-12-17', 'xeliasx12@gmail.com', '76202984', '987216033', 'El Agustino', 'AV. LAS MAGNOLIAS, MZ B LT18', 'N00187030', '9no', 'I');</v>
      </c>
    </row>
    <row r="643" spans="1:25" ht="15.75" customHeight="1">
      <c r="A643" s="6">
        <f t="shared" si="22"/>
        <v>642</v>
      </c>
      <c r="B643" s="21">
        <v>5</v>
      </c>
      <c r="C643" s="7" t="str">
        <f>VLOOKUP(B643,tablasMaestras!$A$120:$B$157,2,FALSE)</f>
        <v>Ing. Civil</v>
      </c>
      <c r="D643" s="21">
        <v>1</v>
      </c>
      <c r="E643" s="7" t="str">
        <f>VLOOKUP(D643,tablasMaestras!$A$44:$C$105,3,FALSE)</f>
        <v>Universidad privada del norte</v>
      </c>
      <c r="F643" s="21">
        <v>3</v>
      </c>
      <c r="G643" s="7" t="str">
        <f>VLOOKUP(F643,tablasMaestras!$A$110:$B$115,2,FALSE)</f>
        <v>Ingenieria</v>
      </c>
      <c r="H643" s="21">
        <v>10</v>
      </c>
      <c r="I643" s="22"/>
      <c r="J643" s="21">
        <v>0</v>
      </c>
      <c r="K643" s="22"/>
      <c r="L643" s="21">
        <v>11</v>
      </c>
      <c r="M643" s="22"/>
      <c r="N643" s="22" t="s">
        <v>3991</v>
      </c>
      <c r="O643" s="22" t="s">
        <v>3992</v>
      </c>
      <c r="P643" s="23">
        <v>36778</v>
      </c>
      <c r="Q643" s="22" t="s">
        <v>3993</v>
      </c>
      <c r="R643" s="22" t="s">
        <v>3994</v>
      </c>
      <c r="S643" s="22" t="s">
        <v>3995</v>
      </c>
      <c r="T643" s="22" t="s">
        <v>43</v>
      </c>
      <c r="U643" s="22" t="s">
        <v>3996</v>
      </c>
      <c r="V643" s="22" t="s">
        <v>3997</v>
      </c>
      <c r="W643" s="22" t="s">
        <v>34</v>
      </c>
      <c r="X643" s="22" t="s">
        <v>35</v>
      </c>
      <c r="Y643" s="5" t="str">
        <f t="shared" si="21"/>
        <v>INSERT INTO empleados VALUES (NULL, 5, 1, 3, 10, 0, 11, 'Nores Mayo', 'Gustavo', 'sábado-09-09', 'noresgustavo@gmail.com', '74882450', '903311495', 'San Juan de Lurigancho', 'ASENTH.H.ATUSPARIA MCAL. CACERES MZ.K-4 LT. 13', 'N00189076', '9no', 'I');</v>
      </c>
    </row>
    <row r="644" spans="1:25" ht="15.75" customHeight="1">
      <c r="A644" s="6">
        <f t="shared" si="22"/>
        <v>643</v>
      </c>
      <c r="B644" s="21">
        <v>5</v>
      </c>
      <c r="C644" s="7" t="str">
        <f>VLOOKUP(B644,tablasMaestras!$A$120:$B$157,2,FALSE)</f>
        <v>Ing. Civil</v>
      </c>
      <c r="D644" s="21">
        <v>1</v>
      </c>
      <c r="E644" s="7" t="str">
        <f>VLOOKUP(D644,tablasMaestras!$A$44:$C$105,3,FALSE)</f>
        <v>Universidad privada del norte</v>
      </c>
      <c r="F644" s="21">
        <v>3</v>
      </c>
      <c r="G644" s="7" t="str">
        <f>VLOOKUP(F644,tablasMaestras!$A$110:$B$115,2,FALSE)</f>
        <v>Ingenieria</v>
      </c>
      <c r="H644" s="21">
        <v>10</v>
      </c>
      <c r="I644" s="22"/>
      <c r="J644" s="21">
        <v>0</v>
      </c>
      <c r="K644" s="22"/>
      <c r="L644" s="21">
        <v>11</v>
      </c>
      <c r="M644" s="22"/>
      <c r="N644" s="22" t="s">
        <v>3998</v>
      </c>
      <c r="O644" s="22" t="s">
        <v>3999</v>
      </c>
      <c r="P644" s="23">
        <v>37153</v>
      </c>
      <c r="Q644" s="26" t="s">
        <v>4000</v>
      </c>
      <c r="R644" s="22" t="s">
        <v>4001</v>
      </c>
      <c r="S644" s="22" t="s">
        <v>4002</v>
      </c>
      <c r="T644" s="22" t="s">
        <v>43</v>
      </c>
      <c r="U644" s="22" t="s">
        <v>4003</v>
      </c>
      <c r="V644" s="22" t="s">
        <v>4004</v>
      </c>
      <c r="W644" s="22" t="s">
        <v>4005</v>
      </c>
      <c r="X644" s="22" t="s">
        <v>35</v>
      </c>
      <c r="Y644" s="5" t="str">
        <f t="shared" si="21"/>
        <v>INSERT INTO empleados VALUES (NULL, 5, 1, 3, 10, 0, 11, 'Vallejos Pinaya', 'John Andres', 'miércoles-09-19', 'yhon_andres14@hotmail.com', '75619580', '959025267', 'San Juan de Lurigancho', 'Jr. Nevado Huscaran 379', 'N00176256', 'egresado', 'I');</v>
      </c>
    </row>
    <row r="645" spans="1:25" ht="15.75" customHeight="1">
      <c r="A645" s="6">
        <f t="shared" si="22"/>
        <v>644</v>
      </c>
      <c r="B645" s="21">
        <v>2</v>
      </c>
      <c r="C645" s="7" t="str">
        <f>VLOOKUP(B645,tablasMaestras!$A$120:$B$157,2,FALSE)</f>
        <v>Derecho</v>
      </c>
      <c r="D645" s="21">
        <v>19</v>
      </c>
      <c r="E645" s="7" t="str">
        <f>VLOOKUP(D645,tablasMaestras!$A$44:$C$105,3,FALSE)</f>
        <v>Universidad Autónoma del Perú</v>
      </c>
      <c r="F645" s="21">
        <v>4</v>
      </c>
      <c r="G645" s="7" t="str">
        <f>VLOOKUP(F645,tablasMaestras!$A$110:$B$115,2,FALSE)</f>
        <v>Legal</v>
      </c>
      <c r="H645" s="21">
        <v>2</v>
      </c>
      <c r="I645" s="22"/>
      <c r="J645" s="21">
        <v>0</v>
      </c>
      <c r="K645" s="22"/>
      <c r="L645" s="21">
        <v>11</v>
      </c>
      <c r="M645" s="22"/>
      <c r="N645" s="22" t="s">
        <v>4006</v>
      </c>
      <c r="O645" s="22" t="s">
        <v>4007</v>
      </c>
      <c r="P645" s="29">
        <v>36062</v>
      </c>
      <c r="Q645" s="26" t="s">
        <v>3184</v>
      </c>
      <c r="R645" s="26" t="s">
        <v>4008</v>
      </c>
      <c r="S645" s="26" t="s">
        <v>4009</v>
      </c>
      <c r="T645" s="22" t="s">
        <v>3704</v>
      </c>
      <c r="U645" s="26" t="s">
        <v>4010</v>
      </c>
      <c r="V645" s="22" t="s">
        <v>4011</v>
      </c>
      <c r="W645" s="22" t="s">
        <v>34</v>
      </c>
      <c r="X645" s="22" t="s">
        <v>35</v>
      </c>
      <c r="Y645" s="5" t="str">
        <f t="shared" si="21"/>
        <v>INSERT INTO empleados VALUES (NULL, 2, 19, 4, 2, 0, 11, 'Hidalgo Ydme', 'Fabrizio Adolfo', 'jueves-09-24', NULL, '73642084', '934979497', 'Villa el Salvador', 'Sector 02 Grupo 05 Mz. H Lt. 21 - V.E.S', '2152892020', '9no', 'I');</v>
      </c>
    </row>
    <row r="646" spans="1:25" ht="15.75" customHeight="1">
      <c r="A646" s="6">
        <f t="shared" si="22"/>
        <v>645</v>
      </c>
      <c r="B646" s="21">
        <v>2</v>
      </c>
      <c r="C646" s="7" t="str">
        <f>VLOOKUP(B646,tablasMaestras!$A$120:$B$157,2,FALSE)</f>
        <v>Derecho</v>
      </c>
      <c r="D646" s="21">
        <v>19</v>
      </c>
      <c r="E646" s="7" t="str">
        <f>VLOOKUP(D646,tablasMaestras!$A$44:$C$105,3,FALSE)</f>
        <v>Universidad Autónoma del Perú</v>
      </c>
      <c r="F646" s="21">
        <v>4</v>
      </c>
      <c r="G646" s="7" t="str">
        <f>VLOOKUP(F646,tablasMaestras!$A$110:$B$115,2,FALSE)</f>
        <v>Legal</v>
      </c>
      <c r="H646" s="21">
        <v>2</v>
      </c>
      <c r="I646" s="22"/>
      <c r="J646" s="21">
        <v>0</v>
      </c>
      <c r="K646" s="22"/>
      <c r="L646" s="21">
        <v>11</v>
      </c>
      <c r="M646" s="22"/>
      <c r="N646" s="22" t="s">
        <v>4012</v>
      </c>
      <c r="O646" s="22" t="s">
        <v>4013</v>
      </c>
      <c r="P646" s="29">
        <v>33345</v>
      </c>
      <c r="Q646" s="26" t="s">
        <v>3184</v>
      </c>
      <c r="R646" s="26" t="s">
        <v>4014</v>
      </c>
      <c r="S646" s="26" t="s">
        <v>4015</v>
      </c>
      <c r="T646" s="22" t="s">
        <v>2310</v>
      </c>
      <c r="U646" s="26" t="s">
        <v>4016</v>
      </c>
      <c r="V646" s="22" t="s">
        <v>3184</v>
      </c>
      <c r="W646" s="22" t="s">
        <v>95</v>
      </c>
      <c r="X646" s="22" t="s">
        <v>35</v>
      </c>
      <c r="Y646" s="5" t="str">
        <f t="shared" si="21"/>
        <v>INSERT INTO empleados VALUES (NULL, 2, 19, 4, 2, 0, 11, 'Castañeda Valverde', 'Jhon Paul', 'miércoles-04-17', NULL, '46937783', '960332851', 'Villa Maria del Triunfo', 'Mz G Lt 6 Puyusca Av. Pachacutec - VMT', NULL, '8vo', 'I');</v>
      </c>
    </row>
    <row r="647" spans="1:25" ht="15.75" customHeight="1">
      <c r="A647" s="6">
        <f t="shared" si="22"/>
        <v>646</v>
      </c>
      <c r="B647" s="21">
        <v>2</v>
      </c>
      <c r="C647" s="7" t="str">
        <f>VLOOKUP(B647,tablasMaestras!$A$120:$B$157,2,FALSE)</f>
        <v>Derecho</v>
      </c>
      <c r="D647" s="21">
        <v>19</v>
      </c>
      <c r="E647" s="7" t="str">
        <f>VLOOKUP(D647,tablasMaestras!$A$44:$C$105,3,FALSE)</f>
        <v>Universidad Autónoma del Perú</v>
      </c>
      <c r="F647" s="21">
        <v>4</v>
      </c>
      <c r="G647" s="7" t="str">
        <f>VLOOKUP(F647,tablasMaestras!$A$110:$B$115,2,FALSE)</f>
        <v>Legal</v>
      </c>
      <c r="H647" s="21">
        <v>2</v>
      </c>
      <c r="I647" s="22"/>
      <c r="J647" s="21">
        <v>0</v>
      </c>
      <c r="K647" s="22"/>
      <c r="L647" s="21">
        <v>11</v>
      </c>
      <c r="M647" s="22"/>
      <c r="N647" s="22" t="s">
        <v>4017</v>
      </c>
      <c r="O647" s="22" t="s">
        <v>4018</v>
      </c>
      <c r="P647" s="29">
        <v>30538</v>
      </c>
      <c r="Q647" s="26" t="s">
        <v>4019</v>
      </c>
      <c r="R647" s="26" t="s">
        <v>4020</v>
      </c>
      <c r="S647" s="26" t="s">
        <v>4021</v>
      </c>
      <c r="T647" s="22" t="s">
        <v>4022</v>
      </c>
      <c r="U647" s="26" t="s">
        <v>4023</v>
      </c>
      <c r="V647" s="22" t="s">
        <v>4024</v>
      </c>
      <c r="W647" s="22" t="s">
        <v>934</v>
      </c>
      <c r="X647" s="22" t="s">
        <v>35</v>
      </c>
      <c r="Y647" s="5" t="str">
        <f t="shared" si="21"/>
        <v>INSERT INTO empleados VALUES (NULL, 2, 19, 4, 2, 0, 11, 'Bustamante Alaya', 'Moisés Isarel', 'miércoles-08-10', 'moises1bustamante@gmail.com', '42036791', '906419831', 'Pucusana', 'AH Manuel Scorza MZ E lote 1 - Pucusana', '2191893006', '6to', 'I');</v>
      </c>
    </row>
    <row r="648" spans="1:25" ht="15.75" customHeight="1">
      <c r="A648" s="6">
        <f t="shared" si="22"/>
        <v>647</v>
      </c>
      <c r="B648" s="21">
        <v>2</v>
      </c>
      <c r="C648" s="7" t="str">
        <f>VLOOKUP(B648,tablasMaestras!$A$120:$B$157,2,FALSE)</f>
        <v>Derecho</v>
      </c>
      <c r="D648" s="21">
        <v>19</v>
      </c>
      <c r="E648" s="7" t="str">
        <f>VLOOKUP(D648,tablasMaestras!$A$44:$C$105,3,FALSE)</f>
        <v>Universidad Autónoma del Perú</v>
      </c>
      <c r="F648" s="21">
        <v>4</v>
      </c>
      <c r="G648" s="7" t="str">
        <f>VLOOKUP(F648,tablasMaestras!$A$110:$B$115,2,FALSE)</f>
        <v>Legal</v>
      </c>
      <c r="H648" s="21">
        <v>2</v>
      </c>
      <c r="I648" s="22"/>
      <c r="J648" s="21">
        <v>0</v>
      </c>
      <c r="K648" s="22"/>
      <c r="L648" s="21">
        <v>11</v>
      </c>
      <c r="M648" s="22"/>
      <c r="N648" s="22" t="s">
        <v>4025</v>
      </c>
      <c r="O648" s="22" t="s">
        <v>4026</v>
      </c>
      <c r="P648" s="29">
        <v>36388</v>
      </c>
      <c r="Q648" s="26" t="s">
        <v>3184</v>
      </c>
      <c r="R648" s="26" t="s">
        <v>4027</v>
      </c>
      <c r="S648" s="26" t="s">
        <v>4028</v>
      </c>
      <c r="T648" s="22" t="s">
        <v>318</v>
      </c>
      <c r="U648" s="26" t="s">
        <v>4029</v>
      </c>
      <c r="V648" s="22" t="s">
        <v>33</v>
      </c>
      <c r="W648" s="22" t="s">
        <v>145</v>
      </c>
      <c r="X648" s="22" t="s">
        <v>35</v>
      </c>
      <c r="Y648" s="5" t="str">
        <f t="shared" si="21"/>
        <v>INSERT INTO empleados VALUES (NULL, 2, 19, 4, 2, 0, 11, 'Chumbimuni Sarco', 'George Anderson', 'lunes-08-16', NULL, '73790085', '935984473', 'San Juan de Miraflores', 'Jr Manuel Montero Rosas 736 - SJM', NULL, '7mo', 'I');</v>
      </c>
    </row>
    <row r="649" spans="1:25" ht="15.75" customHeight="1">
      <c r="A649" s="6">
        <f t="shared" si="22"/>
        <v>648</v>
      </c>
      <c r="B649" s="21">
        <v>2</v>
      </c>
      <c r="C649" s="7" t="str">
        <f>VLOOKUP(B649,tablasMaestras!$A$120:$B$157,2,FALSE)</f>
        <v>Derecho</v>
      </c>
      <c r="D649" s="21">
        <v>19</v>
      </c>
      <c r="E649" s="7" t="str">
        <f>VLOOKUP(D649,tablasMaestras!$A$44:$C$105,3,FALSE)</f>
        <v>Universidad Autónoma del Perú</v>
      </c>
      <c r="F649" s="21">
        <v>4</v>
      </c>
      <c r="G649" s="7" t="str">
        <f>VLOOKUP(F649,tablasMaestras!$A$110:$B$115,2,FALSE)</f>
        <v>Legal</v>
      </c>
      <c r="H649" s="21">
        <v>2</v>
      </c>
      <c r="I649" s="22"/>
      <c r="J649" s="21">
        <v>0</v>
      </c>
      <c r="K649" s="22"/>
      <c r="L649" s="21">
        <v>11</v>
      </c>
      <c r="M649" s="22"/>
      <c r="N649" s="22" t="s">
        <v>4030</v>
      </c>
      <c r="O649" s="22" t="s">
        <v>4031</v>
      </c>
      <c r="P649" s="29">
        <v>35540</v>
      </c>
      <c r="Q649" s="26" t="s">
        <v>3184</v>
      </c>
      <c r="R649" s="26" t="s">
        <v>4032</v>
      </c>
      <c r="S649" s="26" t="s">
        <v>4033</v>
      </c>
      <c r="T649" s="22" t="s">
        <v>3650</v>
      </c>
      <c r="U649" s="26" t="s">
        <v>4034</v>
      </c>
      <c r="V649" s="22" t="s">
        <v>33</v>
      </c>
      <c r="W649" s="22" t="s">
        <v>3107</v>
      </c>
      <c r="X649" s="22" t="s">
        <v>35</v>
      </c>
      <c r="Y649" s="5" t="str">
        <f t="shared" si="21"/>
        <v>INSERT INTO empleados VALUES (NULL, 2, 19, 4, 2, 0, 11, 'Quispe Quesada', 'Deivy Evert', 'domingo-04-20', NULL, '75591651', '934942159', 'Bellavista', 'calle 28 urb. Ciudad del Pescador Mz. B3 Lt. 20', NULL, '11vo', 'I');</v>
      </c>
    </row>
    <row r="650" spans="1:25" ht="15.75" customHeight="1">
      <c r="A650" s="6">
        <f t="shared" si="22"/>
        <v>649</v>
      </c>
      <c r="B650" s="21">
        <v>2</v>
      </c>
      <c r="C650" s="7" t="str">
        <f>VLOOKUP(B650,tablasMaestras!$A$120:$B$157,2,FALSE)</f>
        <v>Derecho</v>
      </c>
      <c r="D650" s="21">
        <v>19</v>
      </c>
      <c r="E650" s="7" t="str">
        <f>VLOOKUP(D650,tablasMaestras!$A$44:$C$105,3,FALSE)</f>
        <v>Universidad Autónoma del Perú</v>
      </c>
      <c r="F650" s="21">
        <v>4</v>
      </c>
      <c r="G650" s="7" t="str">
        <f>VLOOKUP(F650,tablasMaestras!$A$110:$B$115,2,FALSE)</f>
        <v>Legal</v>
      </c>
      <c r="H650" s="21">
        <v>2</v>
      </c>
      <c r="I650" s="22"/>
      <c r="J650" s="21">
        <v>0</v>
      </c>
      <c r="K650" s="22"/>
      <c r="L650" s="21">
        <v>11</v>
      </c>
      <c r="M650" s="22"/>
      <c r="N650" s="22" t="s">
        <v>4035</v>
      </c>
      <c r="O650" s="22" t="s">
        <v>4036</v>
      </c>
      <c r="P650" s="29" t="s">
        <v>4037</v>
      </c>
      <c r="Q650" s="26" t="s">
        <v>3184</v>
      </c>
      <c r="R650" s="26" t="s">
        <v>4038</v>
      </c>
      <c r="S650" s="26" t="s">
        <v>4039</v>
      </c>
      <c r="T650" s="22"/>
      <c r="U650" s="22" t="s">
        <v>3184</v>
      </c>
      <c r="V650" s="22" t="s">
        <v>33</v>
      </c>
      <c r="W650" s="22" t="s">
        <v>3184</v>
      </c>
      <c r="X650" s="22" t="s">
        <v>35</v>
      </c>
      <c r="Y650" s="5" t="str">
        <f t="shared" si="21"/>
        <v>INSERT INTO empleados VALUES (NULL, 2, 19, 4, 2, 0, 11, 'Prada Atanacio', 'Michell', 'viernes-03-29', NULL, '43002477', '980736112', '', NULL, NULL, NULL, 'I');</v>
      </c>
    </row>
    <row r="651" spans="1:25" ht="15.75" customHeight="1">
      <c r="A651" s="6">
        <f t="shared" si="22"/>
        <v>650</v>
      </c>
      <c r="B651" s="21">
        <v>11</v>
      </c>
      <c r="C651" s="7" t="str">
        <f>VLOOKUP(B651,tablasMaestras!$A$120:$B$157,2,FALSE)</f>
        <v>Económia y Negocios Internacionales</v>
      </c>
      <c r="D651" s="21">
        <v>1</v>
      </c>
      <c r="E651" s="7" t="str">
        <f>VLOOKUP(D651,tablasMaestras!$A$44:$C$105,3,FALSE)</f>
        <v>Universidad privada del norte</v>
      </c>
      <c r="F651" s="21">
        <v>1</v>
      </c>
      <c r="G651" s="7" t="str">
        <f>VLOOKUP(F651,tablasMaestras!$A$110:$B$115,2,FALSE)</f>
        <v>Administracion</v>
      </c>
      <c r="H651" s="21">
        <v>3</v>
      </c>
      <c r="I651" s="22"/>
      <c r="J651" s="21">
        <v>0</v>
      </c>
      <c r="K651" s="22"/>
      <c r="L651" s="21">
        <v>11</v>
      </c>
      <c r="M651" s="22"/>
      <c r="N651" s="22" t="s">
        <v>4040</v>
      </c>
      <c r="O651" s="22" t="s">
        <v>4041</v>
      </c>
      <c r="P651" s="29">
        <v>37266</v>
      </c>
      <c r="Q651" s="26" t="s">
        <v>4042</v>
      </c>
      <c r="R651" s="26" t="s">
        <v>4043</v>
      </c>
      <c r="S651" s="26" t="s">
        <v>4044</v>
      </c>
      <c r="T651" s="22" t="s">
        <v>391</v>
      </c>
      <c r="U651" s="26" t="s">
        <v>4045</v>
      </c>
      <c r="V651" s="22" t="s">
        <v>33</v>
      </c>
      <c r="W651" s="22" t="s">
        <v>95</v>
      </c>
      <c r="X651" s="22" t="s">
        <v>35</v>
      </c>
      <c r="Y651" s="5" t="str">
        <f t="shared" si="21"/>
        <v>INSERT INTO empleados VALUES (NULL, 11, 1, 1, 3, 0, 11, 'Vela Torres', 'Cristina Isabel', 'jueves-01-10', 'velatorres1313@gmail,com', '72886929', '953131761', 'Los Olivos', 'Calle Coronel Justo Arias Araguez 103, Los Olivos', NULL, '8vo', 'I');</v>
      </c>
    </row>
    <row r="652" spans="1:25" ht="15.75" customHeight="1">
      <c r="A652" s="6">
        <f t="shared" si="22"/>
        <v>651</v>
      </c>
      <c r="B652" s="21">
        <v>9</v>
      </c>
      <c r="C652" s="7" t="str">
        <f>VLOOKUP(B652,tablasMaestras!$A$120:$B$157,2,FALSE)</f>
        <v>Administracion y Negocios Internacionales</v>
      </c>
      <c r="D652" s="21">
        <v>23</v>
      </c>
      <c r="E652" s="7" t="str">
        <f>VLOOKUP(D652,tablasMaestras!$A$44:$C$105,3,FALSE)</f>
        <v>Universidad Continental</v>
      </c>
      <c r="F652" s="21">
        <v>1</v>
      </c>
      <c r="G652" s="7" t="str">
        <f>VLOOKUP(F652,tablasMaestras!$A$110:$B$115,2,FALSE)</f>
        <v>Administracion</v>
      </c>
      <c r="H652" s="21">
        <v>3</v>
      </c>
      <c r="I652" s="22"/>
      <c r="J652" s="21">
        <v>0</v>
      </c>
      <c r="K652" s="22"/>
      <c r="L652" s="21">
        <v>11</v>
      </c>
      <c r="M652" s="22"/>
      <c r="N652" s="22" t="s">
        <v>4046</v>
      </c>
      <c r="O652" s="22" t="s">
        <v>4047</v>
      </c>
      <c r="P652" s="29">
        <v>37768</v>
      </c>
      <c r="Q652" s="26" t="s">
        <v>4048</v>
      </c>
      <c r="R652" s="26" t="s">
        <v>4049</v>
      </c>
      <c r="S652" s="26" t="s">
        <v>4050</v>
      </c>
      <c r="T652" s="22" t="s">
        <v>391</v>
      </c>
      <c r="U652" s="26" t="s">
        <v>4051</v>
      </c>
      <c r="V652" s="22" t="s">
        <v>4049</v>
      </c>
      <c r="W652" s="22" t="s">
        <v>95</v>
      </c>
      <c r="X652" s="22" t="s">
        <v>35</v>
      </c>
      <c r="Y652" s="5" t="str">
        <f t="shared" si="21"/>
        <v>INSERT INTO empleados VALUES (NULL, 9, 23, 1, 3, 0, 11, 'Abanto Melendez', 'Esther Rebeca', 'martes-05-27', 'abantomelendezesther@gmail.com', '75016120', '985459974', 'Los Olivos', 'Mz Ll lote 2 Etapa 3 Calle 17-Los Olivos', '75016120', '8vo', 'I');</v>
      </c>
    </row>
    <row r="653" spans="1:25" ht="15.75" customHeight="1">
      <c r="A653" s="6">
        <f t="shared" si="22"/>
        <v>652</v>
      </c>
      <c r="B653" s="21">
        <v>31</v>
      </c>
      <c r="C653" s="7" t="str">
        <f>VLOOKUP(B653,tablasMaestras!$A$120:$B$157,2,FALSE)</f>
        <v>Administración</v>
      </c>
      <c r="D653" s="21">
        <v>49</v>
      </c>
      <c r="E653" s="7" t="str">
        <f>VLOOKUP(D653,tablasMaestras!$A$44:$C$105,3,FALSE)</f>
        <v>UNIVERSIDAD CATOLICA SEDES SAPIENTIAE (UCSS)</v>
      </c>
      <c r="F653" s="21">
        <v>1</v>
      </c>
      <c r="G653" s="7" t="str">
        <f>VLOOKUP(F653,tablasMaestras!$A$110:$B$115,2,FALSE)</f>
        <v>Administracion</v>
      </c>
      <c r="H653" s="21">
        <v>3</v>
      </c>
      <c r="I653" s="22"/>
      <c r="J653" s="21">
        <v>0</v>
      </c>
      <c r="K653" s="22"/>
      <c r="L653" s="21">
        <v>11</v>
      </c>
      <c r="M653" s="22"/>
      <c r="N653" s="22" t="s">
        <v>4052</v>
      </c>
      <c r="O653" s="22" t="s">
        <v>4053</v>
      </c>
      <c r="P653" s="29">
        <v>37517</v>
      </c>
      <c r="Q653" s="26" t="s">
        <v>4054</v>
      </c>
      <c r="R653" s="26" t="s">
        <v>4055</v>
      </c>
      <c r="S653" s="26" t="s">
        <v>4056</v>
      </c>
      <c r="T653" s="22" t="s">
        <v>1223</v>
      </c>
      <c r="U653" s="26" t="s">
        <v>4057</v>
      </c>
      <c r="V653" s="22" t="s">
        <v>4058</v>
      </c>
      <c r="W653" s="22" t="s">
        <v>95</v>
      </c>
      <c r="X653" s="22" t="s">
        <v>35</v>
      </c>
      <c r="Y653" s="5" t="str">
        <f t="shared" si="21"/>
        <v>INSERT INTO empleados VALUES (NULL, 31, 49, 1, 3, 0, 11, 'Castillo García', 'Roberth Brayan', 'miércoles-09-18', '9330722141brayan@gmail.com', '70894138', '990354052', 'Ventanilla', 'Mz O1 Lt 19 AA.HH Luis Felipe de las Casas II Ventanilla, Callao', '2020100160', '8vo', 'I');</v>
      </c>
    </row>
    <row r="654" spans="1:25" ht="15.75" customHeight="1">
      <c r="A654" s="6">
        <f t="shared" si="22"/>
        <v>653</v>
      </c>
      <c r="B654" s="21">
        <v>31</v>
      </c>
      <c r="C654" s="7" t="str">
        <f>VLOOKUP(B654,tablasMaestras!$A$120:$B$157,2,FALSE)</f>
        <v>Administración</v>
      </c>
      <c r="D654" s="21">
        <v>49</v>
      </c>
      <c r="E654" s="7" t="str">
        <f>VLOOKUP(D654,tablasMaestras!$A$44:$C$105,3,FALSE)</f>
        <v>UNIVERSIDAD CATOLICA SEDES SAPIENTIAE (UCSS)</v>
      </c>
      <c r="F654" s="21">
        <v>1</v>
      </c>
      <c r="G654" s="7" t="str">
        <f>VLOOKUP(F654,tablasMaestras!$A$110:$B$115,2,FALSE)</f>
        <v>Administracion</v>
      </c>
      <c r="H654" s="21">
        <v>3</v>
      </c>
      <c r="I654" s="22"/>
      <c r="J654" s="21">
        <v>0</v>
      </c>
      <c r="K654" s="22"/>
      <c r="L654" s="21">
        <v>11</v>
      </c>
      <c r="M654" s="22"/>
      <c r="N654" s="22" t="s">
        <v>4059</v>
      </c>
      <c r="O654" s="22" t="s">
        <v>4060</v>
      </c>
      <c r="P654" s="29">
        <v>35569</v>
      </c>
      <c r="Q654" s="26" t="s">
        <v>4061</v>
      </c>
      <c r="R654" s="26" t="s">
        <v>4062</v>
      </c>
      <c r="S654" s="26" t="s">
        <v>4063</v>
      </c>
      <c r="T654" s="22" t="s">
        <v>1223</v>
      </c>
      <c r="U654" s="26" t="s">
        <v>4064</v>
      </c>
      <c r="V654" s="22" t="s">
        <v>4065</v>
      </c>
      <c r="W654" s="22" t="s">
        <v>34</v>
      </c>
      <c r="X654" s="22" t="s">
        <v>35</v>
      </c>
      <c r="Y654" s="5" t="str">
        <f t="shared" si="21"/>
        <v>INSERT INTO empleados VALUES (NULL, 31, 49, 1, 3, 0, 11, 'Correa Gamarra', 'Nexims', 'lunes-05-19', 'neximsyuser@gmail.com', '75525433', '922243442', 'Ventanilla', 'mz v lt 2 cueva de los tallos, pachacutec-ventanilla', '2017100504', '9no', 'I');</v>
      </c>
    </row>
    <row r="655" spans="1:25" ht="15.75" customHeight="1">
      <c r="A655" s="6">
        <f t="shared" si="22"/>
        <v>654</v>
      </c>
      <c r="B655" s="21">
        <v>31</v>
      </c>
      <c r="C655" s="7" t="str">
        <f>VLOOKUP(B655,tablasMaestras!$A$120:$B$157,2,FALSE)</f>
        <v>Administración</v>
      </c>
      <c r="D655" s="21">
        <v>49</v>
      </c>
      <c r="E655" s="7" t="str">
        <f>VLOOKUP(D655,tablasMaestras!$A$44:$C$105,3,FALSE)</f>
        <v>UNIVERSIDAD CATOLICA SEDES SAPIENTIAE (UCSS)</v>
      </c>
      <c r="F655" s="21">
        <v>1</v>
      </c>
      <c r="G655" s="7" t="str">
        <f>VLOOKUP(F655,tablasMaestras!$A$110:$B$115,2,FALSE)</f>
        <v>Administracion</v>
      </c>
      <c r="H655" s="21">
        <v>3</v>
      </c>
      <c r="I655" s="22"/>
      <c r="J655" s="21">
        <v>0</v>
      </c>
      <c r="K655" s="22"/>
      <c r="L655" s="21">
        <v>11</v>
      </c>
      <c r="M655" s="22"/>
      <c r="N655" s="22" t="s">
        <v>4066</v>
      </c>
      <c r="O655" s="22" t="s">
        <v>4067</v>
      </c>
      <c r="P655" s="29">
        <v>37249</v>
      </c>
      <c r="Q655" s="26" t="s">
        <v>4068</v>
      </c>
      <c r="R655" s="26" t="s">
        <v>4069</v>
      </c>
      <c r="S655" s="26" t="s">
        <v>4070</v>
      </c>
      <c r="T655" s="22" t="s">
        <v>1180</v>
      </c>
      <c r="U655" s="26" t="s">
        <v>4071</v>
      </c>
      <c r="V655" s="22" t="s">
        <v>4072</v>
      </c>
      <c r="W655" s="22" t="s">
        <v>34</v>
      </c>
      <c r="X655" s="22" t="s">
        <v>35</v>
      </c>
      <c r="Y655" s="5" t="str">
        <f t="shared" ref="Y655:Y658" si="23">CONCATENATE("INSERT INTO empleados VALUES (NULL, ",B655,", ",D655,", ",F655,", ",H655,", ",J655,", ",L655,", '",N655,"', '",O655,"', ",IF(P655="Sin definir","NULL","'"&amp;TEXT(P655,"aaaa-mm-dd")&amp;"'"),", ",IF(Q655="Sin definir","NULL","'"&amp;Q655&amp;"'"),", ",IF(R655="Sin definir","NULL","'"&amp;R655&amp;"'"),", ",IF(S655="Sin definir","NULL","'"&amp;S655&amp;"'"),", ",IF(T655="Sin definir","NULL","'"&amp;T655&amp;"'"),", ",IF(U655="Sin definir","NULL","'"&amp;U655&amp;"'"),", ",IF(V655="Sin definir","NULL","'"&amp;V655&amp;"'"),", ",IF(W655="Sin definir","NULL","'"&amp;W655&amp;"'"),", '",X655,"');")</f>
        <v>INSERT INTO empleados VALUES (NULL, 31, 49, 1, 3, 0, 11, 'Valverde Figueroa', 'Jose Manuel', 'lunes-12-24', 'vafimajo2015@gmail.com', '70933422', '956706624', 'San Martin de Porres', 'Jr. Santa Margarita 259 Urb. Palao - Segundo Piso', '2019200207', '9no', 'I');</v>
      </c>
    </row>
    <row r="656" spans="1:25" ht="15.75" customHeight="1">
      <c r="A656" s="6">
        <f t="shared" si="22"/>
        <v>655</v>
      </c>
      <c r="B656" s="21">
        <v>9</v>
      </c>
      <c r="C656" s="7" t="str">
        <f>VLOOKUP(B656,tablasMaestras!$A$120:$B$157,2,FALSE)</f>
        <v>Administracion y Negocios Internacionales</v>
      </c>
      <c r="D656" s="21">
        <v>23</v>
      </c>
      <c r="E656" s="7" t="str">
        <f>VLOOKUP(D656,tablasMaestras!$A$44:$C$105,3,FALSE)</f>
        <v>Universidad Continental</v>
      </c>
      <c r="F656" s="21">
        <v>1</v>
      </c>
      <c r="G656" s="7" t="str">
        <f>VLOOKUP(F656,tablasMaestras!$A$110:$B$115,2,FALSE)</f>
        <v>Administracion</v>
      </c>
      <c r="H656" s="21">
        <v>3</v>
      </c>
      <c r="I656" s="22"/>
      <c r="J656" s="21">
        <v>0</v>
      </c>
      <c r="K656" s="22"/>
      <c r="L656" s="21">
        <v>11</v>
      </c>
      <c r="M656" s="22"/>
      <c r="N656" s="22" t="s">
        <v>4073</v>
      </c>
      <c r="O656" s="22" t="s">
        <v>4074</v>
      </c>
      <c r="P656" s="29">
        <v>37419</v>
      </c>
      <c r="Q656" s="22" t="s">
        <v>4075</v>
      </c>
      <c r="R656" s="26" t="s">
        <v>4076</v>
      </c>
      <c r="S656" s="26" t="s">
        <v>4077</v>
      </c>
      <c r="T656" s="22" t="s">
        <v>1180</v>
      </c>
      <c r="U656" s="26" t="s">
        <v>4078</v>
      </c>
      <c r="V656" s="22" t="s">
        <v>4076</v>
      </c>
      <c r="W656" s="22" t="s">
        <v>34</v>
      </c>
      <c r="X656" s="22" t="s">
        <v>35</v>
      </c>
      <c r="Y656" s="5" t="str">
        <f t="shared" si="23"/>
        <v>INSERT INTO empleados VALUES (NULL, 9, 23, 1, 3, 0, 11, 'Cáceres Chambilla', 'Nicol Alexandra', 'miércoles-06-12', 'nicolcaceres235@gmail.com', '75550560', '912861406', 'San Martin de Porres', 'Mz. B lot 23 Los Alisos de Oquendo Etapa 3, San Martín de Porres', '75550560', '9no', 'I');</v>
      </c>
    </row>
    <row r="657" spans="1:25" ht="15.75" customHeight="1">
      <c r="A657" s="6">
        <f t="shared" si="22"/>
        <v>656</v>
      </c>
      <c r="B657" s="21">
        <v>5</v>
      </c>
      <c r="C657" s="7" t="str">
        <f>VLOOKUP(B657,tablasMaestras!$A$120:$B$157,2,FALSE)</f>
        <v>Ing. Civil</v>
      </c>
      <c r="D657" s="21">
        <v>4</v>
      </c>
      <c r="E657" s="7" t="str">
        <f>VLOOKUP(D657,tablasMaestras!$A$44:$C$105,3,FALSE)</f>
        <v>Universidad Peruana de Ciencias Aplicadas </v>
      </c>
      <c r="F657" s="21">
        <v>0</v>
      </c>
      <c r="G657" s="7" t="str">
        <f>VLOOKUP(F657,tablasMaestras!$A$110:$B$115,2,FALSE)</f>
        <v>Sin Definir..</v>
      </c>
      <c r="H657" s="21">
        <v>0</v>
      </c>
      <c r="I657" s="22"/>
      <c r="J657" s="21">
        <v>0</v>
      </c>
      <c r="K657" s="22"/>
      <c r="L657" s="21">
        <v>11</v>
      </c>
      <c r="M657" s="22"/>
      <c r="N657" s="22" t="s">
        <v>4079</v>
      </c>
      <c r="O657" s="22" t="s">
        <v>4080</v>
      </c>
      <c r="P657" s="32">
        <v>35762</v>
      </c>
      <c r="Q657" s="25" t="s">
        <v>4081</v>
      </c>
      <c r="R657" s="25" t="s">
        <v>4082</v>
      </c>
      <c r="S657" s="25" t="s">
        <v>4083</v>
      </c>
      <c r="T657" s="22" t="s">
        <v>3184</v>
      </c>
      <c r="U657" s="25" t="s">
        <v>4084</v>
      </c>
      <c r="V657" s="25" t="s">
        <v>4085</v>
      </c>
      <c r="W657" s="25" t="s">
        <v>34</v>
      </c>
      <c r="X657" s="22" t="s">
        <v>35</v>
      </c>
      <c r="Y657" s="5" t="str">
        <f t="shared" si="23"/>
        <v>INSERT INTO empleados VALUES (NULL, 5, 4, 0, 0, 0, 11, 'Sotomayor Cosme', 'Jhair Enrique', 'viernes-11-28', 'jhair_1_2@hotmail.com', '77387530', '955186142', NULL, 'St 2, Gp19, Mz E, Lt 14 - Villa El Salvador', 'U201924565', '9no', 'I');</v>
      </c>
    </row>
    <row r="658" spans="1:25" ht="15.75" customHeight="1">
      <c r="A658" s="6">
        <f t="shared" si="22"/>
        <v>657</v>
      </c>
      <c r="B658" s="21">
        <v>5</v>
      </c>
      <c r="C658" s="7" t="str">
        <f>VLOOKUP(B658,tablasMaestras!$A$120:$B$157,2,FALSE)</f>
        <v>Ing. Civil</v>
      </c>
      <c r="D658" s="21">
        <v>1</v>
      </c>
      <c r="E658" s="7" t="str">
        <f>VLOOKUP(D658,tablasMaestras!$A$44:$C$105,3,FALSE)</f>
        <v>Universidad privada del norte</v>
      </c>
      <c r="F658" s="21">
        <v>0</v>
      </c>
      <c r="G658" s="7" t="str">
        <f>VLOOKUP(F658,tablasMaestras!$A$110:$B$115,2,FALSE)</f>
        <v>Sin Definir..</v>
      </c>
      <c r="H658" s="21">
        <v>0</v>
      </c>
      <c r="I658" s="22"/>
      <c r="J658" s="21">
        <v>0</v>
      </c>
      <c r="K658" s="22"/>
      <c r="L658" s="21">
        <v>11</v>
      </c>
      <c r="M658" s="22"/>
      <c r="N658" s="22" t="s">
        <v>4086</v>
      </c>
      <c r="O658" s="22" t="s">
        <v>4087</v>
      </c>
      <c r="P658" s="32">
        <v>36136</v>
      </c>
      <c r="Q658" s="25" t="s">
        <v>4088</v>
      </c>
      <c r="R658" s="25" t="s">
        <v>4089</v>
      </c>
      <c r="S658" s="25" t="s">
        <v>4090</v>
      </c>
      <c r="T658" s="22" t="s">
        <v>3184</v>
      </c>
      <c r="U658" s="25" t="s">
        <v>4091</v>
      </c>
      <c r="V658" s="25" t="s">
        <v>4092</v>
      </c>
      <c r="W658" s="25" t="s">
        <v>86</v>
      </c>
      <c r="X658" s="22" t="s">
        <v>35</v>
      </c>
      <c r="Y658" s="5" t="str">
        <f t="shared" si="23"/>
        <v>INSERT INTO empleados VALUES (NULL, 5, 1, 0, 0, 0, 11, 'Morales Morales', 'Omar Del Piero', 'lunes-12-07', 'omarmorales120798@gmail.com', '73173495', '914818733', NULL, 'urbanizacion alvino herrera, Mz F lote 18 - callao', 'N00112283', '10mo', 'I');</v>
      </c>
    </row>
    <row r="659" spans="1:25" ht="15.75" customHeight="1">
      <c r="B659" s="33"/>
      <c r="C659" s="33"/>
      <c r="D659" s="34"/>
      <c r="E659" s="33"/>
      <c r="F659" s="34"/>
      <c r="G659" s="33"/>
      <c r="H659" s="34"/>
      <c r="I659" s="33"/>
      <c r="J659" s="34"/>
      <c r="K659" s="33"/>
      <c r="L659" s="8" t="s">
        <v>202</v>
      </c>
      <c r="M659" s="7"/>
      <c r="N659" s="34"/>
      <c r="O659" s="34"/>
      <c r="P659" s="35"/>
      <c r="Q659" s="34"/>
      <c r="R659" s="34"/>
      <c r="S659" s="34"/>
      <c r="T659" s="34"/>
      <c r="U659" s="34"/>
      <c r="V659" s="34"/>
      <c r="W659" s="34"/>
      <c r="X659" s="34"/>
    </row>
    <row r="660" spans="1:25" ht="15.75" customHeight="1">
      <c r="B660" s="33"/>
      <c r="C660" s="33"/>
      <c r="D660" s="34"/>
      <c r="E660" s="33"/>
      <c r="F660" s="34"/>
      <c r="G660" s="33"/>
      <c r="H660" s="34"/>
      <c r="I660" s="33"/>
      <c r="J660" s="34"/>
      <c r="K660" s="33"/>
      <c r="L660" s="34"/>
      <c r="M660" s="33"/>
      <c r="N660" s="34"/>
      <c r="O660" s="34"/>
      <c r="P660" s="35"/>
      <c r="Q660" s="34"/>
      <c r="R660" s="34"/>
      <c r="S660" s="34"/>
      <c r="T660" s="34"/>
      <c r="U660" s="34"/>
      <c r="V660" s="34"/>
      <c r="W660" s="34"/>
      <c r="X660" s="34"/>
    </row>
    <row r="661" spans="1:25" ht="15.75" customHeight="1">
      <c r="B661" s="33"/>
      <c r="C661" s="33"/>
      <c r="D661" s="34"/>
      <c r="E661" s="33"/>
      <c r="F661" s="34"/>
      <c r="G661" s="33"/>
      <c r="H661" s="34"/>
      <c r="I661" s="33"/>
      <c r="J661" s="34"/>
      <c r="K661" s="33"/>
      <c r="L661" s="34"/>
      <c r="M661" s="33"/>
      <c r="N661" s="34"/>
      <c r="O661" s="34"/>
      <c r="P661" s="35"/>
      <c r="Q661" s="34"/>
      <c r="R661" s="34"/>
      <c r="S661" s="34"/>
      <c r="T661" s="34"/>
      <c r="U661" s="34"/>
      <c r="V661" s="34"/>
      <c r="W661" s="34"/>
      <c r="X661" s="34"/>
    </row>
    <row r="662" spans="1:25" ht="15.75" customHeight="1">
      <c r="B662" s="33"/>
      <c r="C662" s="33">
        <v>5</v>
      </c>
      <c r="D662" s="34"/>
      <c r="E662" s="33"/>
      <c r="F662" s="34"/>
      <c r="G662" s="33"/>
      <c r="H662" s="34"/>
      <c r="I662" s="33"/>
      <c r="J662" s="34"/>
      <c r="K662" s="33"/>
      <c r="L662" s="34"/>
      <c r="M662" s="33"/>
      <c r="N662" s="34"/>
      <c r="O662" s="34"/>
      <c r="P662" s="35"/>
      <c r="Q662" s="34"/>
      <c r="R662" s="34"/>
      <c r="S662" s="34"/>
      <c r="T662" s="34"/>
      <c r="U662" s="34"/>
      <c r="V662" s="34"/>
      <c r="W662" s="34"/>
      <c r="X662" s="34"/>
    </row>
    <row r="663" spans="1:25" ht="15.75" customHeight="1">
      <c r="B663" s="33"/>
      <c r="C663" s="33"/>
      <c r="D663" s="34"/>
      <c r="E663" s="33"/>
      <c r="F663" s="34"/>
      <c r="G663" s="33"/>
      <c r="H663" s="34"/>
      <c r="I663" s="33"/>
      <c r="J663" s="34"/>
      <c r="K663" s="33"/>
      <c r="L663" s="34"/>
      <c r="M663" s="33"/>
      <c r="N663" s="34"/>
      <c r="O663" s="34"/>
      <c r="P663" s="35"/>
      <c r="Q663" s="34"/>
      <c r="R663" s="34"/>
      <c r="S663" s="34"/>
      <c r="T663" s="34"/>
      <c r="U663" s="34"/>
      <c r="V663" s="34"/>
      <c r="W663" s="34"/>
      <c r="X663" s="34"/>
    </row>
    <row r="664" spans="1:25" ht="15.75" customHeight="1">
      <c r="B664" s="33"/>
      <c r="C664" s="33"/>
      <c r="D664" s="34"/>
      <c r="E664" s="33"/>
      <c r="F664" s="34"/>
      <c r="G664" s="33"/>
      <c r="H664" s="34"/>
      <c r="I664" s="33"/>
      <c r="J664" s="34"/>
      <c r="K664" s="33"/>
      <c r="L664" s="34"/>
      <c r="M664" s="33"/>
      <c r="N664" s="34"/>
      <c r="O664" s="34"/>
      <c r="P664" s="35"/>
      <c r="Q664" s="34"/>
      <c r="R664" s="34"/>
      <c r="S664" s="34"/>
      <c r="T664" s="34"/>
      <c r="U664" s="34"/>
      <c r="V664" s="34"/>
      <c r="W664" s="34"/>
      <c r="X664" s="34"/>
    </row>
    <row r="665" spans="1:25" ht="15.75" customHeight="1">
      <c r="B665" s="33"/>
      <c r="C665" s="33"/>
      <c r="D665" s="34"/>
      <c r="E665" s="33"/>
      <c r="F665" s="34"/>
      <c r="G665" s="33"/>
      <c r="H665" s="34"/>
      <c r="I665" s="33"/>
      <c r="J665" s="34"/>
      <c r="K665" s="33"/>
      <c r="L665" s="34"/>
      <c r="M665" s="33"/>
      <c r="N665" s="34"/>
      <c r="O665" s="34"/>
      <c r="P665" s="35"/>
      <c r="Q665" s="34"/>
      <c r="R665" s="34"/>
      <c r="S665" s="34"/>
      <c r="T665" s="34"/>
      <c r="U665" s="34"/>
      <c r="V665" s="34"/>
      <c r="W665" s="34"/>
      <c r="X665" s="34"/>
    </row>
    <row r="666" spans="1:25" ht="15.75" customHeight="1">
      <c r="B666" s="33"/>
      <c r="C666" s="33"/>
      <c r="D666" s="34"/>
      <c r="E666" s="33"/>
      <c r="F666" s="34"/>
      <c r="G666" s="33"/>
      <c r="H666" s="34"/>
      <c r="I666" s="33"/>
      <c r="J666" s="34"/>
      <c r="K666" s="33"/>
      <c r="L666" s="34"/>
      <c r="M666" s="33"/>
      <c r="N666" s="34"/>
      <c r="O666" s="34"/>
      <c r="P666" s="35"/>
      <c r="Q666" s="34"/>
      <c r="R666" s="34"/>
      <c r="S666" s="34"/>
      <c r="T666" s="34"/>
      <c r="U666" s="34"/>
      <c r="V666" s="34"/>
      <c r="W666" s="34"/>
      <c r="X666" s="34"/>
    </row>
    <row r="667" spans="1:25" ht="15.75" customHeight="1">
      <c r="B667" s="33"/>
      <c r="C667" s="33"/>
      <c r="D667" s="34"/>
      <c r="E667" s="33"/>
      <c r="F667" s="34"/>
      <c r="G667" s="33"/>
      <c r="H667" s="34"/>
      <c r="I667" s="33"/>
      <c r="J667" s="34"/>
      <c r="K667" s="33"/>
      <c r="L667" s="34"/>
      <c r="M667" s="33"/>
      <c r="N667" s="34"/>
      <c r="O667" s="34"/>
      <c r="P667" s="35"/>
      <c r="Q667" s="34"/>
      <c r="R667" s="34"/>
      <c r="S667" s="34"/>
      <c r="T667" s="34"/>
      <c r="U667" s="34"/>
      <c r="V667" s="34"/>
      <c r="W667" s="34"/>
      <c r="X667" s="34"/>
    </row>
    <row r="668" spans="1:25" ht="15.75" customHeight="1">
      <c r="B668" s="33"/>
      <c r="C668" s="33"/>
      <c r="D668" s="34"/>
      <c r="E668" s="33"/>
      <c r="F668" s="34"/>
      <c r="G668" s="33"/>
      <c r="H668" s="34"/>
      <c r="I668" s="33"/>
      <c r="J668" s="34"/>
      <c r="K668" s="33"/>
      <c r="L668" s="34"/>
      <c r="M668" s="33"/>
      <c r="N668" s="34"/>
      <c r="O668" s="34"/>
      <c r="P668" s="35"/>
      <c r="Q668" s="34"/>
      <c r="R668" s="34"/>
      <c r="S668" s="34"/>
      <c r="T668" s="34"/>
      <c r="U668" s="34"/>
      <c r="V668" s="34"/>
      <c r="W668" s="34"/>
      <c r="X668" s="34"/>
    </row>
    <row r="669" spans="1:25" ht="15.75" customHeight="1">
      <c r="B669" s="33"/>
      <c r="C669" s="33"/>
      <c r="D669" s="34"/>
      <c r="E669" s="33"/>
      <c r="F669" s="34"/>
      <c r="G669" s="33"/>
      <c r="H669" s="34"/>
      <c r="I669" s="33"/>
      <c r="J669" s="34"/>
      <c r="K669" s="33"/>
      <c r="L669" s="34"/>
      <c r="M669" s="33"/>
      <c r="N669" s="34"/>
      <c r="O669" s="34"/>
      <c r="P669" s="35"/>
      <c r="Q669" s="34"/>
      <c r="R669" s="34"/>
      <c r="S669" s="34"/>
      <c r="T669" s="34"/>
      <c r="U669" s="34"/>
      <c r="V669" s="34"/>
      <c r="W669" s="34"/>
      <c r="X669" s="34"/>
    </row>
    <row r="670" spans="1:25" ht="15.75" customHeight="1">
      <c r="B670" s="33"/>
      <c r="C670" s="33"/>
      <c r="D670" s="34"/>
      <c r="E670" s="33"/>
      <c r="F670" s="34"/>
      <c r="G670" s="33"/>
      <c r="H670" s="34"/>
      <c r="I670" s="33"/>
      <c r="J670" s="34"/>
      <c r="K670" s="33"/>
      <c r="L670" s="34"/>
      <c r="M670" s="33"/>
      <c r="N670" s="34"/>
      <c r="O670" s="34"/>
      <c r="P670" s="35"/>
      <c r="Q670" s="34"/>
      <c r="R670" s="34"/>
      <c r="S670" s="34"/>
      <c r="T670" s="34"/>
      <c r="U670" s="34"/>
      <c r="V670" s="34"/>
      <c r="W670" s="34"/>
      <c r="X670" s="34"/>
    </row>
    <row r="671" spans="1:25" ht="15.75" customHeight="1">
      <c r="B671" s="33"/>
      <c r="C671" s="33"/>
      <c r="D671" s="34"/>
      <c r="E671" s="33"/>
      <c r="F671" s="34"/>
      <c r="G671" s="33"/>
      <c r="H671" s="34"/>
      <c r="I671" s="33"/>
      <c r="J671" s="34"/>
      <c r="K671" s="33"/>
      <c r="L671" s="34"/>
      <c r="M671" s="33"/>
      <c r="N671" s="34"/>
      <c r="O671" s="34"/>
      <c r="P671" s="35"/>
      <c r="Q671" s="34"/>
      <c r="R671" s="34"/>
      <c r="S671" s="34"/>
      <c r="T671" s="34"/>
      <c r="U671" s="34"/>
      <c r="V671" s="34"/>
      <c r="W671" s="34"/>
      <c r="X671" s="34"/>
    </row>
    <row r="672" spans="1:25" ht="15.75" customHeight="1">
      <c r="B672" s="33"/>
      <c r="C672" s="33"/>
      <c r="D672" s="34"/>
      <c r="E672" s="33"/>
      <c r="F672" s="34"/>
      <c r="G672" s="33"/>
      <c r="H672" s="34"/>
      <c r="I672" s="33"/>
      <c r="J672" s="34"/>
      <c r="K672" s="33"/>
      <c r="L672" s="34"/>
      <c r="M672" s="33"/>
      <c r="N672" s="34"/>
      <c r="O672" s="34"/>
      <c r="P672" s="35"/>
      <c r="Q672" s="34"/>
      <c r="R672" s="34"/>
      <c r="S672" s="34"/>
      <c r="T672" s="34"/>
      <c r="U672" s="34"/>
      <c r="V672" s="34"/>
      <c r="W672" s="34"/>
      <c r="X672" s="34"/>
    </row>
    <row r="673" spans="2:24" ht="15.75" customHeight="1">
      <c r="B673" s="33"/>
      <c r="C673" s="33"/>
      <c r="D673" s="34"/>
      <c r="E673" s="33"/>
      <c r="F673" s="34"/>
      <c r="G673" s="33"/>
      <c r="H673" s="34"/>
      <c r="I673" s="33"/>
      <c r="J673" s="34"/>
      <c r="K673" s="33"/>
      <c r="L673" s="34"/>
      <c r="M673" s="33"/>
      <c r="N673" s="34"/>
      <c r="O673" s="34"/>
      <c r="P673" s="35"/>
      <c r="Q673" s="34"/>
      <c r="R673" s="34"/>
      <c r="S673" s="34"/>
      <c r="T673" s="34"/>
      <c r="U673" s="34"/>
      <c r="V673" s="34"/>
      <c r="W673" s="34"/>
      <c r="X673" s="34"/>
    </row>
    <row r="674" spans="2:24" ht="15.75" customHeight="1">
      <c r="B674" s="33"/>
      <c r="C674" s="33"/>
      <c r="D674" s="34"/>
      <c r="E674" s="33"/>
      <c r="F674" s="34"/>
      <c r="G674" s="33"/>
      <c r="H674" s="34"/>
      <c r="I674" s="33"/>
      <c r="J674" s="34"/>
      <c r="K674" s="33"/>
      <c r="L674" s="34"/>
      <c r="M674" s="33"/>
      <c r="N674" s="34"/>
      <c r="O674" s="34"/>
      <c r="P674" s="35"/>
      <c r="Q674" s="34"/>
      <c r="R674" s="34"/>
      <c r="S674" s="34"/>
      <c r="T674" s="34"/>
      <c r="U674" s="34"/>
      <c r="V674" s="34"/>
      <c r="W674" s="34"/>
      <c r="X674" s="34"/>
    </row>
    <row r="675" spans="2:24" ht="15.75" customHeight="1">
      <c r="B675" s="33"/>
      <c r="C675" s="33"/>
      <c r="D675" s="34"/>
      <c r="E675" s="33"/>
      <c r="F675" s="34"/>
      <c r="G675" s="33"/>
      <c r="H675" s="34"/>
      <c r="I675" s="33"/>
      <c r="J675" s="34"/>
      <c r="K675" s="33"/>
      <c r="L675" s="34"/>
      <c r="M675" s="33"/>
      <c r="N675" s="34"/>
      <c r="O675" s="34"/>
      <c r="P675" s="35"/>
      <c r="Q675" s="34"/>
      <c r="R675" s="34"/>
      <c r="S675" s="34"/>
      <c r="T675" s="34"/>
      <c r="U675" s="34"/>
      <c r="V675" s="34"/>
      <c r="W675" s="34"/>
      <c r="X675" s="34"/>
    </row>
    <row r="676" spans="2:24" ht="15.75" customHeight="1">
      <c r="B676" s="33"/>
      <c r="C676" s="33"/>
      <c r="D676" s="34"/>
      <c r="E676" s="33"/>
      <c r="F676" s="34"/>
      <c r="G676" s="33"/>
      <c r="H676" s="34"/>
      <c r="I676" s="33"/>
      <c r="J676" s="34"/>
      <c r="K676" s="33"/>
      <c r="L676" s="34"/>
      <c r="M676" s="33"/>
      <c r="N676" s="34"/>
      <c r="O676" s="34"/>
      <c r="P676" s="35"/>
      <c r="Q676" s="34"/>
      <c r="R676" s="34"/>
      <c r="S676" s="34"/>
      <c r="T676" s="34"/>
      <c r="U676" s="34"/>
      <c r="V676" s="34"/>
      <c r="W676" s="34"/>
      <c r="X676" s="34"/>
    </row>
    <row r="677" spans="2:24" ht="15.75" customHeight="1">
      <c r="B677" s="33"/>
      <c r="C677" s="33"/>
      <c r="D677" s="34"/>
      <c r="E677" s="33"/>
      <c r="F677" s="34"/>
      <c r="G677" s="33"/>
      <c r="H677" s="34"/>
      <c r="I677" s="33"/>
      <c r="J677" s="34"/>
      <c r="K677" s="33"/>
      <c r="L677" s="34"/>
      <c r="M677" s="33"/>
      <c r="N677" s="34"/>
      <c r="O677" s="34"/>
      <c r="P677" s="35"/>
      <c r="Q677" s="34"/>
      <c r="R677" s="34"/>
      <c r="S677" s="34"/>
      <c r="T677" s="34"/>
      <c r="U677" s="34"/>
      <c r="V677" s="34"/>
      <c r="W677" s="34"/>
      <c r="X677" s="34"/>
    </row>
    <row r="678" spans="2:24" ht="15.75" customHeight="1">
      <c r="B678" s="33"/>
      <c r="C678" s="33"/>
      <c r="D678" s="34"/>
      <c r="E678" s="33"/>
      <c r="F678" s="34"/>
      <c r="G678" s="33"/>
      <c r="H678" s="34"/>
      <c r="I678" s="33"/>
      <c r="J678" s="34"/>
      <c r="K678" s="33"/>
      <c r="L678" s="34"/>
      <c r="M678" s="33"/>
      <c r="N678" s="34"/>
      <c r="O678" s="34"/>
      <c r="P678" s="35"/>
      <c r="Q678" s="34"/>
      <c r="R678" s="34"/>
      <c r="S678" s="34"/>
      <c r="T678" s="34"/>
      <c r="U678" s="34"/>
      <c r="V678" s="34"/>
      <c r="W678" s="34"/>
      <c r="X678" s="34"/>
    </row>
    <row r="679" spans="2:24" ht="15.75" customHeight="1">
      <c r="B679" s="33"/>
      <c r="C679" s="33"/>
      <c r="D679" s="34"/>
      <c r="E679" s="33"/>
      <c r="F679" s="34"/>
      <c r="G679" s="33"/>
      <c r="H679" s="34"/>
      <c r="I679" s="33"/>
      <c r="J679" s="34"/>
      <c r="K679" s="33"/>
      <c r="L679" s="34"/>
      <c r="M679" s="33"/>
      <c r="N679" s="34"/>
      <c r="O679" s="34"/>
      <c r="P679" s="35"/>
      <c r="Q679" s="34"/>
      <c r="R679" s="34"/>
      <c r="S679" s="34"/>
      <c r="T679" s="34"/>
      <c r="U679" s="34"/>
      <c r="V679" s="34"/>
      <c r="W679" s="34"/>
      <c r="X679" s="34"/>
    </row>
    <row r="680" spans="2:24" ht="15.75" customHeight="1">
      <c r="B680" s="33"/>
      <c r="C680" s="33"/>
      <c r="D680" s="34"/>
      <c r="E680" s="33"/>
      <c r="F680" s="34"/>
      <c r="G680" s="33"/>
      <c r="H680" s="34"/>
      <c r="I680" s="33"/>
      <c r="J680" s="34"/>
      <c r="K680" s="33"/>
      <c r="L680" s="34"/>
      <c r="M680" s="33"/>
      <c r="N680" s="34"/>
      <c r="O680" s="34"/>
      <c r="P680" s="35"/>
      <c r="Q680" s="34"/>
      <c r="R680" s="34"/>
      <c r="S680" s="34"/>
      <c r="T680" s="34"/>
      <c r="U680" s="34"/>
      <c r="V680" s="34"/>
      <c r="W680" s="34"/>
      <c r="X680" s="34"/>
    </row>
    <row r="681" spans="2:24" ht="15.75" customHeight="1">
      <c r="B681" s="33"/>
      <c r="C681" s="33"/>
      <c r="D681" s="34"/>
      <c r="E681" s="33"/>
      <c r="F681" s="34"/>
      <c r="G681" s="33"/>
      <c r="H681" s="34"/>
      <c r="I681" s="33"/>
      <c r="J681" s="34"/>
      <c r="K681" s="33"/>
      <c r="L681" s="34"/>
      <c r="M681" s="33"/>
      <c r="N681" s="34"/>
      <c r="O681" s="34"/>
      <c r="P681" s="35"/>
      <c r="Q681" s="34"/>
      <c r="R681" s="34"/>
      <c r="S681" s="34"/>
      <c r="T681" s="34"/>
      <c r="U681" s="34"/>
      <c r="V681" s="34"/>
      <c r="W681" s="34"/>
      <c r="X681" s="34"/>
    </row>
    <row r="682" spans="2:24" ht="15.75" customHeight="1">
      <c r="B682" s="33"/>
      <c r="C682" s="33"/>
      <c r="D682" s="34"/>
      <c r="E682" s="33"/>
      <c r="F682" s="34"/>
      <c r="G682" s="33"/>
      <c r="H682" s="34"/>
      <c r="I682" s="33"/>
      <c r="J682" s="34"/>
      <c r="K682" s="33"/>
      <c r="L682" s="34"/>
      <c r="M682" s="33"/>
      <c r="N682" s="34"/>
      <c r="O682" s="34"/>
      <c r="P682" s="35"/>
      <c r="Q682" s="34"/>
      <c r="R682" s="34"/>
      <c r="S682" s="34"/>
      <c r="T682" s="34"/>
      <c r="U682" s="34"/>
      <c r="V682" s="34"/>
      <c r="W682" s="34"/>
      <c r="X682" s="34"/>
    </row>
    <row r="683" spans="2:24" ht="15.75" customHeight="1">
      <c r="B683" s="33"/>
      <c r="C683" s="33"/>
      <c r="D683" s="34"/>
      <c r="E683" s="33"/>
      <c r="F683" s="34"/>
      <c r="G683" s="33"/>
      <c r="H683" s="34"/>
      <c r="I683" s="33"/>
      <c r="J683" s="34"/>
      <c r="K683" s="33"/>
      <c r="L683" s="34"/>
      <c r="M683" s="33"/>
      <c r="N683" s="34"/>
      <c r="O683" s="34"/>
      <c r="P683" s="35"/>
      <c r="Q683" s="34"/>
      <c r="R683" s="34"/>
      <c r="S683" s="34"/>
      <c r="T683" s="34"/>
      <c r="U683" s="34"/>
      <c r="V683" s="34"/>
      <c r="W683" s="34"/>
      <c r="X683" s="34"/>
    </row>
    <row r="684" spans="2:24" ht="15.75" customHeight="1">
      <c r="B684" s="33"/>
      <c r="C684" s="33"/>
      <c r="D684" s="34"/>
      <c r="E684" s="33"/>
      <c r="F684" s="34"/>
      <c r="G684" s="33"/>
      <c r="H684" s="34"/>
      <c r="I684" s="33"/>
      <c r="J684" s="34"/>
      <c r="K684" s="33"/>
      <c r="L684" s="34"/>
      <c r="M684" s="33"/>
      <c r="N684" s="34"/>
      <c r="O684" s="34"/>
      <c r="P684" s="35"/>
      <c r="Q684" s="34"/>
      <c r="R684" s="34"/>
      <c r="S684" s="34"/>
      <c r="T684" s="34"/>
      <c r="U684" s="34"/>
      <c r="V684" s="34"/>
      <c r="W684" s="34"/>
      <c r="X684" s="34"/>
    </row>
    <row r="685" spans="2:24" ht="15.75" customHeight="1">
      <c r="B685" s="33"/>
      <c r="C685" s="33"/>
      <c r="D685" s="34"/>
      <c r="E685" s="33"/>
      <c r="F685" s="34"/>
      <c r="G685" s="33"/>
      <c r="H685" s="34"/>
      <c r="I685" s="33"/>
      <c r="J685" s="34"/>
      <c r="K685" s="33"/>
      <c r="L685" s="34"/>
      <c r="M685" s="33"/>
      <c r="N685" s="34"/>
      <c r="O685" s="34"/>
      <c r="P685" s="35"/>
      <c r="Q685" s="34"/>
      <c r="R685" s="34"/>
      <c r="S685" s="34"/>
      <c r="T685" s="34"/>
      <c r="U685" s="34"/>
      <c r="V685" s="34"/>
      <c r="W685" s="34"/>
      <c r="X685" s="34"/>
    </row>
    <row r="686" spans="2:24" ht="15.75" customHeight="1">
      <c r="B686" s="33"/>
      <c r="C686" s="33"/>
      <c r="D686" s="34"/>
      <c r="E686" s="33"/>
      <c r="F686" s="34"/>
      <c r="G686" s="33"/>
      <c r="H686" s="34"/>
      <c r="I686" s="33"/>
      <c r="J686" s="34"/>
      <c r="K686" s="33"/>
      <c r="L686" s="34"/>
      <c r="M686" s="33"/>
      <c r="N686" s="34"/>
      <c r="O686" s="34"/>
      <c r="P686" s="35"/>
      <c r="Q686" s="34"/>
      <c r="R686" s="34"/>
      <c r="S686" s="34"/>
      <c r="T686" s="34"/>
      <c r="U686" s="34"/>
      <c r="V686" s="34"/>
      <c r="W686" s="34"/>
      <c r="X686" s="34"/>
    </row>
    <row r="687" spans="2:24" ht="15.75" customHeight="1">
      <c r="B687" s="33"/>
      <c r="C687" s="33"/>
      <c r="D687" s="34"/>
      <c r="E687" s="33"/>
      <c r="F687" s="34"/>
      <c r="G687" s="33"/>
      <c r="H687" s="34"/>
      <c r="I687" s="33"/>
      <c r="J687" s="34"/>
      <c r="K687" s="33"/>
      <c r="L687" s="34"/>
      <c r="M687" s="33"/>
      <c r="N687" s="34"/>
      <c r="O687" s="34"/>
      <c r="P687" s="35"/>
      <c r="Q687" s="34"/>
      <c r="R687" s="34"/>
      <c r="S687" s="34"/>
      <c r="T687" s="34"/>
      <c r="U687" s="34"/>
      <c r="V687" s="34"/>
      <c r="W687" s="34"/>
      <c r="X687" s="34"/>
    </row>
    <row r="688" spans="2:24" ht="15.75" customHeight="1">
      <c r="B688" s="33"/>
      <c r="C688" s="33"/>
      <c r="D688" s="34"/>
      <c r="E688" s="33"/>
      <c r="F688" s="34"/>
      <c r="G688" s="33"/>
      <c r="H688" s="34"/>
      <c r="I688" s="33"/>
      <c r="J688" s="34"/>
      <c r="K688" s="33"/>
      <c r="L688" s="34"/>
      <c r="M688" s="33"/>
      <c r="N688" s="34"/>
      <c r="O688" s="34"/>
      <c r="P688" s="35"/>
      <c r="Q688" s="34"/>
      <c r="R688" s="34"/>
      <c r="S688" s="34"/>
      <c r="T688" s="34"/>
      <c r="U688" s="34"/>
      <c r="V688" s="34"/>
      <c r="W688" s="34"/>
      <c r="X688" s="34"/>
    </row>
    <row r="689" spans="2:24" ht="15.75" customHeight="1">
      <c r="B689" s="33"/>
      <c r="C689" s="33"/>
      <c r="D689" s="34"/>
      <c r="E689" s="33"/>
      <c r="F689" s="34"/>
      <c r="G689" s="33"/>
      <c r="H689" s="34"/>
      <c r="I689" s="33"/>
      <c r="J689" s="34"/>
      <c r="K689" s="33"/>
      <c r="L689" s="34"/>
      <c r="M689" s="33"/>
      <c r="N689" s="34"/>
      <c r="O689" s="34"/>
      <c r="P689" s="35"/>
      <c r="Q689" s="34"/>
      <c r="R689" s="34"/>
      <c r="S689" s="34"/>
      <c r="T689" s="34"/>
      <c r="U689" s="34"/>
      <c r="V689" s="34"/>
      <c r="W689" s="34"/>
      <c r="X689" s="34"/>
    </row>
    <row r="690" spans="2:24" ht="15.75" customHeight="1">
      <c r="B690" s="33"/>
      <c r="C690" s="33"/>
      <c r="D690" s="34"/>
      <c r="E690" s="33"/>
      <c r="F690" s="34"/>
      <c r="G690" s="33"/>
      <c r="H690" s="34"/>
      <c r="I690" s="33"/>
      <c r="J690" s="34"/>
      <c r="K690" s="33"/>
      <c r="L690" s="34"/>
      <c r="M690" s="33"/>
      <c r="N690" s="34"/>
      <c r="O690" s="34"/>
      <c r="P690" s="35"/>
      <c r="Q690" s="34"/>
      <c r="R690" s="34"/>
      <c r="S690" s="34"/>
      <c r="T690" s="34"/>
      <c r="U690" s="34"/>
      <c r="V690" s="34"/>
      <c r="W690" s="34"/>
      <c r="X690" s="34"/>
    </row>
    <row r="691" spans="2:24" ht="15.75" customHeight="1">
      <c r="B691" s="33"/>
      <c r="C691" s="33"/>
      <c r="D691" s="34"/>
      <c r="E691" s="33"/>
      <c r="F691" s="34"/>
      <c r="G691" s="33"/>
      <c r="H691" s="34"/>
      <c r="I691" s="33"/>
      <c r="J691" s="34"/>
      <c r="K691" s="33"/>
      <c r="L691" s="34"/>
      <c r="M691" s="33"/>
      <c r="N691" s="34"/>
      <c r="O691" s="34"/>
      <c r="P691" s="35"/>
      <c r="Q691" s="34"/>
      <c r="R691" s="34"/>
      <c r="S691" s="34"/>
      <c r="T691" s="34"/>
      <c r="U691" s="34"/>
      <c r="V691" s="34"/>
      <c r="W691" s="34"/>
      <c r="X691" s="34"/>
    </row>
    <row r="692" spans="2:24" ht="15.75" customHeight="1">
      <c r="B692" s="33"/>
      <c r="C692" s="33"/>
      <c r="D692" s="34"/>
      <c r="E692" s="33"/>
      <c r="F692" s="34"/>
      <c r="G692" s="33"/>
      <c r="H692" s="34"/>
      <c r="I692" s="33"/>
      <c r="J692" s="34"/>
      <c r="K692" s="33"/>
      <c r="L692" s="34"/>
      <c r="M692" s="33"/>
      <c r="N692" s="34"/>
      <c r="O692" s="34"/>
      <c r="P692" s="35"/>
      <c r="Q692" s="34"/>
      <c r="R692" s="34"/>
      <c r="S692" s="34"/>
      <c r="T692" s="34"/>
      <c r="U692" s="34"/>
      <c r="V692" s="34"/>
      <c r="W692" s="34"/>
      <c r="X692" s="34"/>
    </row>
    <row r="693" spans="2:24" ht="15.75" customHeight="1">
      <c r="B693" s="33"/>
      <c r="C693" s="33"/>
      <c r="D693" s="34"/>
      <c r="E693" s="33"/>
      <c r="F693" s="34"/>
      <c r="G693" s="33"/>
      <c r="H693" s="34"/>
      <c r="I693" s="33"/>
      <c r="J693" s="34"/>
      <c r="K693" s="33"/>
      <c r="L693" s="34"/>
      <c r="M693" s="33"/>
      <c r="N693" s="34"/>
      <c r="O693" s="34"/>
      <c r="P693" s="35"/>
      <c r="Q693" s="34"/>
      <c r="R693" s="34"/>
      <c r="S693" s="34"/>
      <c r="T693" s="34"/>
      <c r="U693" s="34"/>
      <c r="V693" s="34"/>
      <c r="W693" s="34"/>
      <c r="X693" s="34"/>
    </row>
    <row r="694" spans="2:24" ht="15.75" customHeight="1">
      <c r="B694" s="33"/>
      <c r="C694" s="33"/>
      <c r="D694" s="34"/>
      <c r="E694" s="33"/>
      <c r="F694" s="34"/>
      <c r="G694" s="33"/>
      <c r="H694" s="34"/>
      <c r="I694" s="33"/>
      <c r="J694" s="34"/>
      <c r="K694" s="33"/>
      <c r="L694" s="34"/>
      <c r="M694" s="33"/>
      <c r="N694" s="34"/>
      <c r="O694" s="34"/>
      <c r="P694" s="35"/>
      <c r="Q694" s="34"/>
      <c r="R694" s="34"/>
      <c r="S694" s="34"/>
      <c r="T694" s="34"/>
      <c r="U694" s="34"/>
      <c r="V694" s="34"/>
      <c r="W694" s="34"/>
      <c r="X694" s="34"/>
    </row>
    <row r="695" spans="2:24" ht="15.75" customHeight="1">
      <c r="B695" s="33"/>
      <c r="C695" s="33"/>
      <c r="D695" s="34"/>
      <c r="E695" s="33"/>
      <c r="F695" s="34"/>
      <c r="G695" s="33"/>
      <c r="H695" s="34"/>
      <c r="I695" s="33"/>
      <c r="J695" s="34"/>
      <c r="K695" s="33"/>
      <c r="L695" s="34"/>
      <c r="M695" s="33"/>
      <c r="N695" s="34"/>
      <c r="O695" s="34"/>
      <c r="P695" s="35"/>
      <c r="Q695" s="34"/>
      <c r="R695" s="34"/>
      <c r="S695" s="34"/>
      <c r="T695" s="34"/>
      <c r="U695" s="34"/>
      <c r="V695" s="34"/>
      <c r="W695" s="34"/>
      <c r="X695" s="34"/>
    </row>
    <row r="696" spans="2:24" ht="15.75" customHeight="1">
      <c r="B696" s="33"/>
      <c r="C696" s="33"/>
      <c r="D696" s="34"/>
      <c r="E696" s="33"/>
      <c r="F696" s="34"/>
      <c r="G696" s="33"/>
      <c r="H696" s="34"/>
      <c r="I696" s="33"/>
      <c r="J696" s="34"/>
      <c r="K696" s="33"/>
      <c r="L696" s="34"/>
      <c r="M696" s="33"/>
      <c r="N696" s="34"/>
      <c r="O696" s="34"/>
      <c r="P696" s="35"/>
      <c r="Q696" s="34"/>
      <c r="R696" s="34"/>
      <c r="S696" s="34"/>
      <c r="T696" s="34"/>
      <c r="U696" s="34"/>
      <c r="V696" s="34"/>
      <c r="W696" s="34"/>
      <c r="X696" s="34"/>
    </row>
    <row r="697" spans="2:24" ht="15.75" customHeight="1">
      <c r="B697" s="33"/>
      <c r="C697" s="33"/>
      <c r="D697" s="34"/>
      <c r="E697" s="33"/>
      <c r="F697" s="34"/>
      <c r="G697" s="33"/>
      <c r="H697" s="34"/>
      <c r="I697" s="33"/>
      <c r="J697" s="34"/>
      <c r="K697" s="33"/>
      <c r="L697" s="34"/>
      <c r="M697" s="33"/>
      <c r="N697" s="34"/>
      <c r="O697" s="34"/>
      <c r="P697" s="35"/>
      <c r="Q697" s="34"/>
      <c r="R697" s="34"/>
      <c r="S697" s="34"/>
      <c r="T697" s="34"/>
      <c r="U697" s="34"/>
      <c r="V697" s="34"/>
      <c r="W697" s="34"/>
      <c r="X697" s="34"/>
    </row>
    <row r="698" spans="2:24" ht="15.75" customHeight="1">
      <c r="B698" s="33"/>
      <c r="C698" s="33"/>
      <c r="D698" s="34"/>
      <c r="E698" s="33"/>
      <c r="F698" s="34"/>
      <c r="G698" s="33"/>
      <c r="H698" s="34"/>
      <c r="I698" s="33"/>
      <c r="J698" s="34"/>
      <c r="K698" s="33"/>
      <c r="L698" s="34"/>
      <c r="M698" s="33"/>
      <c r="N698" s="34"/>
      <c r="O698" s="34"/>
      <c r="P698" s="35"/>
      <c r="Q698" s="34"/>
      <c r="R698" s="34"/>
      <c r="S698" s="34"/>
      <c r="T698" s="34"/>
      <c r="U698" s="34"/>
      <c r="V698" s="34"/>
      <c r="W698" s="34"/>
      <c r="X698" s="34"/>
    </row>
    <row r="699" spans="2:24" ht="15.75" customHeight="1">
      <c r="B699" s="33"/>
      <c r="C699" s="33"/>
      <c r="D699" s="34"/>
      <c r="E699" s="33"/>
      <c r="F699" s="34"/>
      <c r="G699" s="33"/>
      <c r="H699" s="34"/>
      <c r="I699" s="33"/>
      <c r="J699" s="34"/>
      <c r="K699" s="33"/>
      <c r="L699" s="34"/>
      <c r="M699" s="33"/>
      <c r="N699" s="34"/>
      <c r="O699" s="34"/>
      <c r="P699" s="35"/>
      <c r="Q699" s="34"/>
      <c r="R699" s="34"/>
      <c r="S699" s="34"/>
      <c r="T699" s="34"/>
      <c r="U699" s="34"/>
      <c r="V699" s="34"/>
      <c r="W699" s="34"/>
      <c r="X699" s="34"/>
    </row>
    <row r="700" spans="2:24" ht="15.75" customHeight="1">
      <c r="B700" s="33"/>
      <c r="C700" s="33"/>
      <c r="D700" s="34"/>
      <c r="E700" s="33"/>
      <c r="F700" s="34"/>
      <c r="G700" s="33"/>
      <c r="H700" s="34"/>
      <c r="I700" s="33"/>
      <c r="J700" s="34"/>
      <c r="K700" s="33"/>
      <c r="L700" s="34"/>
      <c r="M700" s="33"/>
      <c r="N700" s="34"/>
      <c r="O700" s="34"/>
      <c r="P700" s="35"/>
      <c r="Q700" s="34"/>
      <c r="R700" s="34"/>
      <c r="S700" s="34"/>
      <c r="T700" s="34"/>
      <c r="U700" s="34"/>
      <c r="V700" s="34"/>
      <c r="W700" s="34"/>
      <c r="X700" s="34"/>
    </row>
    <row r="701" spans="2:24" ht="15.75" customHeight="1">
      <c r="B701" s="33"/>
      <c r="C701" s="33"/>
      <c r="D701" s="34"/>
      <c r="E701" s="33"/>
      <c r="F701" s="34"/>
      <c r="G701" s="33"/>
      <c r="H701" s="34"/>
      <c r="I701" s="33"/>
      <c r="J701" s="34"/>
      <c r="K701" s="33"/>
      <c r="L701" s="34"/>
      <c r="M701" s="33"/>
      <c r="N701" s="34"/>
      <c r="O701" s="34"/>
      <c r="P701" s="35"/>
      <c r="Q701" s="34"/>
      <c r="R701" s="34"/>
      <c r="S701" s="34"/>
      <c r="T701" s="34"/>
      <c r="U701" s="34"/>
      <c r="V701" s="34"/>
      <c r="W701" s="34"/>
      <c r="X701" s="34"/>
    </row>
    <row r="702" spans="2:24" ht="15.75" customHeight="1">
      <c r="B702" s="33"/>
      <c r="C702" s="33"/>
      <c r="D702" s="34"/>
      <c r="E702" s="33"/>
      <c r="F702" s="34"/>
      <c r="G702" s="33"/>
      <c r="H702" s="34"/>
      <c r="I702" s="33"/>
      <c r="J702" s="34"/>
      <c r="K702" s="33"/>
      <c r="L702" s="34"/>
      <c r="M702" s="33"/>
      <c r="N702" s="34"/>
      <c r="O702" s="34"/>
      <c r="P702" s="35"/>
      <c r="Q702" s="34"/>
      <c r="R702" s="34"/>
      <c r="S702" s="34"/>
      <c r="T702" s="34"/>
      <c r="U702" s="34"/>
      <c r="V702" s="34"/>
      <c r="W702" s="34"/>
      <c r="X702" s="34"/>
    </row>
    <row r="703" spans="2:24" ht="15.75" customHeight="1">
      <c r="B703" s="33"/>
      <c r="C703" s="33"/>
      <c r="D703" s="34"/>
      <c r="E703" s="33"/>
      <c r="F703" s="34"/>
      <c r="G703" s="33"/>
      <c r="H703" s="34"/>
      <c r="I703" s="33"/>
      <c r="J703" s="34"/>
      <c r="K703" s="33"/>
      <c r="L703" s="34"/>
      <c r="M703" s="33"/>
      <c r="N703" s="34"/>
      <c r="O703" s="34"/>
      <c r="P703" s="35"/>
      <c r="Q703" s="34"/>
      <c r="R703" s="34"/>
      <c r="S703" s="34"/>
      <c r="T703" s="34"/>
      <c r="U703" s="34"/>
      <c r="V703" s="34"/>
      <c r="W703" s="34"/>
      <c r="X703" s="34"/>
    </row>
    <row r="704" spans="2:24" ht="15.75" customHeight="1">
      <c r="B704" s="33"/>
      <c r="C704" s="33"/>
      <c r="D704" s="34"/>
      <c r="E704" s="33"/>
      <c r="F704" s="34"/>
      <c r="G704" s="33"/>
      <c r="H704" s="34"/>
      <c r="I704" s="33"/>
      <c r="J704" s="34"/>
      <c r="K704" s="33"/>
      <c r="L704" s="34"/>
      <c r="M704" s="33"/>
      <c r="N704" s="34"/>
      <c r="O704" s="34"/>
      <c r="P704" s="35"/>
      <c r="Q704" s="34"/>
      <c r="R704" s="34"/>
      <c r="S704" s="34"/>
      <c r="T704" s="34"/>
      <c r="U704" s="34"/>
      <c r="V704" s="34"/>
      <c r="W704" s="34"/>
      <c r="X704" s="34"/>
    </row>
    <row r="705" spans="2:24" ht="15.75" customHeight="1">
      <c r="B705" s="33"/>
      <c r="C705" s="33"/>
      <c r="D705" s="34"/>
      <c r="E705" s="33"/>
      <c r="F705" s="34"/>
      <c r="G705" s="33"/>
      <c r="H705" s="34"/>
      <c r="I705" s="33"/>
      <c r="J705" s="34"/>
      <c r="K705" s="33"/>
      <c r="L705" s="34"/>
      <c r="M705" s="33"/>
      <c r="N705" s="34"/>
      <c r="O705" s="34"/>
      <c r="P705" s="35"/>
      <c r="Q705" s="34"/>
      <c r="R705" s="34"/>
      <c r="S705" s="34"/>
      <c r="T705" s="34"/>
      <c r="U705" s="34"/>
      <c r="V705" s="34"/>
      <c r="W705" s="34"/>
      <c r="X705" s="34"/>
    </row>
    <row r="706" spans="2:24" ht="15.75" customHeight="1">
      <c r="B706" s="33"/>
      <c r="C706" s="33"/>
      <c r="D706" s="34"/>
      <c r="E706" s="33"/>
      <c r="F706" s="34"/>
      <c r="G706" s="33"/>
      <c r="H706" s="34"/>
      <c r="I706" s="33"/>
      <c r="J706" s="34"/>
      <c r="K706" s="33"/>
      <c r="L706" s="34"/>
      <c r="M706" s="33"/>
      <c r="N706" s="34"/>
      <c r="O706" s="34"/>
      <c r="P706" s="35"/>
      <c r="Q706" s="34"/>
      <c r="R706" s="34"/>
      <c r="S706" s="34"/>
      <c r="T706" s="34"/>
      <c r="U706" s="34"/>
      <c r="V706" s="34"/>
      <c r="W706" s="34"/>
      <c r="X706" s="34"/>
    </row>
    <row r="707" spans="2:24" ht="15.75" customHeight="1">
      <c r="B707" s="33"/>
      <c r="C707" s="33"/>
      <c r="D707" s="34"/>
      <c r="E707" s="33"/>
      <c r="F707" s="34"/>
      <c r="G707" s="33"/>
      <c r="H707" s="34"/>
      <c r="I707" s="33"/>
      <c r="J707" s="34"/>
      <c r="K707" s="33"/>
      <c r="L707" s="34"/>
      <c r="M707" s="33"/>
      <c r="N707" s="34"/>
      <c r="O707" s="34"/>
      <c r="P707" s="35"/>
      <c r="Q707" s="34"/>
      <c r="R707" s="34"/>
      <c r="S707" s="34"/>
      <c r="T707" s="34"/>
      <c r="U707" s="34"/>
      <c r="V707" s="34"/>
      <c r="W707" s="34"/>
      <c r="X707" s="34"/>
    </row>
    <row r="708" spans="2:24" ht="15.75" customHeight="1">
      <c r="B708" s="33"/>
      <c r="C708" s="33"/>
      <c r="D708" s="34"/>
      <c r="E708" s="33"/>
      <c r="F708" s="34"/>
      <c r="G708" s="33"/>
      <c r="H708" s="34"/>
      <c r="I708" s="33"/>
      <c r="J708" s="34"/>
      <c r="K708" s="33"/>
      <c r="L708" s="34"/>
      <c r="M708" s="33"/>
      <c r="N708" s="34"/>
      <c r="O708" s="34"/>
      <c r="P708" s="35"/>
      <c r="Q708" s="34"/>
      <c r="R708" s="34"/>
      <c r="S708" s="34"/>
      <c r="T708" s="34"/>
      <c r="U708" s="34"/>
      <c r="V708" s="34"/>
      <c r="W708" s="34"/>
      <c r="X708" s="34"/>
    </row>
    <row r="709" spans="2:24" ht="15.75" customHeight="1">
      <c r="B709" s="33"/>
      <c r="C709" s="33"/>
      <c r="D709" s="34"/>
      <c r="E709" s="33"/>
      <c r="F709" s="34"/>
      <c r="G709" s="33"/>
      <c r="H709" s="34"/>
      <c r="I709" s="33"/>
      <c r="J709" s="34"/>
      <c r="K709" s="33"/>
      <c r="L709" s="34"/>
      <c r="M709" s="33"/>
      <c r="N709" s="34"/>
      <c r="O709" s="34"/>
      <c r="P709" s="35"/>
      <c r="Q709" s="34"/>
      <c r="R709" s="34"/>
      <c r="S709" s="34"/>
      <c r="T709" s="34"/>
      <c r="U709" s="34"/>
      <c r="V709" s="34"/>
      <c r="W709" s="34"/>
      <c r="X709" s="34"/>
    </row>
    <row r="710" spans="2:24" ht="15.75" customHeight="1">
      <c r="B710" s="33"/>
      <c r="C710" s="33"/>
      <c r="D710" s="34"/>
      <c r="E710" s="33"/>
      <c r="F710" s="34"/>
      <c r="G710" s="33"/>
      <c r="H710" s="34"/>
      <c r="I710" s="33"/>
      <c r="J710" s="34"/>
      <c r="K710" s="33"/>
      <c r="L710" s="34"/>
      <c r="M710" s="33"/>
      <c r="N710" s="34"/>
      <c r="O710" s="34"/>
      <c r="P710" s="35"/>
      <c r="Q710" s="34"/>
      <c r="R710" s="34"/>
      <c r="S710" s="34"/>
      <c r="T710" s="34"/>
      <c r="U710" s="34"/>
      <c r="V710" s="34"/>
      <c r="W710" s="34"/>
      <c r="X710" s="34"/>
    </row>
    <row r="711" spans="2:24" ht="15.75" customHeight="1">
      <c r="B711" s="33"/>
      <c r="C711" s="33"/>
      <c r="D711" s="34"/>
      <c r="E711" s="33"/>
      <c r="F711" s="34"/>
      <c r="G711" s="33"/>
      <c r="H711" s="34"/>
      <c r="I711" s="33"/>
      <c r="J711" s="34"/>
      <c r="K711" s="33"/>
      <c r="L711" s="34"/>
      <c r="M711" s="33"/>
      <c r="N711" s="34"/>
      <c r="O711" s="34"/>
      <c r="P711" s="35"/>
      <c r="Q711" s="34"/>
      <c r="R711" s="34"/>
      <c r="S711" s="34"/>
      <c r="T711" s="34"/>
      <c r="U711" s="34"/>
      <c r="V711" s="34"/>
      <c r="W711" s="34"/>
      <c r="X711" s="34"/>
    </row>
    <row r="712" spans="2:24" ht="15.75" customHeight="1">
      <c r="B712" s="33"/>
      <c r="C712" s="33"/>
      <c r="D712" s="34"/>
      <c r="E712" s="33"/>
      <c r="F712" s="34"/>
      <c r="G712" s="33"/>
      <c r="H712" s="34"/>
      <c r="I712" s="33"/>
      <c r="J712" s="34"/>
      <c r="K712" s="33"/>
      <c r="L712" s="34"/>
      <c r="M712" s="33"/>
      <c r="N712" s="34"/>
      <c r="O712" s="34"/>
      <c r="P712" s="35"/>
      <c r="Q712" s="34"/>
      <c r="R712" s="34"/>
      <c r="S712" s="34"/>
      <c r="T712" s="34"/>
      <c r="U712" s="34"/>
      <c r="V712" s="34"/>
      <c r="W712" s="34"/>
      <c r="X712" s="34"/>
    </row>
    <row r="713" spans="2:24" ht="15.75" customHeight="1">
      <c r="B713" s="33"/>
      <c r="C713" s="33"/>
      <c r="D713" s="34"/>
      <c r="E713" s="33"/>
      <c r="F713" s="34"/>
      <c r="G713" s="33"/>
      <c r="H713" s="34"/>
      <c r="I713" s="33"/>
      <c r="J713" s="34"/>
      <c r="K713" s="33"/>
      <c r="L713" s="34"/>
      <c r="M713" s="33"/>
      <c r="N713" s="34"/>
      <c r="O713" s="34"/>
      <c r="P713" s="35"/>
      <c r="Q713" s="34"/>
      <c r="R713" s="34"/>
      <c r="S713" s="34"/>
      <c r="T713" s="34"/>
      <c r="U713" s="34"/>
      <c r="V713" s="34"/>
      <c r="W713" s="34"/>
      <c r="X713" s="34"/>
    </row>
    <row r="714" spans="2:24" ht="15.75" customHeight="1">
      <c r="B714" s="33"/>
      <c r="C714" s="33"/>
      <c r="D714" s="34"/>
      <c r="E714" s="33"/>
      <c r="F714" s="34"/>
      <c r="G714" s="33"/>
      <c r="H714" s="34"/>
      <c r="I714" s="33"/>
      <c r="J714" s="34"/>
      <c r="K714" s="33"/>
      <c r="L714" s="34"/>
      <c r="M714" s="33"/>
      <c r="N714" s="34"/>
      <c r="O714" s="34"/>
      <c r="P714" s="35"/>
      <c r="Q714" s="34"/>
      <c r="R714" s="34"/>
      <c r="S714" s="34"/>
      <c r="T714" s="34"/>
      <c r="U714" s="34"/>
      <c r="V714" s="34"/>
      <c r="W714" s="34"/>
      <c r="X714" s="34"/>
    </row>
    <row r="715" spans="2:24" ht="15.75" customHeight="1">
      <c r="B715" s="33"/>
      <c r="C715" s="33"/>
      <c r="D715" s="34"/>
      <c r="E715" s="33"/>
      <c r="F715" s="34"/>
      <c r="G715" s="33"/>
      <c r="H715" s="34"/>
      <c r="I715" s="33"/>
      <c r="J715" s="34"/>
      <c r="K715" s="33"/>
      <c r="L715" s="34"/>
      <c r="M715" s="33"/>
      <c r="N715" s="34"/>
      <c r="O715" s="34"/>
      <c r="P715" s="35"/>
      <c r="Q715" s="34"/>
      <c r="R715" s="34"/>
      <c r="S715" s="34"/>
      <c r="T715" s="34"/>
      <c r="U715" s="34"/>
      <c r="V715" s="34"/>
      <c r="W715" s="34"/>
      <c r="X715" s="34"/>
    </row>
    <row r="716" spans="2:24" ht="15.75" customHeight="1">
      <c r="B716" s="33"/>
      <c r="C716" s="33"/>
      <c r="D716" s="34"/>
      <c r="E716" s="33"/>
      <c r="F716" s="34"/>
      <c r="G716" s="33"/>
      <c r="H716" s="34"/>
      <c r="I716" s="33"/>
      <c r="J716" s="34"/>
      <c r="K716" s="33"/>
      <c r="L716" s="34"/>
      <c r="M716" s="33"/>
      <c r="N716" s="34"/>
      <c r="O716" s="34"/>
      <c r="P716" s="35"/>
      <c r="Q716" s="34"/>
      <c r="R716" s="34"/>
      <c r="S716" s="34"/>
      <c r="T716" s="34"/>
      <c r="U716" s="34"/>
      <c r="V716" s="34"/>
      <c r="W716" s="34"/>
      <c r="X716" s="34"/>
    </row>
    <row r="717" spans="2:24" ht="15.75" customHeight="1">
      <c r="B717" s="33"/>
      <c r="C717" s="33"/>
      <c r="D717" s="34"/>
      <c r="E717" s="33"/>
      <c r="F717" s="34"/>
      <c r="G717" s="33"/>
      <c r="H717" s="34"/>
      <c r="I717" s="33"/>
      <c r="J717" s="34"/>
      <c r="K717" s="33"/>
      <c r="L717" s="34"/>
      <c r="M717" s="33"/>
      <c r="N717" s="34"/>
      <c r="O717" s="34"/>
      <c r="P717" s="35"/>
      <c r="Q717" s="34"/>
      <c r="R717" s="34"/>
      <c r="S717" s="34"/>
      <c r="T717" s="34"/>
      <c r="U717" s="34"/>
      <c r="V717" s="34"/>
      <c r="W717" s="34"/>
      <c r="X717" s="34"/>
    </row>
    <row r="718" spans="2:24" ht="15.75" customHeight="1">
      <c r="B718" s="33"/>
      <c r="C718" s="33"/>
      <c r="D718" s="34"/>
      <c r="E718" s="33"/>
      <c r="F718" s="34"/>
      <c r="G718" s="33"/>
      <c r="H718" s="34"/>
      <c r="I718" s="33"/>
      <c r="J718" s="34"/>
      <c r="K718" s="33"/>
      <c r="L718" s="34"/>
      <c r="M718" s="33"/>
      <c r="N718" s="34"/>
      <c r="O718" s="34"/>
      <c r="P718" s="35"/>
      <c r="Q718" s="34"/>
      <c r="R718" s="34"/>
      <c r="S718" s="34"/>
      <c r="T718" s="34"/>
      <c r="U718" s="34"/>
      <c r="V718" s="34"/>
      <c r="W718" s="34"/>
      <c r="X718" s="34"/>
    </row>
    <row r="719" spans="2:24" ht="15.75" customHeight="1">
      <c r="B719" s="33"/>
      <c r="C719" s="33"/>
      <c r="D719" s="34"/>
      <c r="E719" s="33"/>
      <c r="F719" s="34"/>
      <c r="G719" s="33"/>
      <c r="H719" s="34"/>
      <c r="I719" s="33"/>
      <c r="J719" s="34"/>
      <c r="K719" s="33"/>
      <c r="L719" s="34"/>
      <c r="M719" s="33"/>
      <c r="N719" s="34"/>
      <c r="O719" s="34"/>
      <c r="P719" s="35"/>
      <c r="Q719" s="34"/>
      <c r="R719" s="34"/>
      <c r="S719" s="34"/>
      <c r="T719" s="34"/>
      <c r="U719" s="34"/>
      <c r="V719" s="34"/>
      <c r="W719" s="34"/>
      <c r="X719" s="34"/>
    </row>
    <row r="720" spans="2:24" ht="15.75" customHeight="1">
      <c r="B720" s="33"/>
      <c r="C720" s="33"/>
      <c r="D720" s="34"/>
      <c r="E720" s="33"/>
      <c r="F720" s="34"/>
      <c r="G720" s="33"/>
      <c r="H720" s="34"/>
      <c r="I720" s="33"/>
      <c r="J720" s="34"/>
      <c r="K720" s="33"/>
      <c r="L720" s="34"/>
      <c r="M720" s="33"/>
      <c r="N720" s="34"/>
      <c r="O720" s="34"/>
      <c r="P720" s="35"/>
      <c r="Q720" s="34"/>
      <c r="R720" s="34"/>
      <c r="S720" s="34"/>
      <c r="T720" s="34"/>
      <c r="U720" s="34"/>
      <c r="V720" s="34"/>
      <c r="W720" s="34"/>
      <c r="X720" s="34"/>
    </row>
    <row r="721" spans="2:24" ht="15.75" customHeight="1">
      <c r="B721" s="33"/>
      <c r="C721" s="33"/>
      <c r="D721" s="34"/>
      <c r="E721" s="33"/>
      <c r="F721" s="34"/>
      <c r="G721" s="33"/>
      <c r="H721" s="34"/>
      <c r="I721" s="33"/>
      <c r="J721" s="34"/>
      <c r="K721" s="33"/>
      <c r="L721" s="34"/>
      <c r="M721" s="33"/>
      <c r="N721" s="34"/>
      <c r="O721" s="34"/>
      <c r="P721" s="35"/>
      <c r="Q721" s="34"/>
      <c r="R721" s="34"/>
      <c r="S721" s="34"/>
      <c r="T721" s="34"/>
      <c r="U721" s="34"/>
      <c r="V721" s="34"/>
      <c r="W721" s="34"/>
      <c r="X721" s="34"/>
    </row>
    <row r="722" spans="2:24" ht="15.75" customHeight="1">
      <c r="B722" s="33"/>
      <c r="C722" s="33"/>
      <c r="D722" s="34"/>
      <c r="E722" s="33"/>
      <c r="F722" s="34"/>
      <c r="G722" s="33"/>
      <c r="H722" s="34"/>
      <c r="I722" s="33"/>
      <c r="J722" s="34"/>
      <c r="K722" s="33"/>
      <c r="L722" s="34"/>
      <c r="M722" s="33"/>
      <c r="N722" s="34"/>
      <c r="O722" s="34"/>
      <c r="P722" s="35"/>
      <c r="Q722" s="34"/>
      <c r="R722" s="34"/>
      <c r="S722" s="34"/>
      <c r="T722" s="34"/>
      <c r="U722" s="34"/>
      <c r="V722" s="34"/>
      <c r="W722" s="34"/>
      <c r="X722" s="34"/>
    </row>
    <row r="723" spans="2:24" ht="15.75" customHeight="1">
      <c r="B723" s="33"/>
      <c r="C723" s="33"/>
      <c r="D723" s="34"/>
      <c r="E723" s="33"/>
      <c r="F723" s="34"/>
      <c r="G723" s="33"/>
      <c r="H723" s="34"/>
      <c r="I723" s="33"/>
      <c r="J723" s="34"/>
      <c r="K723" s="33"/>
      <c r="L723" s="34"/>
      <c r="M723" s="33"/>
      <c r="N723" s="34"/>
      <c r="O723" s="34"/>
      <c r="P723" s="35"/>
      <c r="Q723" s="34"/>
      <c r="R723" s="34"/>
      <c r="S723" s="34"/>
      <c r="T723" s="34"/>
      <c r="U723" s="34"/>
      <c r="V723" s="34"/>
      <c r="W723" s="34"/>
      <c r="X723" s="34"/>
    </row>
    <row r="724" spans="2:24" ht="15.75" customHeight="1">
      <c r="B724" s="33"/>
      <c r="C724" s="33"/>
      <c r="D724" s="34"/>
      <c r="E724" s="33"/>
      <c r="F724" s="34"/>
      <c r="G724" s="33"/>
      <c r="H724" s="34"/>
      <c r="I724" s="33"/>
      <c r="J724" s="34"/>
      <c r="K724" s="33"/>
      <c r="L724" s="34"/>
      <c r="M724" s="33"/>
      <c r="N724" s="34"/>
      <c r="O724" s="34"/>
      <c r="P724" s="35"/>
      <c r="Q724" s="34"/>
      <c r="R724" s="34"/>
      <c r="S724" s="34"/>
      <c r="T724" s="34"/>
      <c r="U724" s="34"/>
      <c r="V724" s="34"/>
      <c r="W724" s="34"/>
      <c r="X724" s="34"/>
    </row>
    <row r="725" spans="2:24" ht="15.75" customHeight="1">
      <c r="B725" s="33"/>
      <c r="C725" s="33"/>
      <c r="D725" s="34"/>
      <c r="E725" s="33"/>
      <c r="F725" s="34"/>
      <c r="G725" s="33"/>
      <c r="H725" s="34"/>
      <c r="I725" s="33"/>
      <c r="J725" s="34"/>
      <c r="K725" s="33"/>
      <c r="L725" s="34"/>
      <c r="M725" s="33"/>
      <c r="N725" s="34"/>
      <c r="O725" s="34"/>
      <c r="P725" s="35"/>
      <c r="Q725" s="34"/>
      <c r="R725" s="34"/>
      <c r="S725" s="34"/>
      <c r="T725" s="34"/>
      <c r="U725" s="34"/>
      <c r="V725" s="34"/>
      <c r="W725" s="34"/>
      <c r="X725" s="34"/>
    </row>
    <row r="726" spans="2:24" ht="15.75" customHeight="1">
      <c r="B726" s="33"/>
      <c r="C726" s="33"/>
      <c r="D726" s="34"/>
      <c r="E726" s="33"/>
      <c r="F726" s="34"/>
      <c r="G726" s="33"/>
      <c r="H726" s="34"/>
      <c r="I726" s="33"/>
      <c r="J726" s="34"/>
      <c r="K726" s="33"/>
      <c r="L726" s="34"/>
      <c r="M726" s="33"/>
      <c r="N726" s="34"/>
      <c r="O726" s="34"/>
      <c r="P726" s="35"/>
      <c r="Q726" s="34"/>
      <c r="R726" s="34"/>
      <c r="S726" s="34"/>
      <c r="T726" s="34"/>
      <c r="U726" s="34"/>
      <c r="V726" s="34"/>
      <c r="W726" s="34"/>
      <c r="X726" s="34"/>
    </row>
    <row r="727" spans="2:24" ht="15.75" customHeight="1">
      <c r="B727" s="33"/>
      <c r="C727" s="33"/>
      <c r="D727" s="34"/>
      <c r="E727" s="33"/>
      <c r="F727" s="34"/>
      <c r="G727" s="33"/>
      <c r="H727" s="34"/>
      <c r="I727" s="33"/>
      <c r="J727" s="34"/>
      <c r="K727" s="33"/>
      <c r="L727" s="34"/>
      <c r="M727" s="33"/>
      <c r="N727" s="34"/>
      <c r="O727" s="34"/>
      <c r="P727" s="35"/>
      <c r="Q727" s="34"/>
      <c r="R727" s="34"/>
      <c r="S727" s="34"/>
      <c r="T727" s="34"/>
      <c r="U727" s="34"/>
      <c r="V727" s="34"/>
      <c r="W727" s="34"/>
      <c r="X727" s="34"/>
    </row>
    <row r="728" spans="2:24" ht="15.75" customHeight="1">
      <c r="B728" s="33"/>
      <c r="C728" s="33"/>
      <c r="D728" s="34"/>
      <c r="E728" s="33"/>
      <c r="F728" s="34"/>
      <c r="G728" s="33"/>
      <c r="H728" s="34"/>
      <c r="I728" s="33"/>
      <c r="J728" s="34"/>
      <c r="K728" s="33"/>
      <c r="L728" s="34"/>
      <c r="M728" s="33"/>
      <c r="N728" s="34"/>
      <c r="O728" s="34"/>
      <c r="P728" s="35"/>
      <c r="Q728" s="34"/>
      <c r="R728" s="34"/>
      <c r="S728" s="34"/>
      <c r="T728" s="34"/>
      <c r="U728" s="34"/>
      <c r="V728" s="34"/>
      <c r="W728" s="34"/>
      <c r="X728" s="34"/>
    </row>
    <row r="729" spans="2:24" ht="15.75" customHeight="1">
      <c r="B729" s="33"/>
      <c r="C729" s="33"/>
      <c r="D729" s="34"/>
      <c r="E729" s="33"/>
      <c r="F729" s="34"/>
      <c r="G729" s="33"/>
      <c r="H729" s="34"/>
      <c r="I729" s="33"/>
      <c r="J729" s="34"/>
      <c r="K729" s="33"/>
      <c r="L729" s="34"/>
      <c r="M729" s="33"/>
      <c r="N729" s="34"/>
      <c r="O729" s="34"/>
      <c r="P729" s="35"/>
      <c r="Q729" s="34"/>
      <c r="R729" s="34"/>
      <c r="S729" s="34"/>
      <c r="T729" s="34"/>
      <c r="U729" s="34"/>
      <c r="V729" s="34"/>
      <c r="W729" s="34"/>
      <c r="X729" s="34"/>
    </row>
    <row r="730" spans="2:24" ht="15.75" customHeight="1">
      <c r="B730" s="33"/>
      <c r="C730" s="33"/>
      <c r="D730" s="34"/>
      <c r="E730" s="33"/>
      <c r="F730" s="34"/>
      <c r="G730" s="33"/>
      <c r="H730" s="34"/>
      <c r="I730" s="33"/>
      <c r="J730" s="34"/>
      <c r="K730" s="33"/>
      <c r="L730" s="34"/>
      <c r="M730" s="33"/>
      <c r="N730" s="34"/>
      <c r="O730" s="34"/>
      <c r="P730" s="35"/>
      <c r="Q730" s="34"/>
      <c r="R730" s="34"/>
      <c r="S730" s="34"/>
      <c r="T730" s="34"/>
      <c r="U730" s="34"/>
      <c r="V730" s="34"/>
      <c r="W730" s="34"/>
      <c r="X730" s="34"/>
    </row>
    <row r="731" spans="2:24" ht="15.75" customHeight="1">
      <c r="B731" s="33"/>
      <c r="C731" s="33"/>
      <c r="D731" s="34"/>
      <c r="E731" s="33"/>
      <c r="F731" s="34"/>
      <c r="G731" s="33"/>
      <c r="H731" s="34"/>
      <c r="I731" s="33"/>
      <c r="J731" s="34"/>
      <c r="K731" s="33"/>
      <c r="L731" s="34"/>
      <c r="M731" s="33"/>
      <c r="N731" s="34"/>
      <c r="O731" s="34"/>
      <c r="P731" s="35"/>
      <c r="Q731" s="34"/>
      <c r="R731" s="34"/>
      <c r="S731" s="34"/>
      <c r="T731" s="34"/>
      <c r="U731" s="34"/>
      <c r="V731" s="34"/>
      <c r="W731" s="34"/>
      <c r="X731" s="34"/>
    </row>
    <row r="732" spans="2:24" ht="15.75" customHeight="1">
      <c r="B732" s="33"/>
      <c r="C732" s="33"/>
      <c r="D732" s="34"/>
      <c r="E732" s="33"/>
      <c r="F732" s="34"/>
      <c r="G732" s="33"/>
      <c r="H732" s="34"/>
      <c r="I732" s="33"/>
      <c r="J732" s="34"/>
      <c r="K732" s="33"/>
      <c r="L732" s="34"/>
      <c r="M732" s="33"/>
      <c r="N732" s="34"/>
      <c r="O732" s="34"/>
      <c r="P732" s="35"/>
      <c r="Q732" s="34"/>
      <c r="R732" s="34"/>
      <c r="S732" s="34"/>
      <c r="T732" s="34"/>
      <c r="U732" s="34"/>
      <c r="V732" s="34"/>
      <c r="W732" s="34"/>
      <c r="X732" s="34"/>
    </row>
    <row r="733" spans="2:24" ht="15.75" customHeight="1">
      <c r="B733" s="33"/>
      <c r="C733" s="33"/>
      <c r="D733" s="34"/>
      <c r="E733" s="33"/>
      <c r="F733" s="34"/>
      <c r="G733" s="33"/>
      <c r="H733" s="34"/>
      <c r="I733" s="33"/>
      <c r="J733" s="34"/>
      <c r="K733" s="33"/>
      <c r="L733" s="34"/>
      <c r="M733" s="33"/>
      <c r="N733" s="34"/>
      <c r="O733" s="34"/>
      <c r="P733" s="35"/>
      <c r="Q733" s="34"/>
      <c r="R733" s="34"/>
      <c r="S733" s="34"/>
      <c r="T733" s="34"/>
      <c r="U733" s="34"/>
      <c r="V733" s="34"/>
      <c r="W733" s="34"/>
      <c r="X733" s="34"/>
    </row>
    <row r="734" spans="2:24" ht="15.75" customHeight="1">
      <c r="B734" s="33"/>
      <c r="C734" s="33"/>
      <c r="D734" s="34"/>
      <c r="E734" s="33"/>
      <c r="F734" s="34"/>
      <c r="G734" s="33"/>
      <c r="H734" s="34"/>
      <c r="I734" s="33"/>
      <c r="J734" s="34"/>
      <c r="K734" s="33"/>
      <c r="L734" s="34"/>
      <c r="M734" s="33"/>
      <c r="N734" s="34"/>
      <c r="O734" s="34"/>
      <c r="P734" s="35"/>
      <c r="Q734" s="34"/>
      <c r="R734" s="34"/>
      <c r="S734" s="34"/>
      <c r="T734" s="34"/>
      <c r="U734" s="34"/>
      <c r="V734" s="34"/>
      <c r="W734" s="34"/>
      <c r="X734" s="34"/>
    </row>
    <row r="735" spans="2:24" ht="15.75" customHeight="1">
      <c r="B735" s="33"/>
      <c r="C735" s="33"/>
      <c r="D735" s="34"/>
      <c r="E735" s="33"/>
      <c r="F735" s="34"/>
      <c r="G735" s="33"/>
      <c r="H735" s="34"/>
      <c r="I735" s="33"/>
      <c r="J735" s="34"/>
      <c r="K735" s="33"/>
      <c r="L735" s="34"/>
      <c r="M735" s="33"/>
      <c r="N735" s="34"/>
      <c r="O735" s="34"/>
      <c r="P735" s="35"/>
      <c r="Q735" s="34"/>
      <c r="R735" s="34"/>
      <c r="S735" s="34"/>
      <c r="T735" s="34"/>
      <c r="U735" s="34"/>
      <c r="V735" s="34"/>
      <c r="W735" s="34"/>
      <c r="X735" s="34"/>
    </row>
    <row r="736" spans="2:24" ht="15.75" customHeight="1">
      <c r="B736" s="33"/>
      <c r="C736" s="33"/>
      <c r="D736" s="34"/>
      <c r="E736" s="33"/>
      <c r="F736" s="34"/>
      <c r="G736" s="33"/>
      <c r="H736" s="34"/>
      <c r="I736" s="33"/>
      <c r="J736" s="34"/>
      <c r="K736" s="33"/>
      <c r="L736" s="34"/>
      <c r="M736" s="33"/>
      <c r="N736" s="34"/>
      <c r="O736" s="34"/>
      <c r="P736" s="35"/>
      <c r="Q736" s="34"/>
      <c r="R736" s="34"/>
      <c r="S736" s="34"/>
      <c r="T736" s="34"/>
      <c r="U736" s="34"/>
      <c r="V736" s="34"/>
      <c r="W736" s="34"/>
      <c r="X736" s="34"/>
    </row>
    <row r="737" spans="2:24" ht="15.75" customHeight="1">
      <c r="B737" s="33"/>
      <c r="C737" s="33"/>
      <c r="D737" s="34"/>
      <c r="E737" s="33"/>
      <c r="F737" s="34"/>
      <c r="G737" s="33"/>
      <c r="H737" s="34"/>
      <c r="I737" s="33"/>
      <c r="J737" s="34"/>
      <c r="K737" s="33"/>
      <c r="L737" s="34"/>
      <c r="M737" s="33"/>
      <c r="N737" s="34"/>
      <c r="O737" s="34"/>
      <c r="P737" s="35"/>
      <c r="Q737" s="34"/>
      <c r="R737" s="34"/>
      <c r="S737" s="34"/>
      <c r="T737" s="34"/>
      <c r="U737" s="34"/>
      <c r="V737" s="34"/>
      <c r="W737" s="34"/>
      <c r="X737" s="34"/>
    </row>
    <row r="738" spans="2:24" ht="15.75" customHeight="1">
      <c r="B738" s="33"/>
      <c r="C738" s="33"/>
      <c r="D738" s="34"/>
      <c r="E738" s="33"/>
      <c r="F738" s="34"/>
      <c r="G738" s="33"/>
      <c r="H738" s="34"/>
      <c r="I738" s="33"/>
      <c r="J738" s="34"/>
      <c r="K738" s="33"/>
      <c r="L738" s="34"/>
      <c r="M738" s="33"/>
      <c r="N738" s="34"/>
      <c r="O738" s="34"/>
      <c r="P738" s="35"/>
      <c r="Q738" s="34"/>
      <c r="R738" s="34"/>
      <c r="S738" s="34"/>
      <c r="T738" s="34"/>
      <c r="U738" s="34"/>
      <c r="V738" s="34"/>
      <c r="W738" s="34"/>
      <c r="X738" s="34"/>
    </row>
    <row r="739" spans="2:24" ht="15.75" customHeight="1">
      <c r="B739" s="33"/>
      <c r="C739" s="33"/>
      <c r="D739" s="34"/>
      <c r="E739" s="33"/>
      <c r="F739" s="34"/>
      <c r="G739" s="33"/>
      <c r="H739" s="34"/>
      <c r="I739" s="33"/>
      <c r="J739" s="34"/>
      <c r="K739" s="33"/>
      <c r="L739" s="34"/>
      <c r="M739" s="33"/>
      <c r="N739" s="34"/>
      <c r="O739" s="34"/>
      <c r="P739" s="35"/>
      <c r="Q739" s="34"/>
      <c r="R739" s="34"/>
      <c r="S739" s="34"/>
      <c r="T739" s="34"/>
      <c r="U739" s="34"/>
      <c r="V739" s="34"/>
      <c r="W739" s="34"/>
      <c r="X739" s="34"/>
    </row>
    <row r="740" spans="2:24" ht="15.75" customHeight="1">
      <c r="B740" s="33"/>
      <c r="C740" s="33"/>
      <c r="D740" s="34"/>
      <c r="E740" s="33"/>
      <c r="F740" s="34"/>
      <c r="G740" s="33"/>
      <c r="H740" s="34"/>
      <c r="I740" s="33"/>
      <c r="J740" s="34"/>
      <c r="K740" s="33"/>
      <c r="L740" s="34"/>
      <c r="M740" s="33"/>
      <c r="N740" s="34"/>
      <c r="O740" s="34"/>
      <c r="P740" s="35"/>
      <c r="Q740" s="34"/>
      <c r="R740" s="34"/>
      <c r="S740" s="34"/>
      <c r="T740" s="34"/>
      <c r="U740" s="34"/>
      <c r="V740" s="34"/>
      <c r="W740" s="34"/>
      <c r="X740" s="34"/>
    </row>
    <row r="741" spans="2:24" ht="15.75" customHeight="1">
      <c r="B741" s="33"/>
      <c r="C741" s="33"/>
      <c r="D741" s="34"/>
      <c r="E741" s="33"/>
      <c r="F741" s="34"/>
      <c r="G741" s="33"/>
      <c r="H741" s="34"/>
      <c r="I741" s="33"/>
      <c r="J741" s="34"/>
      <c r="K741" s="33"/>
      <c r="L741" s="34"/>
      <c r="M741" s="33"/>
      <c r="N741" s="34"/>
      <c r="O741" s="34"/>
      <c r="P741" s="35"/>
      <c r="Q741" s="34"/>
      <c r="R741" s="34"/>
      <c r="S741" s="34"/>
      <c r="T741" s="34"/>
      <c r="U741" s="34"/>
      <c r="V741" s="34"/>
      <c r="W741" s="34"/>
      <c r="X741" s="34"/>
    </row>
    <row r="742" spans="2:24" ht="15.75" customHeight="1">
      <c r="B742" s="33"/>
      <c r="C742" s="33"/>
      <c r="D742" s="34"/>
      <c r="E742" s="33"/>
      <c r="F742" s="34"/>
      <c r="G742" s="33"/>
      <c r="H742" s="34"/>
      <c r="I742" s="33"/>
      <c r="J742" s="34"/>
      <c r="K742" s="33"/>
      <c r="L742" s="34"/>
      <c r="M742" s="33"/>
      <c r="N742" s="34"/>
      <c r="O742" s="34"/>
      <c r="P742" s="35"/>
      <c r="Q742" s="34"/>
      <c r="R742" s="34"/>
      <c r="S742" s="34"/>
      <c r="T742" s="34"/>
      <c r="U742" s="34"/>
      <c r="V742" s="34"/>
      <c r="W742" s="34"/>
      <c r="X742" s="34"/>
    </row>
    <row r="743" spans="2:24" ht="15.75" customHeight="1">
      <c r="B743" s="33"/>
      <c r="C743" s="33"/>
      <c r="D743" s="34"/>
      <c r="E743" s="33"/>
      <c r="F743" s="34"/>
      <c r="G743" s="33"/>
      <c r="H743" s="34"/>
      <c r="I743" s="33"/>
      <c r="J743" s="34"/>
      <c r="K743" s="33"/>
      <c r="L743" s="34"/>
      <c r="M743" s="33"/>
      <c r="N743" s="34"/>
      <c r="O743" s="34"/>
      <c r="P743" s="35"/>
      <c r="Q743" s="34"/>
      <c r="R743" s="34"/>
      <c r="S743" s="34"/>
      <c r="T743" s="34"/>
      <c r="U743" s="34"/>
      <c r="V743" s="34"/>
      <c r="W743" s="34"/>
      <c r="X743" s="34"/>
    </row>
    <row r="744" spans="2:24" ht="15.75" customHeight="1">
      <c r="B744" s="33"/>
      <c r="C744" s="33"/>
      <c r="D744" s="34"/>
      <c r="E744" s="33"/>
      <c r="F744" s="34"/>
      <c r="G744" s="33"/>
      <c r="H744" s="34"/>
      <c r="I744" s="33"/>
      <c r="J744" s="34"/>
      <c r="K744" s="33"/>
      <c r="L744" s="34"/>
      <c r="M744" s="33"/>
      <c r="N744" s="34"/>
      <c r="O744" s="34"/>
      <c r="P744" s="35"/>
      <c r="Q744" s="34"/>
      <c r="R744" s="34"/>
      <c r="S744" s="34"/>
      <c r="T744" s="34"/>
      <c r="U744" s="34"/>
      <c r="V744" s="34"/>
      <c r="W744" s="34"/>
      <c r="X744" s="34"/>
    </row>
    <row r="745" spans="2:24" ht="15.75" customHeight="1">
      <c r="B745" s="33"/>
      <c r="C745" s="33"/>
      <c r="D745" s="34"/>
      <c r="E745" s="33"/>
      <c r="F745" s="34"/>
      <c r="G745" s="33"/>
      <c r="H745" s="34"/>
      <c r="I745" s="33"/>
      <c r="J745" s="34"/>
      <c r="K745" s="33"/>
      <c r="L745" s="34"/>
      <c r="M745" s="33"/>
      <c r="N745" s="34"/>
      <c r="O745" s="34"/>
      <c r="P745" s="35"/>
      <c r="Q745" s="34"/>
      <c r="R745" s="34"/>
      <c r="S745" s="34"/>
      <c r="T745" s="34"/>
      <c r="U745" s="34"/>
      <c r="V745" s="34"/>
      <c r="W745" s="34"/>
      <c r="X745" s="34"/>
    </row>
    <row r="746" spans="2:24" ht="15.75" customHeight="1">
      <c r="B746" s="33"/>
      <c r="C746" s="33"/>
      <c r="D746" s="34"/>
      <c r="E746" s="33"/>
      <c r="F746" s="34"/>
      <c r="G746" s="33"/>
      <c r="H746" s="34"/>
      <c r="I746" s="33"/>
      <c r="J746" s="34"/>
      <c r="K746" s="33"/>
      <c r="L746" s="34"/>
      <c r="M746" s="33"/>
      <c r="N746" s="34"/>
      <c r="O746" s="34"/>
      <c r="P746" s="35"/>
      <c r="Q746" s="34"/>
      <c r="R746" s="34"/>
      <c r="S746" s="34"/>
      <c r="T746" s="34"/>
      <c r="U746" s="34"/>
      <c r="V746" s="34"/>
      <c r="W746" s="34"/>
      <c r="X746" s="34"/>
    </row>
    <row r="747" spans="2:24" ht="15.75" customHeight="1">
      <c r="B747" s="33"/>
      <c r="C747" s="33"/>
      <c r="D747" s="34"/>
      <c r="E747" s="33"/>
      <c r="F747" s="34"/>
      <c r="G747" s="33"/>
      <c r="H747" s="34"/>
      <c r="I747" s="33"/>
      <c r="J747" s="34"/>
      <c r="K747" s="33"/>
      <c r="L747" s="34"/>
      <c r="M747" s="33"/>
      <c r="N747" s="34"/>
      <c r="O747" s="34"/>
      <c r="P747" s="35"/>
      <c r="Q747" s="34"/>
      <c r="R747" s="34"/>
      <c r="S747" s="34"/>
      <c r="T747" s="34"/>
      <c r="U747" s="34"/>
      <c r="V747" s="34"/>
      <c r="W747" s="34"/>
      <c r="X747" s="34"/>
    </row>
    <row r="748" spans="2:24" ht="15.75" customHeight="1">
      <c r="B748" s="33"/>
      <c r="C748" s="33"/>
      <c r="D748" s="34"/>
      <c r="E748" s="33"/>
      <c r="F748" s="34"/>
      <c r="G748" s="33"/>
      <c r="H748" s="34"/>
      <c r="I748" s="33"/>
      <c r="J748" s="34"/>
      <c r="K748" s="33"/>
      <c r="L748" s="34"/>
      <c r="M748" s="33"/>
      <c r="N748" s="34"/>
      <c r="O748" s="34"/>
      <c r="P748" s="35"/>
      <c r="Q748" s="34"/>
      <c r="R748" s="34"/>
      <c r="S748" s="34"/>
      <c r="T748" s="34"/>
      <c r="U748" s="34"/>
      <c r="V748" s="34"/>
      <c r="W748" s="34"/>
      <c r="X748" s="34"/>
    </row>
    <row r="749" spans="2:24" ht="15.75" customHeight="1">
      <c r="B749" s="33"/>
      <c r="C749" s="33"/>
      <c r="D749" s="34"/>
      <c r="E749" s="33"/>
      <c r="F749" s="34"/>
      <c r="G749" s="33"/>
      <c r="H749" s="34"/>
      <c r="I749" s="33"/>
      <c r="J749" s="34"/>
      <c r="K749" s="33"/>
      <c r="L749" s="34"/>
      <c r="M749" s="33"/>
      <c r="N749" s="34"/>
      <c r="O749" s="34"/>
      <c r="P749" s="35"/>
      <c r="Q749" s="34"/>
      <c r="R749" s="34"/>
      <c r="S749" s="34"/>
      <c r="T749" s="34"/>
      <c r="U749" s="34"/>
      <c r="V749" s="34"/>
      <c r="W749" s="34"/>
      <c r="X749" s="34"/>
    </row>
    <row r="750" spans="2:24" ht="15.75" customHeight="1">
      <c r="B750" s="33"/>
      <c r="C750" s="33"/>
      <c r="D750" s="34"/>
      <c r="E750" s="33"/>
      <c r="F750" s="34"/>
      <c r="G750" s="33"/>
      <c r="H750" s="34"/>
      <c r="I750" s="33"/>
      <c r="J750" s="34"/>
      <c r="K750" s="33"/>
      <c r="L750" s="34"/>
      <c r="M750" s="33"/>
      <c r="N750" s="34"/>
      <c r="O750" s="34"/>
      <c r="P750" s="35"/>
      <c r="Q750" s="34"/>
      <c r="R750" s="34"/>
      <c r="S750" s="34"/>
      <c r="T750" s="34"/>
      <c r="U750" s="34"/>
      <c r="V750" s="34"/>
      <c r="W750" s="34"/>
      <c r="X750" s="34"/>
    </row>
    <row r="751" spans="2:24" ht="15.75" customHeight="1">
      <c r="B751" s="33"/>
      <c r="C751" s="33"/>
      <c r="D751" s="34"/>
      <c r="E751" s="33"/>
      <c r="F751" s="34"/>
      <c r="G751" s="33"/>
      <c r="H751" s="34"/>
      <c r="I751" s="33"/>
      <c r="J751" s="34"/>
      <c r="K751" s="33"/>
      <c r="L751" s="34"/>
      <c r="M751" s="33"/>
      <c r="N751" s="34"/>
      <c r="O751" s="34"/>
      <c r="P751" s="35"/>
      <c r="Q751" s="34"/>
      <c r="R751" s="34"/>
      <c r="S751" s="34"/>
      <c r="T751" s="34"/>
      <c r="U751" s="34"/>
      <c r="V751" s="34"/>
      <c r="W751" s="34"/>
      <c r="X751" s="34"/>
    </row>
    <row r="752" spans="2:24" ht="15.75" customHeight="1">
      <c r="B752" s="33"/>
      <c r="C752" s="33"/>
      <c r="D752" s="34"/>
      <c r="E752" s="33"/>
      <c r="F752" s="34"/>
      <c r="G752" s="33"/>
      <c r="H752" s="34"/>
      <c r="I752" s="33"/>
      <c r="J752" s="34"/>
      <c r="K752" s="33"/>
      <c r="L752" s="34"/>
      <c r="M752" s="33"/>
      <c r="N752" s="34"/>
      <c r="O752" s="34"/>
      <c r="P752" s="35"/>
      <c r="Q752" s="34"/>
      <c r="R752" s="34"/>
      <c r="S752" s="34"/>
      <c r="T752" s="34"/>
      <c r="U752" s="34"/>
      <c r="V752" s="34"/>
      <c r="W752" s="34"/>
      <c r="X752" s="34"/>
    </row>
    <row r="753" spans="2:24" ht="15.75" customHeight="1">
      <c r="B753" s="33"/>
      <c r="C753" s="33"/>
      <c r="D753" s="34"/>
      <c r="E753" s="33"/>
      <c r="F753" s="34"/>
      <c r="G753" s="33"/>
      <c r="H753" s="34"/>
      <c r="I753" s="33"/>
      <c r="J753" s="34"/>
      <c r="K753" s="33"/>
      <c r="L753" s="34"/>
      <c r="M753" s="33"/>
      <c r="N753" s="34"/>
      <c r="O753" s="34"/>
      <c r="P753" s="35"/>
      <c r="Q753" s="34"/>
      <c r="R753" s="34"/>
      <c r="S753" s="34"/>
      <c r="T753" s="34"/>
      <c r="U753" s="34"/>
      <c r="V753" s="34"/>
      <c r="W753" s="34"/>
      <c r="X753" s="34"/>
    </row>
    <row r="754" spans="2:24" ht="15.75" customHeight="1">
      <c r="B754" s="33"/>
      <c r="C754" s="33"/>
      <c r="D754" s="34"/>
      <c r="E754" s="33"/>
      <c r="F754" s="34"/>
      <c r="G754" s="33"/>
      <c r="H754" s="34"/>
      <c r="I754" s="33"/>
      <c r="J754" s="34"/>
      <c r="K754" s="33"/>
      <c r="L754" s="34"/>
      <c r="M754" s="33"/>
      <c r="N754" s="34"/>
      <c r="O754" s="34"/>
      <c r="P754" s="35"/>
      <c r="Q754" s="34"/>
      <c r="R754" s="34"/>
      <c r="S754" s="34"/>
      <c r="T754" s="34"/>
      <c r="U754" s="34"/>
      <c r="V754" s="34"/>
      <c r="W754" s="34"/>
      <c r="X754" s="34"/>
    </row>
    <row r="755" spans="2:24" ht="15.75" customHeight="1">
      <c r="B755" s="33"/>
      <c r="C755" s="33"/>
      <c r="D755" s="34"/>
      <c r="E755" s="33"/>
      <c r="F755" s="34"/>
      <c r="G755" s="33"/>
      <c r="H755" s="34"/>
      <c r="I755" s="33"/>
      <c r="J755" s="34"/>
      <c r="K755" s="33"/>
      <c r="L755" s="34"/>
      <c r="M755" s="33"/>
      <c r="N755" s="34"/>
      <c r="O755" s="34"/>
      <c r="P755" s="35"/>
      <c r="Q755" s="34"/>
      <c r="R755" s="34"/>
      <c r="S755" s="34"/>
      <c r="T755" s="34"/>
      <c r="U755" s="34"/>
      <c r="V755" s="34"/>
      <c r="W755" s="34"/>
      <c r="X755" s="34"/>
    </row>
    <row r="756" spans="2:24" ht="15.75" customHeight="1">
      <c r="B756" s="33"/>
      <c r="C756" s="33"/>
      <c r="D756" s="34"/>
      <c r="E756" s="33"/>
      <c r="F756" s="34"/>
      <c r="G756" s="33"/>
      <c r="H756" s="34"/>
      <c r="I756" s="33"/>
      <c r="J756" s="34"/>
      <c r="K756" s="33"/>
      <c r="L756" s="34"/>
      <c r="M756" s="33"/>
      <c r="N756" s="34"/>
      <c r="O756" s="34"/>
      <c r="P756" s="35"/>
      <c r="Q756" s="34"/>
      <c r="R756" s="34"/>
      <c r="S756" s="34"/>
      <c r="T756" s="34"/>
      <c r="U756" s="34"/>
      <c r="V756" s="34"/>
      <c r="W756" s="34"/>
      <c r="X756" s="34"/>
    </row>
    <row r="757" spans="2:24" ht="15.75" customHeight="1">
      <c r="B757" s="33"/>
      <c r="C757" s="33"/>
      <c r="D757" s="34"/>
      <c r="E757" s="33"/>
      <c r="F757" s="34"/>
      <c r="G757" s="33"/>
      <c r="H757" s="34"/>
      <c r="I757" s="33"/>
      <c r="J757" s="34"/>
      <c r="K757" s="33"/>
      <c r="L757" s="34"/>
      <c r="M757" s="33"/>
      <c r="N757" s="34"/>
      <c r="O757" s="34"/>
      <c r="P757" s="35"/>
      <c r="Q757" s="34"/>
      <c r="R757" s="34"/>
      <c r="S757" s="34"/>
      <c r="T757" s="34"/>
      <c r="U757" s="34"/>
      <c r="V757" s="34"/>
      <c r="W757" s="34"/>
      <c r="X757" s="34"/>
    </row>
    <row r="758" spans="2:24" ht="15.75" customHeight="1">
      <c r="B758" s="33"/>
      <c r="C758" s="33"/>
      <c r="D758" s="34"/>
      <c r="E758" s="33"/>
      <c r="F758" s="34"/>
      <c r="G758" s="33"/>
      <c r="H758" s="34"/>
      <c r="I758" s="33"/>
      <c r="J758" s="34"/>
      <c r="K758" s="33"/>
      <c r="L758" s="34"/>
      <c r="M758" s="33"/>
      <c r="N758" s="34"/>
      <c r="O758" s="34"/>
      <c r="P758" s="35"/>
      <c r="Q758" s="34"/>
      <c r="R758" s="34"/>
      <c r="S758" s="34"/>
      <c r="T758" s="34"/>
      <c r="U758" s="34"/>
      <c r="V758" s="34"/>
      <c r="W758" s="34"/>
      <c r="X758" s="34"/>
    </row>
    <row r="759" spans="2:24" ht="15.75" customHeight="1">
      <c r="B759" s="33"/>
      <c r="C759" s="33"/>
      <c r="D759" s="34"/>
      <c r="E759" s="33"/>
      <c r="F759" s="34"/>
      <c r="G759" s="33"/>
      <c r="H759" s="34"/>
      <c r="I759" s="33"/>
      <c r="J759" s="34"/>
      <c r="K759" s="33"/>
      <c r="L759" s="34"/>
      <c r="M759" s="33"/>
      <c r="N759" s="34"/>
      <c r="O759" s="34"/>
      <c r="P759" s="35"/>
      <c r="Q759" s="34"/>
      <c r="R759" s="34"/>
      <c r="S759" s="34"/>
      <c r="T759" s="34"/>
      <c r="U759" s="34"/>
      <c r="V759" s="34"/>
      <c r="W759" s="34"/>
      <c r="X759" s="34"/>
    </row>
    <row r="760" spans="2:24" ht="15.75" customHeight="1">
      <c r="B760" s="33"/>
      <c r="C760" s="33"/>
      <c r="D760" s="34"/>
      <c r="E760" s="33"/>
      <c r="F760" s="34"/>
      <c r="G760" s="33"/>
      <c r="H760" s="34"/>
      <c r="I760" s="33"/>
      <c r="J760" s="34"/>
      <c r="K760" s="33"/>
      <c r="L760" s="34"/>
      <c r="M760" s="33"/>
      <c r="N760" s="34"/>
      <c r="O760" s="34"/>
      <c r="P760" s="35"/>
      <c r="Q760" s="34"/>
      <c r="R760" s="34"/>
      <c r="S760" s="34"/>
      <c r="T760" s="34"/>
      <c r="U760" s="34"/>
      <c r="V760" s="34"/>
      <c r="W760" s="34"/>
      <c r="X760" s="34"/>
    </row>
    <row r="761" spans="2:24" ht="15.75" customHeight="1">
      <c r="B761" s="33"/>
      <c r="C761" s="33"/>
      <c r="D761" s="34"/>
      <c r="E761" s="33"/>
      <c r="F761" s="34"/>
      <c r="G761" s="33"/>
      <c r="H761" s="34"/>
      <c r="I761" s="33"/>
      <c r="J761" s="34"/>
      <c r="K761" s="33"/>
      <c r="L761" s="34"/>
      <c r="M761" s="33"/>
      <c r="N761" s="34"/>
      <c r="O761" s="34"/>
      <c r="P761" s="35"/>
      <c r="Q761" s="34"/>
      <c r="R761" s="34"/>
      <c r="S761" s="34"/>
      <c r="T761" s="34"/>
      <c r="U761" s="34"/>
      <c r="V761" s="34"/>
      <c r="W761" s="34"/>
      <c r="X761" s="34"/>
    </row>
    <row r="762" spans="2:24" ht="15.75" customHeight="1">
      <c r="B762" s="33"/>
      <c r="C762" s="33"/>
      <c r="D762" s="34"/>
      <c r="E762" s="33"/>
      <c r="F762" s="34"/>
      <c r="G762" s="33"/>
      <c r="H762" s="34"/>
      <c r="I762" s="33"/>
      <c r="J762" s="34"/>
      <c r="K762" s="33"/>
      <c r="L762" s="34"/>
      <c r="M762" s="33"/>
      <c r="N762" s="34"/>
      <c r="O762" s="34"/>
      <c r="P762" s="35"/>
      <c r="Q762" s="34"/>
      <c r="R762" s="34"/>
      <c r="S762" s="34"/>
      <c r="T762" s="34"/>
      <c r="U762" s="34"/>
      <c r="V762" s="34"/>
      <c r="W762" s="34"/>
      <c r="X762" s="34"/>
    </row>
    <row r="763" spans="2:24" ht="15.75" customHeight="1">
      <c r="B763" s="33"/>
      <c r="C763" s="33"/>
      <c r="D763" s="34"/>
      <c r="E763" s="33"/>
      <c r="F763" s="34"/>
      <c r="G763" s="33"/>
      <c r="H763" s="34"/>
      <c r="I763" s="33"/>
      <c r="J763" s="34"/>
      <c r="K763" s="33"/>
      <c r="L763" s="34"/>
      <c r="M763" s="33"/>
      <c r="N763" s="34"/>
      <c r="O763" s="34"/>
      <c r="P763" s="35"/>
      <c r="Q763" s="34"/>
      <c r="R763" s="34"/>
      <c r="S763" s="34"/>
      <c r="T763" s="34"/>
      <c r="U763" s="34"/>
      <c r="V763" s="34"/>
      <c r="W763" s="34"/>
      <c r="X763" s="34"/>
    </row>
    <row r="764" spans="2:24" ht="15.75" customHeight="1">
      <c r="B764" s="33"/>
      <c r="C764" s="33"/>
      <c r="D764" s="34"/>
      <c r="E764" s="33"/>
      <c r="F764" s="34"/>
      <c r="G764" s="33"/>
      <c r="H764" s="34"/>
      <c r="I764" s="33"/>
      <c r="J764" s="34"/>
      <c r="K764" s="33"/>
      <c r="L764" s="34"/>
      <c r="M764" s="33"/>
      <c r="N764" s="34"/>
      <c r="O764" s="34"/>
      <c r="P764" s="35"/>
      <c r="Q764" s="34"/>
      <c r="R764" s="34"/>
      <c r="S764" s="34"/>
      <c r="T764" s="34"/>
      <c r="U764" s="34"/>
      <c r="V764" s="34"/>
      <c r="W764" s="34"/>
      <c r="X764" s="34"/>
    </row>
    <row r="765" spans="2:24" ht="15.75" customHeight="1">
      <c r="B765" s="33"/>
      <c r="C765" s="33"/>
      <c r="D765" s="34"/>
      <c r="E765" s="33"/>
      <c r="F765" s="34"/>
      <c r="G765" s="33"/>
      <c r="H765" s="34"/>
      <c r="I765" s="33"/>
      <c r="J765" s="34"/>
      <c r="K765" s="33"/>
      <c r="L765" s="34"/>
      <c r="M765" s="33"/>
      <c r="N765" s="34"/>
      <c r="O765" s="34"/>
      <c r="P765" s="35"/>
      <c r="Q765" s="34"/>
      <c r="R765" s="34"/>
      <c r="S765" s="34"/>
      <c r="T765" s="34"/>
      <c r="U765" s="34"/>
      <c r="V765" s="34"/>
      <c r="W765" s="34"/>
      <c r="X765" s="34"/>
    </row>
    <row r="766" spans="2:24" ht="15.75" customHeight="1">
      <c r="B766" s="33"/>
      <c r="C766" s="33"/>
      <c r="D766" s="34"/>
      <c r="E766" s="33"/>
      <c r="F766" s="34"/>
      <c r="G766" s="33"/>
      <c r="H766" s="34"/>
      <c r="I766" s="33"/>
      <c r="J766" s="34"/>
      <c r="K766" s="33"/>
      <c r="L766" s="34"/>
      <c r="M766" s="33"/>
      <c r="N766" s="34"/>
      <c r="O766" s="34"/>
      <c r="P766" s="35"/>
      <c r="Q766" s="34"/>
      <c r="R766" s="34"/>
      <c r="S766" s="34"/>
      <c r="T766" s="34"/>
      <c r="U766" s="34"/>
      <c r="V766" s="34"/>
      <c r="W766" s="34"/>
      <c r="X766" s="34"/>
    </row>
    <row r="767" spans="2:24" ht="15.75" customHeight="1">
      <c r="B767" s="33"/>
      <c r="C767" s="33"/>
      <c r="D767" s="34"/>
      <c r="E767" s="33"/>
      <c r="F767" s="34"/>
      <c r="G767" s="33"/>
      <c r="H767" s="34"/>
      <c r="I767" s="33"/>
      <c r="J767" s="34"/>
      <c r="K767" s="33"/>
      <c r="L767" s="34"/>
      <c r="M767" s="33"/>
      <c r="N767" s="34"/>
      <c r="O767" s="34"/>
      <c r="P767" s="35"/>
      <c r="Q767" s="34"/>
      <c r="R767" s="34"/>
      <c r="S767" s="34"/>
      <c r="T767" s="34"/>
      <c r="U767" s="34"/>
      <c r="V767" s="34"/>
      <c r="W767" s="34"/>
      <c r="X767" s="34"/>
    </row>
    <row r="768" spans="2:24" ht="15.75" customHeight="1">
      <c r="B768" s="33"/>
      <c r="C768" s="33"/>
      <c r="D768" s="34"/>
      <c r="E768" s="33"/>
      <c r="F768" s="34"/>
      <c r="G768" s="33"/>
      <c r="H768" s="34"/>
      <c r="I768" s="33"/>
      <c r="J768" s="34"/>
      <c r="K768" s="33"/>
      <c r="L768" s="34"/>
      <c r="M768" s="33"/>
      <c r="N768" s="34"/>
      <c r="O768" s="34"/>
      <c r="P768" s="35"/>
      <c r="Q768" s="34"/>
      <c r="R768" s="34"/>
      <c r="S768" s="34"/>
      <c r="T768" s="34"/>
      <c r="U768" s="34"/>
      <c r="V768" s="34"/>
      <c r="W768" s="34"/>
      <c r="X768" s="34"/>
    </row>
    <row r="769" spans="2:24" ht="15.75" customHeight="1">
      <c r="B769" s="33"/>
      <c r="C769" s="33"/>
      <c r="D769" s="34"/>
      <c r="E769" s="33"/>
      <c r="F769" s="34"/>
      <c r="G769" s="33"/>
      <c r="H769" s="34"/>
      <c r="I769" s="33"/>
      <c r="J769" s="34"/>
      <c r="K769" s="33"/>
      <c r="L769" s="34"/>
      <c r="M769" s="33"/>
      <c r="N769" s="34"/>
      <c r="O769" s="34"/>
      <c r="P769" s="35"/>
      <c r="Q769" s="34"/>
      <c r="R769" s="34"/>
      <c r="S769" s="34"/>
      <c r="T769" s="34"/>
      <c r="U769" s="34"/>
      <c r="V769" s="34"/>
      <c r="W769" s="34"/>
      <c r="X769" s="34"/>
    </row>
    <row r="770" spans="2:24" ht="15.75" customHeight="1">
      <c r="B770" s="33"/>
      <c r="C770" s="33"/>
      <c r="D770" s="34"/>
      <c r="E770" s="33"/>
      <c r="F770" s="34"/>
      <c r="G770" s="33"/>
      <c r="H770" s="34"/>
      <c r="I770" s="33"/>
      <c r="J770" s="34"/>
      <c r="K770" s="33"/>
      <c r="L770" s="34"/>
      <c r="M770" s="33"/>
      <c r="N770" s="34"/>
      <c r="O770" s="34"/>
      <c r="P770" s="35"/>
      <c r="Q770" s="34"/>
      <c r="R770" s="34"/>
      <c r="S770" s="34"/>
      <c r="T770" s="34"/>
      <c r="U770" s="34"/>
      <c r="V770" s="34"/>
      <c r="W770" s="34"/>
      <c r="X770" s="34"/>
    </row>
    <row r="771" spans="2:24" ht="15.75" customHeight="1">
      <c r="B771" s="33"/>
      <c r="C771" s="33"/>
      <c r="D771" s="34"/>
      <c r="E771" s="33"/>
      <c r="F771" s="34"/>
      <c r="G771" s="33"/>
      <c r="H771" s="34"/>
      <c r="I771" s="33"/>
      <c r="J771" s="34"/>
      <c r="K771" s="33"/>
      <c r="L771" s="34"/>
      <c r="M771" s="33"/>
      <c r="N771" s="34"/>
      <c r="O771" s="34"/>
      <c r="P771" s="35"/>
      <c r="Q771" s="34"/>
      <c r="R771" s="34"/>
      <c r="S771" s="34"/>
      <c r="T771" s="34"/>
      <c r="U771" s="34"/>
      <c r="V771" s="34"/>
      <c r="W771" s="34"/>
      <c r="X771" s="34"/>
    </row>
    <row r="772" spans="2:24" ht="15.75" customHeight="1">
      <c r="B772" s="33"/>
      <c r="C772" s="33"/>
      <c r="D772" s="34"/>
      <c r="E772" s="33"/>
      <c r="F772" s="34"/>
      <c r="G772" s="33"/>
      <c r="H772" s="34"/>
      <c r="I772" s="33"/>
      <c r="J772" s="34"/>
      <c r="K772" s="33"/>
      <c r="L772" s="34"/>
      <c r="M772" s="33"/>
      <c r="N772" s="34"/>
      <c r="O772" s="34"/>
      <c r="P772" s="35"/>
      <c r="Q772" s="34"/>
      <c r="R772" s="34"/>
      <c r="S772" s="34"/>
      <c r="T772" s="34"/>
      <c r="U772" s="34"/>
      <c r="V772" s="34"/>
      <c r="W772" s="34"/>
      <c r="X772" s="34"/>
    </row>
    <row r="773" spans="2:24" ht="15.75" customHeight="1">
      <c r="B773" s="33"/>
      <c r="C773" s="33"/>
      <c r="D773" s="34"/>
      <c r="E773" s="33"/>
      <c r="F773" s="34"/>
      <c r="G773" s="33"/>
      <c r="H773" s="34"/>
      <c r="I773" s="33"/>
      <c r="J773" s="34"/>
      <c r="K773" s="33"/>
      <c r="L773" s="34"/>
      <c r="M773" s="33"/>
      <c r="N773" s="34"/>
      <c r="O773" s="34"/>
      <c r="P773" s="35"/>
      <c r="Q773" s="34"/>
      <c r="R773" s="34"/>
      <c r="S773" s="34"/>
      <c r="T773" s="34"/>
      <c r="U773" s="34"/>
      <c r="V773" s="34"/>
      <c r="W773" s="34"/>
      <c r="X773" s="34"/>
    </row>
    <row r="774" spans="2:24" ht="15.75" customHeight="1">
      <c r="B774" s="33"/>
      <c r="C774" s="33"/>
      <c r="D774" s="34"/>
      <c r="E774" s="33"/>
      <c r="F774" s="34"/>
      <c r="G774" s="33"/>
      <c r="H774" s="34"/>
      <c r="I774" s="33"/>
      <c r="J774" s="34"/>
      <c r="K774" s="33"/>
      <c r="L774" s="34"/>
      <c r="M774" s="33"/>
      <c r="N774" s="34"/>
      <c r="O774" s="34"/>
      <c r="P774" s="35"/>
      <c r="Q774" s="34"/>
      <c r="R774" s="34"/>
      <c r="S774" s="34"/>
      <c r="T774" s="34"/>
      <c r="U774" s="34"/>
      <c r="V774" s="34"/>
      <c r="W774" s="34"/>
      <c r="X774" s="34"/>
    </row>
    <row r="775" spans="2:24" ht="15.75" customHeight="1">
      <c r="B775" s="33"/>
      <c r="C775" s="33"/>
      <c r="D775" s="34"/>
      <c r="E775" s="33"/>
      <c r="F775" s="34"/>
      <c r="G775" s="33"/>
      <c r="H775" s="34"/>
      <c r="I775" s="33"/>
      <c r="J775" s="34"/>
      <c r="K775" s="33"/>
      <c r="L775" s="34"/>
      <c r="M775" s="33"/>
      <c r="N775" s="34"/>
      <c r="O775" s="34"/>
      <c r="P775" s="35"/>
      <c r="Q775" s="34"/>
      <c r="R775" s="34"/>
      <c r="S775" s="34"/>
      <c r="T775" s="34"/>
      <c r="U775" s="34"/>
      <c r="V775" s="34"/>
      <c r="W775" s="34"/>
      <c r="X775" s="34"/>
    </row>
    <row r="776" spans="2:24" ht="15.75" customHeight="1">
      <c r="B776" s="33"/>
      <c r="C776" s="33"/>
      <c r="D776" s="34"/>
      <c r="E776" s="33"/>
      <c r="F776" s="34"/>
      <c r="G776" s="33"/>
      <c r="H776" s="34"/>
      <c r="I776" s="33"/>
      <c r="J776" s="34"/>
      <c r="K776" s="33"/>
      <c r="L776" s="34"/>
      <c r="M776" s="33"/>
      <c r="N776" s="34"/>
      <c r="O776" s="34"/>
      <c r="P776" s="35"/>
      <c r="Q776" s="34"/>
      <c r="R776" s="34"/>
      <c r="S776" s="34"/>
      <c r="T776" s="34"/>
      <c r="U776" s="34"/>
      <c r="V776" s="34"/>
      <c r="W776" s="34"/>
      <c r="X776" s="34"/>
    </row>
    <row r="777" spans="2:24" ht="15.75" customHeight="1">
      <c r="B777" s="33"/>
      <c r="C777" s="33"/>
      <c r="D777" s="34"/>
      <c r="E777" s="33"/>
      <c r="F777" s="34"/>
      <c r="G777" s="33"/>
      <c r="H777" s="34"/>
      <c r="I777" s="33"/>
      <c r="J777" s="34"/>
      <c r="K777" s="33"/>
      <c r="L777" s="34"/>
      <c r="M777" s="33"/>
      <c r="N777" s="34"/>
      <c r="O777" s="34"/>
      <c r="P777" s="35"/>
      <c r="Q777" s="34"/>
      <c r="R777" s="34"/>
      <c r="S777" s="34"/>
      <c r="T777" s="34"/>
      <c r="U777" s="34"/>
      <c r="V777" s="34"/>
      <c r="W777" s="34"/>
      <c r="X777" s="34"/>
    </row>
    <row r="778" spans="2:24" ht="15.75" customHeight="1">
      <c r="B778" s="33"/>
      <c r="C778" s="33"/>
      <c r="D778" s="34"/>
      <c r="E778" s="33"/>
      <c r="F778" s="34"/>
      <c r="G778" s="33"/>
      <c r="H778" s="34"/>
      <c r="I778" s="33"/>
      <c r="J778" s="34"/>
      <c r="K778" s="33"/>
      <c r="L778" s="34"/>
      <c r="M778" s="33"/>
      <c r="N778" s="34"/>
      <c r="O778" s="34"/>
      <c r="P778" s="35"/>
      <c r="Q778" s="34"/>
      <c r="R778" s="34"/>
      <c r="S778" s="34"/>
      <c r="T778" s="34"/>
      <c r="U778" s="34"/>
      <c r="V778" s="34"/>
      <c r="W778" s="34"/>
      <c r="X778" s="34"/>
    </row>
    <row r="779" spans="2:24" ht="15.75" customHeight="1">
      <c r="B779" s="33"/>
      <c r="C779" s="33"/>
      <c r="D779" s="34"/>
      <c r="E779" s="33"/>
      <c r="F779" s="34"/>
      <c r="G779" s="33"/>
      <c r="H779" s="34"/>
      <c r="I779" s="33"/>
      <c r="J779" s="34"/>
      <c r="K779" s="33"/>
      <c r="L779" s="34"/>
      <c r="M779" s="33"/>
      <c r="N779" s="34"/>
      <c r="O779" s="34"/>
      <c r="P779" s="35"/>
      <c r="Q779" s="34"/>
      <c r="R779" s="34"/>
      <c r="S779" s="34"/>
      <c r="T779" s="34"/>
      <c r="U779" s="34"/>
      <c r="V779" s="34"/>
      <c r="W779" s="34"/>
      <c r="X779" s="34"/>
    </row>
    <row r="780" spans="2:24" ht="15.75" customHeight="1">
      <c r="B780" s="33"/>
      <c r="C780" s="33"/>
      <c r="D780" s="34"/>
      <c r="E780" s="33"/>
      <c r="F780" s="34"/>
      <c r="G780" s="33"/>
      <c r="H780" s="34"/>
      <c r="I780" s="33"/>
      <c r="J780" s="34"/>
      <c r="K780" s="33"/>
      <c r="L780" s="34"/>
      <c r="M780" s="33"/>
      <c r="N780" s="34"/>
      <c r="O780" s="34"/>
      <c r="P780" s="35"/>
      <c r="Q780" s="34"/>
      <c r="R780" s="34"/>
      <c r="S780" s="34"/>
      <c r="T780" s="34"/>
      <c r="U780" s="34"/>
      <c r="V780" s="34"/>
      <c r="W780" s="34"/>
      <c r="X780" s="34"/>
    </row>
    <row r="781" spans="2:24" ht="15.75" customHeight="1">
      <c r="B781" s="33"/>
      <c r="C781" s="33"/>
      <c r="D781" s="34"/>
      <c r="E781" s="33"/>
      <c r="F781" s="34"/>
      <c r="G781" s="33"/>
      <c r="H781" s="34"/>
      <c r="I781" s="33"/>
      <c r="J781" s="34"/>
      <c r="K781" s="33"/>
      <c r="L781" s="34"/>
      <c r="M781" s="33"/>
      <c r="N781" s="34"/>
      <c r="O781" s="34"/>
      <c r="P781" s="35"/>
      <c r="Q781" s="34"/>
      <c r="R781" s="34"/>
      <c r="S781" s="34"/>
      <c r="T781" s="34"/>
      <c r="U781" s="34"/>
      <c r="V781" s="34"/>
      <c r="W781" s="34"/>
      <c r="X781" s="34"/>
    </row>
    <row r="782" spans="2:24" ht="15.75" customHeight="1">
      <c r="B782" s="33"/>
      <c r="C782" s="33"/>
      <c r="D782" s="34"/>
      <c r="E782" s="33"/>
      <c r="F782" s="34"/>
      <c r="G782" s="33"/>
      <c r="H782" s="34"/>
      <c r="I782" s="33"/>
      <c r="J782" s="34"/>
      <c r="K782" s="33"/>
      <c r="L782" s="34"/>
      <c r="M782" s="33"/>
      <c r="N782" s="34"/>
      <c r="O782" s="34"/>
      <c r="P782" s="35"/>
      <c r="Q782" s="34"/>
      <c r="R782" s="34"/>
      <c r="S782" s="34"/>
      <c r="T782" s="34"/>
      <c r="U782" s="34"/>
      <c r="V782" s="34"/>
      <c r="W782" s="34"/>
      <c r="X782" s="34"/>
    </row>
    <row r="783" spans="2:24" ht="15.75" customHeight="1">
      <c r="B783" s="33"/>
      <c r="C783" s="33"/>
      <c r="D783" s="34"/>
      <c r="E783" s="33"/>
      <c r="F783" s="34"/>
      <c r="G783" s="33"/>
      <c r="H783" s="34"/>
      <c r="I783" s="33"/>
      <c r="J783" s="34"/>
      <c r="K783" s="33"/>
      <c r="L783" s="34"/>
      <c r="M783" s="33"/>
      <c r="N783" s="34"/>
      <c r="O783" s="34"/>
      <c r="P783" s="35"/>
      <c r="Q783" s="34"/>
      <c r="R783" s="34"/>
      <c r="S783" s="34"/>
      <c r="T783" s="34"/>
      <c r="U783" s="34"/>
      <c r="V783" s="34"/>
      <c r="W783" s="34"/>
      <c r="X783" s="34"/>
    </row>
    <row r="784" spans="2:24" ht="15.75" customHeight="1">
      <c r="B784" s="33"/>
      <c r="C784" s="33"/>
      <c r="D784" s="34"/>
      <c r="E784" s="33"/>
      <c r="F784" s="34"/>
      <c r="G784" s="33"/>
      <c r="H784" s="34"/>
      <c r="I784" s="33"/>
      <c r="J784" s="34"/>
      <c r="K784" s="33"/>
      <c r="L784" s="34"/>
      <c r="M784" s="33"/>
      <c r="N784" s="34"/>
      <c r="O784" s="34"/>
      <c r="P784" s="35"/>
      <c r="Q784" s="34"/>
      <c r="R784" s="34"/>
      <c r="S784" s="34"/>
      <c r="T784" s="34"/>
      <c r="U784" s="34"/>
      <c r="V784" s="34"/>
      <c r="W784" s="34"/>
      <c r="X784" s="34"/>
    </row>
    <row r="785" spans="2:24" ht="15.75" customHeight="1">
      <c r="B785" s="33"/>
      <c r="C785" s="33"/>
      <c r="D785" s="34"/>
      <c r="E785" s="33"/>
      <c r="F785" s="34"/>
      <c r="G785" s="33"/>
      <c r="H785" s="34"/>
      <c r="I785" s="33"/>
      <c r="J785" s="34"/>
      <c r="K785" s="33"/>
      <c r="L785" s="34"/>
      <c r="M785" s="33"/>
      <c r="N785" s="34"/>
      <c r="O785" s="34"/>
      <c r="P785" s="35"/>
      <c r="Q785" s="34"/>
      <c r="R785" s="34"/>
      <c r="S785" s="34"/>
      <c r="T785" s="34"/>
      <c r="U785" s="34"/>
      <c r="V785" s="34"/>
      <c r="W785" s="34"/>
      <c r="X785" s="34"/>
    </row>
    <row r="786" spans="2:24" ht="15.75" customHeight="1">
      <c r="B786" s="33"/>
      <c r="C786" s="33"/>
      <c r="D786" s="34"/>
      <c r="E786" s="33"/>
      <c r="F786" s="34"/>
      <c r="G786" s="33"/>
      <c r="H786" s="34"/>
      <c r="I786" s="33"/>
      <c r="J786" s="34"/>
      <c r="K786" s="33"/>
      <c r="L786" s="34"/>
      <c r="M786" s="33"/>
      <c r="N786" s="34"/>
      <c r="O786" s="34"/>
      <c r="P786" s="35"/>
      <c r="Q786" s="34"/>
      <c r="R786" s="34"/>
      <c r="S786" s="34"/>
      <c r="T786" s="34"/>
      <c r="U786" s="34"/>
      <c r="V786" s="34"/>
      <c r="W786" s="34"/>
      <c r="X786" s="34"/>
    </row>
    <row r="787" spans="2:24" ht="15.75" customHeight="1">
      <c r="B787" s="33"/>
      <c r="C787" s="33"/>
      <c r="D787" s="34"/>
      <c r="E787" s="33"/>
      <c r="F787" s="34"/>
      <c r="G787" s="33"/>
      <c r="H787" s="34"/>
      <c r="I787" s="33"/>
      <c r="J787" s="34"/>
      <c r="K787" s="33"/>
      <c r="L787" s="34"/>
      <c r="M787" s="33"/>
      <c r="N787" s="34"/>
      <c r="O787" s="34"/>
      <c r="P787" s="35"/>
      <c r="Q787" s="34"/>
      <c r="R787" s="34"/>
      <c r="S787" s="34"/>
      <c r="T787" s="34"/>
      <c r="U787" s="34"/>
      <c r="V787" s="34"/>
      <c r="W787" s="34"/>
      <c r="X787" s="34"/>
    </row>
    <row r="788" spans="2:24" ht="15.75" customHeight="1">
      <c r="B788" s="33"/>
      <c r="C788" s="33"/>
      <c r="D788" s="34"/>
      <c r="E788" s="33"/>
      <c r="F788" s="34"/>
      <c r="G788" s="33"/>
      <c r="H788" s="34"/>
      <c r="I788" s="33"/>
      <c r="J788" s="34"/>
      <c r="K788" s="33"/>
      <c r="L788" s="34"/>
      <c r="M788" s="33"/>
      <c r="N788" s="34"/>
      <c r="O788" s="34"/>
      <c r="P788" s="35"/>
      <c r="Q788" s="34"/>
      <c r="R788" s="34"/>
      <c r="S788" s="34"/>
      <c r="T788" s="34"/>
      <c r="U788" s="34"/>
      <c r="V788" s="34"/>
      <c r="W788" s="34"/>
      <c r="X788" s="34"/>
    </row>
    <row r="789" spans="2:24" ht="15.75" customHeight="1">
      <c r="B789" s="33"/>
      <c r="C789" s="33"/>
      <c r="D789" s="34"/>
      <c r="E789" s="33"/>
      <c r="F789" s="34"/>
      <c r="G789" s="33"/>
      <c r="H789" s="34"/>
      <c r="I789" s="33"/>
      <c r="J789" s="34"/>
      <c r="K789" s="33"/>
      <c r="L789" s="34"/>
      <c r="M789" s="33"/>
      <c r="N789" s="34"/>
      <c r="O789" s="34"/>
      <c r="P789" s="35"/>
      <c r="Q789" s="34"/>
      <c r="R789" s="34"/>
      <c r="S789" s="34"/>
      <c r="T789" s="34"/>
      <c r="U789" s="34"/>
      <c r="V789" s="34"/>
      <c r="W789" s="34"/>
      <c r="X789" s="34"/>
    </row>
    <row r="790" spans="2:24" ht="15.75" customHeight="1">
      <c r="B790" s="33"/>
      <c r="C790" s="33"/>
      <c r="D790" s="34"/>
      <c r="E790" s="33"/>
      <c r="F790" s="34"/>
      <c r="G790" s="33"/>
      <c r="H790" s="34"/>
      <c r="I790" s="33"/>
      <c r="J790" s="34"/>
      <c r="K790" s="33"/>
      <c r="L790" s="34"/>
      <c r="M790" s="33"/>
      <c r="N790" s="34"/>
      <c r="O790" s="34"/>
      <c r="P790" s="35"/>
      <c r="Q790" s="34"/>
      <c r="R790" s="34"/>
      <c r="S790" s="34"/>
      <c r="T790" s="34"/>
      <c r="U790" s="34"/>
      <c r="V790" s="34"/>
      <c r="W790" s="34"/>
      <c r="X790" s="34"/>
    </row>
    <row r="791" spans="2:24" ht="15.75" customHeight="1">
      <c r="B791" s="33"/>
      <c r="C791" s="33"/>
      <c r="D791" s="34"/>
      <c r="E791" s="33"/>
      <c r="F791" s="34"/>
      <c r="G791" s="33"/>
      <c r="H791" s="34"/>
      <c r="I791" s="33"/>
      <c r="J791" s="34"/>
      <c r="K791" s="33"/>
      <c r="L791" s="34"/>
      <c r="M791" s="33"/>
      <c r="N791" s="34"/>
      <c r="O791" s="34"/>
      <c r="P791" s="35"/>
      <c r="Q791" s="34"/>
      <c r="R791" s="34"/>
      <c r="S791" s="34"/>
      <c r="T791" s="34"/>
      <c r="U791" s="34"/>
      <c r="V791" s="34"/>
      <c r="W791" s="34"/>
      <c r="X791" s="34"/>
    </row>
    <row r="792" spans="2:24" ht="15.75" customHeight="1">
      <c r="B792" s="33"/>
      <c r="C792" s="33"/>
      <c r="D792" s="34"/>
      <c r="E792" s="33"/>
      <c r="F792" s="34"/>
      <c r="G792" s="33"/>
      <c r="H792" s="34"/>
      <c r="I792" s="33"/>
      <c r="J792" s="34"/>
      <c r="K792" s="33"/>
      <c r="L792" s="34"/>
      <c r="M792" s="33"/>
      <c r="N792" s="34"/>
      <c r="O792" s="34"/>
      <c r="P792" s="35"/>
      <c r="Q792" s="34"/>
      <c r="R792" s="34"/>
      <c r="S792" s="34"/>
      <c r="T792" s="34"/>
      <c r="U792" s="34"/>
      <c r="V792" s="34"/>
      <c r="W792" s="34"/>
      <c r="X792" s="34"/>
    </row>
    <row r="793" spans="2:24" ht="15.75" customHeight="1">
      <c r="B793" s="33"/>
      <c r="C793" s="33"/>
      <c r="D793" s="34"/>
      <c r="E793" s="33"/>
      <c r="F793" s="34"/>
      <c r="G793" s="33"/>
      <c r="H793" s="34"/>
      <c r="I793" s="33"/>
      <c r="J793" s="34"/>
      <c r="K793" s="33"/>
      <c r="L793" s="34"/>
      <c r="M793" s="33"/>
      <c r="N793" s="34"/>
      <c r="O793" s="34"/>
      <c r="P793" s="35"/>
      <c r="Q793" s="34"/>
      <c r="R793" s="34"/>
      <c r="S793" s="34"/>
      <c r="T793" s="34"/>
      <c r="U793" s="34"/>
      <c r="V793" s="34"/>
      <c r="W793" s="34"/>
      <c r="X793" s="34"/>
    </row>
    <row r="794" spans="2:24" ht="15.75" customHeight="1">
      <c r="B794" s="33"/>
      <c r="C794" s="33"/>
      <c r="D794" s="34"/>
      <c r="E794" s="33"/>
      <c r="F794" s="34"/>
      <c r="G794" s="33"/>
      <c r="H794" s="34"/>
      <c r="I794" s="33"/>
      <c r="J794" s="34"/>
      <c r="K794" s="33"/>
      <c r="L794" s="34"/>
      <c r="M794" s="33"/>
      <c r="N794" s="34"/>
      <c r="O794" s="34"/>
      <c r="P794" s="35"/>
      <c r="Q794" s="34"/>
      <c r="R794" s="34"/>
      <c r="S794" s="34"/>
      <c r="T794" s="34"/>
      <c r="U794" s="34"/>
      <c r="V794" s="34"/>
      <c r="W794" s="34"/>
      <c r="X794" s="34"/>
    </row>
    <row r="795" spans="2:24" ht="15.75" customHeight="1">
      <c r="B795" s="33"/>
      <c r="C795" s="33"/>
      <c r="D795" s="34"/>
      <c r="E795" s="33"/>
      <c r="F795" s="34"/>
      <c r="G795" s="33"/>
      <c r="H795" s="34"/>
      <c r="I795" s="33"/>
      <c r="J795" s="34"/>
      <c r="K795" s="33"/>
      <c r="L795" s="34"/>
      <c r="M795" s="33"/>
      <c r="N795" s="34"/>
      <c r="O795" s="34"/>
      <c r="P795" s="35"/>
      <c r="Q795" s="34"/>
      <c r="R795" s="34"/>
      <c r="S795" s="34"/>
      <c r="T795" s="34"/>
      <c r="U795" s="34"/>
      <c r="V795" s="34"/>
      <c r="W795" s="34"/>
      <c r="X795" s="34"/>
    </row>
    <row r="796" spans="2:24" ht="15.75" customHeight="1">
      <c r="B796" s="33"/>
      <c r="C796" s="33"/>
      <c r="D796" s="34"/>
      <c r="E796" s="33"/>
      <c r="F796" s="34"/>
      <c r="G796" s="33"/>
      <c r="H796" s="34"/>
      <c r="I796" s="33"/>
      <c r="J796" s="34"/>
      <c r="K796" s="33"/>
      <c r="L796" s="34"/>
      <c r="M796" s="33"/>
      <c r="N796" s="34"/>
      <c r="O796" s="34"/>
      <c r="P796" s="35"/>
      <c r="Q796" s="34"/>
      <c r="R796" s="34"/>
      <c r="S796" s="34"/>
      <c r="T796" s="34"/>
      <c r="U796" s="34"/>
      <c r="V796" s="34"/>
      <c r="W796" s="34"/>
      <c r="X796" s="34"/>
    </row>
    <row r="797" spans="2:24" ht="15.75" customHeight="1">
      <c r="B797" s="33"/>
      <c r="C797" s="33"/>
      <c r="D797" s="34"/>
      <c r="E797" s="33"/>
      <c r="F797" s="34"/>
      <c r="G797" s="33"/>
      <c r="H797" s="34"/>
      <c r="I797" s="33"/>
      <c r="J797" s="34"/>
      <c r="K797" s="33"/>
      <c r="L797" s="34"/>
      <c r="M797" s="33"/>
      <c r="N797" s="34"/>
      <c r="O797" s="34"/>
      <c r="P797" s="35"/>
      <c r="Q797" s="34"/>
      <c r="R797" s="34"/>
      <c r="S797" s="34"/>
      <c r="T797" s="34"/>
      <c r="U797" s="34"/>
      <c r="V797" s="34"/>
      <c r="W797" s="34"/>
      <c r="X797" s="34"/>
    </row>
    <row r="798" spans="2:24" ht="15.75" customHeight="1">
      <c r="B798" s="33"/>
      <c r="C798" s="33"/>
      <c r="D798" s="34"/>
      <c r="E798" s="33"/>
      <c r="F798" s="34"/>
      <c r="G798" s="33"/>
      <c r="H798" s="34"/>
      <c r="I798" s="33"/>
      <c r="J798" s="34"/>
      <c r="K798" s="33"/>
      <c r="L798" s="34"/>
      <c r="M798" s="33"/>
      <c r="N798" s="34"/>
      <c r="O798" s="34"/>
      <c r="P798" s="35"/>
      <c r="Q798" s="34"/>
      <c r="R798" s="34"/>
      <c r="S798" s="34"/>
      <c r="T798" s="34"/>
      <c r="U798" s="34"/>
      <c r="V798" s="34"/>
      <c r="W798" s="34"/>
      <c r="X798" s="34"/>
    </row>
    <row r="799" spans="2:24" ht="15.75" customHeight="1">
      <c r="B799" s="33"/>
      <c r="C799" s="33"/>
      <c r="D799" s="34"/>
      <c r="E799" s="33"/>
      <c r="F799" s="34"/>
      <c r="G799" s="33"/>
      <c r="H799" s="34"/>
      <c r="I799" s="33"/>
      <c r="J799" s="34"/>
      <c r="K799" s="33"/>
      <c r="L799" s="34"/>
      <c r="M799" s="33"/>
      <c r="N799" s="34"/>
      <c r="O799" s="34"/>
      <c r="P799" s="35"/>
      <c r="Q799" s="34"/>
      <c r="R799" s="34"/>
      <c r="S799" s="34"/>
      <c r="T799" s="34"/>
      <c r="U799" s="34"/>
      <c r="V799" s="34"/>
      <c r="W799" s="34"/>
      <c r="X799" s="34"/>
    </row>
    <row r="800" spans="2:24" ht="15.75" customHeight="1">
      <c r="B800" s="33"/>
      <c r="C800" s="33"/>
      <c r="D800" s="34"/>
      <c r="E800" s="33"/>
      <c r="F800" s="34"/>
      <c r="G800" s="33"/>
      <c r="H800" s="34"/>
      <c r="I800" s="33"/>
      <c r="J800" s="34"/>
      <c r="K800" s="33"/>
      <c r="L800" s="34"/>
      <c r="M800" s="33"/>
      <c r="N800" s="34"/>
      <c r="O800" s="34"/>
      <c r="P800" s="35"/>
      <c r="Q800" s="34"/>
      <c r="R800" s="34"/>
      <c r="S800" s="34"/>
      <c r="T800" s="34"/>
      <c r="U800" s="34"/>
      <c r="V800" s="34"/>
      <c r="W800" s="34"/>
      <c r="X800" s="34"/>
    </row>
    <row r="801" spans="2:24" ht="15.75" customHeight="1">
      <c r="B801" s="33"/>
      <c r="C801" s="33"/>
      <c r="D801" s="34"/>
      <c r="E801" s="33"/>
      <c r="F801" s="34"/>
      <c r="G801" s="33"/>
      <c r="H801" s="34"/>
      <c r="I801" s="33"/>
      <c r="J801" s="34"/>
      <c r="K801" s="33"/>
      <c r="L801" s="34"/>
      <c r="M801" s="33"/>
      <c r="N801" s="34"/>
      <c r="O801" s="34"/>
      <c r="P801" s="35"/>
      <c r="Q801" s="34"/>
      <c r="R801" s="34"/>
      <c r="S801" s="34"/>
      <c r="T801" s="34"/>
      <c r="U801" s="34"/>
      <c r="V801" s="34"/>
      <c r="W801" s="34"/>
      <c r="X801" s="34"/>
    </row>
    <row r="802" spans="2:24" ht="15.75" customHeight="1">
      <c r="B802" s="33"/>
      <c r="C802" s="33"/>
      <c r="D802" s="34"/>
      <c r="E802" s="33"/>
      <c r="F802" s="34"/>
      <c r="G802" s="33"/>
      <c r="H802" s="34"/>
      <c r="I802" s="33"/>
      <c r="J802" s="34"/>
      <c r="K802" s="33"/>
      <c r="L802" s="34"/>
      <c r="M802" s="33"/>
      <c r="N802" s="34"/>
      <c r="O802" s="34"/>
      <c r="P802" s="35"/>
      <c r="Q802" s="34"/>
      <c r="R802" s="34"/>
      <c r="S802" s="34"/>
      <c r="T802" s="34"/>
      <c r="U802" s="34"/>
      <c r="V802" s="34"/>
      <c r="W802" s="34"/>
      <c r="X802" s="34"/>
    </row>
    <row r="803" spans="2:24" ht="15.75" customHeight="1">
      <c r="B803" s="33"/>
      <c r="C803" s="33"/>
      <c r="D803" s="34"/>
      <c r="E803" s="33"/>
      <c r="F803" s="34"/>
      <c r="G803" s="33"/>
      <c r="H803" s="34"/>
      <c r="I803" s="33"/>
      <c r="J803" s="34"/>
      <c r="K803" s="33"/>
      <c r="L803" s="34"/>
      <c r="M803" s="33"/>
      <c r="N803" s="34"/>
      <c r="O803" s="34"/>
      <c r="P803" s="35"/>
      <c r="Q803" s="34"/>
      <c r="R803" s="34"/>
      <c r="S803" s="34"/>
      <c r="T803" s="34"/>
      <c r="U803" s="34"/>
      <c r="V803" s="34"/>
      <c r="W803" s="34"/>
      <c r="X803" s="34"/>
    </row>
    <row r="804" spans="2:24" ht="15.75" customHeight="1">
      <c r="B804" s="33"/>
      <c r="C804" s="33"/>
      <c r="D804" s="34"/>
      <c r="E804" s="33"/>
      <c r="F804" s="34"/>
      <c r="G804" s="33"/>
      <c r="H804" s="34"/>
      <c r="I804" s="33"/>
      <c r="J804" s="34"/>
      <c r="K804" s="33"/>
      <c r="L804" s="34"/>
      <c r="M804" s="33"/>
      <c r="N804" s="34"/>
      <c r="O804" s="34"/>
      <c r="P804" s="35"/>
      <c r="Q804" s="34"/>
      <c r="R804" s="34"/>
      <c r="S804" s="34"/>
      <c r="T804" s="34"/>
      <c r="U804" s="34"/>
      <c r="V804" s="34"/>
      <c r="W804" s="34"/>
      <c r="X804" s="34"/>
    </row>
    <row r="805" spans="2:24" ht="15.75" customHeight="1">
      <c r="B805" s="33"/>
      <c r="C805" s="33"/>
      <c r="D805" s="34"/>
      <c r="E805" s="33"/>
      <c r="F805" s="34"/>
      <c r="G805" s="33"/>
      <c r="H805" s="34"/>
      <c r="I805" s="33"/>
      <c r="J805" s="34"/>
      <c r="K805" s="33"/>
      <c r="L805" s="34"/>
      <c r="M805" s="33"/>
      <c r="N805" s="34"/>
      <c r="O805" s="34"/>
      <c r="P805" s="35"/>
      <c r="Q805" s="34"/>
      <c r="R805" s="34"/>
      <c r="S805" s="34"/>
      <c r="T805" s="34"/>
      <c r="U805" s="34"/>
      <c r="V805" s="34"/>
      <c r="W805" s="34"/>
      <c r="X805" s="34"/>
    </row>
    <row r="806" spans="2:24" ht="15.75" customHeight="1">
      <c r="B806" s="33"/>
      <c r="C806" s="33"/>
      <c r="D806" s="34"/>
      <c r="E806" s="33"/>
      <c r="F806" s="34"/>
      <c r="G806" s="33"/>
      <c r="H806" s="34"/>
      <c r="I806" s="33"/>
      <c r="J806" s="34"/>
      <c r="K806" s="33"/>
      <c r="L806" s="34"/>
      <c r="M806" s="33"/>
      <c r="N806" s="34"/>
      <c r="O806" s="34"/>
      <c r="P806" s="35"/>
      <c r="Q806" s="34"/>
      <c r="R806" s="34"/>
      <c r="S806" s="34"/>
      <c r="T806" s="34"/>
      <c r="U806" s="34"/>
      <c r="V806" s="34"/>
      <c r="W806" s="34"/>
      <c r="X806" s="34"/>
    </row>
    <row r="807" spans="2:24" ht="15.75" customHeight="1">
      <c r="B807" s="33"/>
      <c r="C807" s="33"/>
      <c r="D807" s="34"/>
      <c r="E807" s="33"/>
      <c r="F807" s="34"/>
      <c r="G807" s="33"/>
      <c r="H807" s="34"/>
      <c r="I807" s="33"/>
      <c r="J807" s="34"/>
      <c r="K807" s="33"/>
      <c r="L807" s="34"/>
      <c r="M807" s="33"/>
      <c r="N807" s="34"/>
      <c r="O807" s="34"/>
      <c r="P807" s="35"/>
      <c r="Q807" s="34"/>
      <c r="R807" s="34"/>
      <c r="S807" s="34"/>
      <c r="T807" s="34"/>
      <c r="U807" s="34"/>
      <c r="V807" s="34"/>
      <c r="W807" s="34"/>
      <c r="X807" s="34"/>
    </row>
    <row r="808" spans="2:24" ht="15.75" customHeight="1">
      <c r="B808" s="33"/>
      <c r="C808" s="33"/>
      <c r="D808" s="34"/>
      <c r="E808" s="33"/>
      <c r="F808" s="34"/>
      <c r="G808" s="33"/>
      <c r="H808" s="34"/>
      <c r="I808" s="33"/>
      <c r="J808" s="34"/>
      <c r="K808" s="33"/>
      <c r="L808" s="34"/>
      <c r="M808" s="33"/>
      <c r="N808" s="34"/>
      <c r="O808" s="34"/>
      <c r="P808" s="35"/>
      <c r="Q808" s="34"/>
      <c r="R808" s="34"/>
      <c r="S808" s="34"/>
      <c r="T808" s="34"/>
      <c r="U808" s="34"/>
      <c r="V808" s="34"/>
      <c r="W808" s="34"/>
      <c r="X808" s="34"/>
    </row>
    <row r="809" spans="2:24" ht="15.75" customHeight="1">
      <c r="B809" s="33"/>
      <c r="C809" s="33"/>
      <c r="D809" s="34"/>
      <c r="E809" s="33"/>
      <c r="F809" s="34"/>
      <c r="G809" s="33"/>
      <c r="H809" s="34"/>
      <c r="I809" s="33"/>
      <c r="J809" s="34"/>
      <c r="K809" s="33"/>
      <c r="L809" s="34"/>
      <c r="M809" s="33"/>
      <c r="N809" s="34"/>
      <c r="O809" s="34"/>
      <c r="P809" s="35"/>
      <c r="Q809" s="34"/>
      <c r="R809" s="34"/>
      <c r="S809" s="34"/>
      <c r="T809" s="34"/>
      <c r="U809" s="34"/>
      <c r="V809" s="34"/>
      <c r="W809" s="34"/>
      <c r="X809" s="34"/>
    </row>
    <row r="810" spans="2:24" ht="15.75" customHeight="1">
      <c r="B810" s="33"/>
      <c r="C810" s="33"/>
      <c r="D810" s="34"/>
      <c r="E810" s="33"/>
      <c r="F810" s="34"/>
      <c r="G810" s="33"/>
      <c r="H810" s="34"/>
      <c r="I810" s="33"/>
      <c r="J810" s="34"/>
      <c r="K810" s="33"/>
      <c r="L810" s="34"/>
      <c r="M810" s="33"/>
      <c r="N810" s="34"/>
      <c r="O810" s="34"/>
      <c r="P810" s="35"/>
      <c r="Q810" s="34"/>
      <c r="R810" s="34"/>
      <c r="S810" s="34"/>
      <c r="T810" s="34"/>
      <c r="U810" s="34"/>
      <c r="V810" s="34"/>
      <c r="W810" s="34"/>
      <c r="X810" s="34"/>
    </row>
    <row r="811" spans="2:24" ht="15.75" customHeight="1">
      <c r="B811" s="33"/>
      <c r="C811" s="33"/>
      <c r="D811" s="34"/>
      <c r="E811" s="33"/>
      <c r="F811" s="34"/>
      <c r="G811" s="33"/>
      <c r="H811" s="34"/>
      <c r="I811" s="33"/>
      <c r="J811" s="34"/>
      <c r="K811" s="33"/>
      <c r="L811" s="34"/>
      <c r="M811" s="33"/>
      <c r="N811" s="34"/>
      <c r="O811" s="34"/>
      <c r="P811" s="35"/>
      <c r="Q811" s="34"/>
      <c r="R811" s="34"/>
      <c r="S811" s="34"/>
      <c r="T811" s="34"/>
      <c r="U811" s="34"/>
      <c r="V811" s="34"/>
      <c r="W811" s="34"/>
      <c r="X811" s="34"/>
    </row>
    <row r="812" spans="2:24" ht="15.75" customHeight="1">
      <c r="B812" s="33"/>
      <c r="C812" s="33"/>
      <c r="D812" s="34"/>
      <c r="E812" s="33"/>
      <c r="F812" s="34"/>
      <c r="G812" s="33"/>
      <c r="H812" s="34"/>
      <c r="I812" s="33"/>
      <c r="J812" s="34"/>
      <c r="K812" s="33"/>
      <c r="L812" s="34"/>
      <c r="M812" s="33"/>
      <c r="N812" s="34"/>
      <c r="O812" s="34"/>
      <c r="P812" s="35"/>
      <c r="Q812" s="34"/>
      <c r="R812" s="34"/>
      <c r="S812" s="34"/>
      <c r="T812" s="34"/>
      <c r="U812" s="34"/>
      <c r="V812" s="34"/>
      <c r="W812" s="34"/>
      <c r="X812" s="34"/>
    </row>
    <row r="813" spans="2:24" ht="15.75" customHeight="1">
      <c r="B813" s="33"/>
      <c r="C813" s="33"/>
      <c r="D813" s="34"/>
      <c r="E813" s="33"/>
      <c r="F813" s="34"/>
      <c r="G813" s="33"/>
      <c r="H813" s="34"/>
      <c r="I813" s="33"/>
      <c r="J813" s="34"/>
      <c r="K813" s="33"/>
      <c r="L813" s="34"/>
      <c r="M813" s="33"/>
      <c r="N813" s="34"/>
      <c r="O813" s="34"/>
      <c r="P813" s="35"/>
      <c r="Q813" s="34"/>
      <c r="R813" s="34"/>
      <c r="S813" s="34"/>
      <c r="T813" s="34"/>
      <c r="U813" s="34"/>
      <c r="V813" s="34"/>
      <c r="W813" s="34"/>
      <c r="X813" s="34"/>
    </row>
    <row r="814" spans="2:24" ht="15.75" customHeight="1">
      <c r="B814" s="33"/>
      <c r="C814" s="33"/>
      <c r="D814" s="34"/>
      <c r="E814" s="33"/>
      <c r="F814" s="34"/>
      <c r="G814" s="33"/>
      <c r="H814" s="34"/>
      <c r="I814" s="33"/>
      <c r="J814" s="34"/>
      <c r="K814" s="33"/>
      <c r="L814" s="34"/>
      <c r="M814" s="33"/>
      <c r="N814" s="34"/>
      <c r="O814" s="34"/>
      <c r="P814" s="35"/>
      <c r="Q814" s="34"/>
      <c r="R814" s="34"/>
      <c r="S814" s="34"/>
      <c r="T814" s="34"/>
      <c r="U814" s="34"/>
      <c r="V814" s="34"/>
      <c r="W814" s="34"/>
      <c r="X814" s="34"/>
    </row>
    <row r="815" spans="2:24" ht="15.75" customHeight="1">
      <c r="B815" s="33"/>
      <c r="C815" s="33"/>
      <c r="D815" s="34"/>
      <c r="E815" s="33"/>
      <c r="F815" s="34"/>
      <c r="G815" s="33"/>
      <c r="H815" s="34"/>
      <c r="I815" s="33"/>
      <c r="J815" s="34"/>
      <c r="K815" s="33"/>
      <c r="L815" s="34"/>
      <c r="M815" s="33"/>
      <c r="N815" s="34"/>
      <c r="O815" s="34"/>
      <c r="P815" s="35"/>
      <c r="Q815" s="34"/>
      <c r="R815" s="34"/>
      <c r="S815" s="34"/>
      <c r="T815" s="34"/>
      <c r="U815" s="34"/>
      <c r="V815" s="34"/>
      <c r="W815" s="34"/>
      <c r="X815" s="34"/>
    </row>
    <row r="816" spans="2:24" ht="15.75" customHeight="1">
      <c r="B816" s="33"/>
      <c r="C816" s="33"/>
      <c r="D816" s="34"/>
      <c r="E816" s="33"/>
      <c r="F816" s="34"/>
      <c r="G816" s="33"/>
      <c r="H816" s="34"/>
      <c r="I816" s="33"/>
      <c r="J816" s="34"/>
      <c r="K816" s="33"/>
      <c r="L816" s="34"/>
      <c r="M816" s="33"/>
      <c r="N816" s="34"/>
      <c r="O816" s="34"/>
      <c r="P816" s="35"/>
      <c r="Q816" s="34"/>
      <c r="R816" s="34"/>
      <c r="S816" s="34"/>
      <c r="T816" s="34"/>
      <c r="U816" s="34"/>
      <c r="V816" s="34"/>
      <c r="W816" s="34"/>
      <c r="X816" s="34"/>
    </row>
    <row r="817" spans="2:24" ht="15.75" customHeight="1">
      <c r="B817" s="33"/>
      <c r="C817" s="33"/>
      <c r="D817" s="34"/>
      <c r="E817" s="33"/>
      <c r="F817" s="34"/>
      <c r="G817" s="33"/>
      <c r="H817" s="34"/>
      <c r="I817" s="33"/>
      <c r="J817" s="34"/>
      <c r="K817" s="33"/>
      <c r="L817" s="34"/>
      <c r="M817" s="33"/>
      <c r="N817" s="34"/>
      <c r="O817" s="34"/>
      <c r="P817" s="35"/>
      <c r="Q817" s="34"/>
      <c r="R817" s="34"/>
      <c r="S817" s="34"/>
      <c r="T817" s="34"/>
      <c r="U817" s="34"/>
      <c r="V817" s="34"/>
      <c r="W817" s="34"/>
      <c r="X817" s="34"/>
    </row>
    <row r="818" spans="2:24" ht="15.75" customHeight="1">
      <c r="B818" s="33"/>
      <c r="C818" s="33"/>
      <c r="D818" s="34"/>
      <c r="E818" s="33"/>
      <c r="F818" s="34"/>
      <c r="G818" s="33"/>
      <c r="H818" s="34"/>
      <c r="I818" s="33"/>
      <c r="J818" s="34"/>
      <c r="K818" s="33"/>
      <c r="L818" s="34"/>
      <c r="M818" s="33"/>
      <c r="N818" s="34"/>
      <c r="O818" s="34"/>
      <c r="P818" s="35"/>
      <c r="Q818" s="34"/>
      <c r="R818" s="34"/>
      <c r="S818" s="34"/>
      <c r="T818" s="34"/>
      <c r="U818" s="34"/>
      <c r="V818" s="34"/>
      <c r="W818" s="34"/>
      <c r="X818" s="34"/>
    </row>
    <row r="819" spans="2:24" ht="15.75" customHeight="1">
      <c r="B819" s="33"/>
      <c r="C819" s="33"/>
      <c r="D819" s="34"/>
      <c r="E819" s="33"/>
      <c r="F819" s="34"/>
      <c r="G819" s="33"/>
      <c r="H819" s="34"/>
      <c r="I819" s="33"/>
      <c r="J819" s="34"/>
      <c r="K819" s="33"/>
      <c r="L819" s="34"/>
      <c r="M819" s="33"/>
      <c r="N819" s="34"/>
      <c r="O819" s="34"/>
      <c r="P819" s="35"/>
      <c r="Q819" s="34"/>
      <c r="R819" s="34"/>
      <c r="S819" s="34"/>
      <c r="T819" s="34"/>
      <c r="U819" s="34"/>
      <c r="V819" s="34"/>
      <c r="W819" s="34"/>
      <c r="X819" s="34"/>
    </row>
    <row r="820" spans="2:24" ht="15.75" customHeight="1">
      <c r="B820" s="33"/>
      <c r="C820" s="33"/>
      <c r="D820" s="34"/>
      <c r="E820" s="33"/>
      <c r="F820" s="34"/>
      <c r="G820" s="33"/>
      <c r="H820" s="34"/>
      <c r="I820" s="33"/>
      <c r="J820" s="34"/>
      <c r="K820" s="33"/>
      <c r="L820" s="34"/>
      <c r="M820" s="33"/>
      <c r="N820" s="34"/>
      <c r="O820" s="34"/>
      <c r="P820" s="35"/>
      <c r="Q820" s="34"/>
      <c r="R820" s="34"/>
      <c r="S820" s="34"/>
      <c r="T820" s="34"/>
      <c r="U820" s="34"/>
      <c r="V820" s="34"/>
      <c r="W820" s="34"/>
      <c r="X820" s="34"/>
    </row>
    <row r="821" spans="2:24" ht="15.75" customHeight="1">
      <c r="B821" s="33"/>
      <c r="C821" s="33"/>
      <c r="D821" s="34"/>
      <c r="E821" s="33"/>
      <c r="F821" s="34"/>
      <c r="G821" s="33"/>
      <c r="H821" s="34"/>
      <c r="I821" s="33"/>
      <c r="J821" s="34"/>
      <c r="K821" s="33"/>
      <c r="L821" s="34"/>
      <c r="M821" s="33"/>
      <c r="N821" s="34"/>
      <c r="O821" s="34"/>
      <c r="P821" s="35"/>
      <c r="Q821" s="34"/>
      <c r="R821" s="34"/>
      <c r="S821" s="34"/>
      <c r="T821" s="34"/>
      <c r="U821" s="34"/>
      <c r="V821" s="34"/>
      <c r="W821" s="34"/>
      <c r="X821" s="34"/>
    </row>
    <row r="822" spans="2:24" ht="15.75" customHeight="1">
      <c r="B822" s="33"/>
      <c r="C822" s="33"/>
      <c r="D822" s="34"/>
      <c r="E822" s="33"/>
      <c r="F822" s="34"/>
      <c r="G822" s="33"/>
      <c r="H822" s="34"/>
      <c r="I822" s="33"/>
      <c r="J822" s="34"/>
      <c r="K822" s="33"/>
      <c r="L822" s="34"/>
      <c r="M822" s="33"/>
      <c r="N822" s="34"/>
      <c r="O822" s="34"/>
      <c r="P822" s="35"/>
      <c r="Q822" s="34"/>
      <c r="R822" s="34"/>
      <c r="S822" s="34"/>
      <c r="T822" s="34"/>
      <c r="U822" s="34"/>
      <c r="V822" s="34"/>
      <c r="W822" s="34"/>
      <c r="X822" s="34"/>
    </row>
    <row r="823" spans="2:24" ht="15.75" customHeight="1">
      <c r="B823" s="33"/>
      <c r="C823" s="33"/>
      <c r="D823" s="34"/>
      <c r="E823" s="33"/>
      <c r="F823" s="34"/>
      <c r="G823" s="33"/>
      <c r="H823" s="34"/>
      <c r="I823" s="33"/>
      <c r="J823" s="34"/>
      <c r="K823" s="33"/>
      <c r="L823" s="34"/>
      <c r="M823" s="33"/>
      <c r="N823" s="34"/>
      <c r="O823" s="34"/>
      <c r="P823" s="35"/>
      <c r="Q823" s="34"/>
      <c r="R823" s="34"/>
      <c r="S823" s="34"/>
      <c r="T823" s="34"/>
      <c r="U823" s="34"/>
      <c r="V823" s="34"/>
      <c r="W823" s="34"/>
      <c r="X823" s="34"/>
    </row>
    <row r="824" spans="2:24" ht="15.75" customHeight="1">
      <c r="B824" s="33"/>
      <c r="C824" s="33"/>
      <c r="D824" s="34"/>
      <c r="E824" s="33"/>
      <c r="F824" s="34"/>
      <c r="G824" s="33"/>
      <c r="H824" s="34"/>
      <c r="I824" s="33"/>
      <c r="J824" s="34"/>
      <c r="K824" s="33"/>
      <c r="L824" s="34"/>
      <c r="M824" s="33"/>
      <c r="N824" s="34"/>
      <c r="O824" s="34"/>
      <c r="P824" s="35"/>
      <c r="Q824" s="34"/>
      <c r="R824" s="34"/>
      <c r="S824" s="34"/>
      <c r="T824" s="34"/>
      <c r="U824" s="34"/>
      <c r="V824" s="34"/>
      <c r="W824" s="34"/>
      <c r="X824" s="34"/>
    </row>
    <row r="825" spans="2:24" ht="15.75" customHeight="1">
      <c r="B825" s="33"/>
      <c r="C825" s="33"/>
      <c r="D825" s="34"/>
      <c r="E825" s="33"/>
      <c r="F825" s="34"/>
      <c r="G825" s="33"/>
      <c r="H825" s="34"/>
      <c r="I825" s="33"/>
      <c r="J825" s="34"/>
      <c r="K825" s="33"/>
      <c r="L825" s="34"/>
      <c r="M825" s="33"/>
      <c r="N825" s="34"/>
      <c r="O825" s="34"/>
      <c r="P825" s="35"/>
      <c r="Q825" s="34"/>
      <c r="R825" s="34"/>
      <c r="S825" s="34"/>
      <c r="T825" s="34"/>
      <c r="U825" s="34"/>
      <c r="V825" s="34"/>
      <c r="W825" s="34"/>
      <c r="X825" s="34"/>
    </row>
    <row r="826" spans="2:24" ht="15.75" customHeight="1">
      <c r="B826" s="33"/>
      <c r="C826" s="33"/>
      <c r="D826" s="34"/>
      <c r="E826" s="33"/>
      <c r="F826" s="34"/>
      <c r="G826" s="33"/>
      <c r="H826" s="34"/>
      <c r="I826" s="33"/>
      <c r="J826" s="34"/>
      <c r="K826" s="33"/>
      <c r="L826" s="34"/>
      <c r="M826" s="33"/>
      <c r="N826" s="34"/>
      <c r="O826" s="34"/>
      <c r="P826" s="35"/>
      <c r="Q826" s="34"/>
      <c r="R826" s="34"/>
      <c r="S826" s="34"/>
      <c r="T826" s="34"/>
      <c r="U826" s="34"/>
      <c r="V826" s="34"/>
      <c r="W826" s="34"/>
      <c r="X826" s="34"/>
    </row>
    <row r="827" spans="2:24" ht="15.75" customHeight="1">
      <c r="B827" s="33"/>
      <c r="C827" s="33"/>
      <c r="D827" s="34"/>
      <c r="E827" s="33"/>
      <c r="F827" s="34"/>
      <c r="G827" s="33"/>
      <c r="H827" s="34"/>
      <c r="I827" s="33"/>
      <c r="J827" s="34"/>
      <c r="K827" s="33"/>
      <c r="L827" s="34"/>
      <c r="M827" s="33"/>
      <c r="N827" s="34"/>
      <c r="O827" s="34"/>
      <c r="P827" s="35"/>
      <c r="Q827" s="34"/>
      <c r="R827" s="34"/>
      <c r="S827" s="34"/>
      <c r="T827" s="34"/>
      <c r="U827" s="34"/>
      <c r="V827" s="34"/>
      <c r="W827" s="34"/>
      <c r="X827" s="34"/>
    </row>
    <row r="828" spans="2:24" ht="15.75" customHeight="1">
      <c r="B828" s="33"/>
      <c r="C828" s="33"/>
      <c r="D828" s="34"/>
      <c r="E828" s="33"/>
      <c r="F828" s="34"/>
      <c r="G828" s="33"/>
      <c r="H828" s="34"/>
      <c r="I828" s="33"/>
      <c r="J828" s="34"/>
      <c r="K828" s="33"/>
      <c r="L828" s="34"/>
      <c r="M828" s="33"/>
      <c r="N828" s="34"/>
      <c r="O828" s="34"/>
      <c r="P828" s="35"/>
      <c r="Q828" s="34"/>
      <c r="R828" s="34"/>
      <c r="S828" s="34"/>
      <c r="T828" s="34"/>
      <c r="U828" s="34"/>
      <c r="V828" s="34"/>
      <c r="W828" s="34"/>
      <c r="X828" s="34"/>
    </row>
    <row r="829" spans="2:24" ht="15.75" customHeight="1">
      <c r="B829" s="33"/>
      <c r="C829" s="33"/>
      <c r="D829" s="34"/>
      <c r="E829" s="33"/>
      <c r="F829" s="34"/>
      <c r="G829" s="33"/>
      <c r="H829" s="34"/>
      <c r="I829" s="33"/>
      <c r="J829" s="34"/>
      <c r="K829" s="33"/>
      <c r="L829" s="34"/>
      <c r="M829" s="33"/>
      <c r="N829" s="34"/>
      <c r="O829" s="34"/>
      <c r="P829" s="35"/>
      <c r="Q829" s="34"/>
      <c r="R829" s="34"/>
      <c r="S829" s="34"/>
      <c r="T829" s="34"/>
      <c r="U829" s="34"/>
      <c r="V829" s="34"/>
      <c r="W829" s="34"/>
      <c r="X829" s="34"/>
    </row>
    <row r="830" spans="2:24" ht="15.75" customHeight="1">
      <c r="B830" s="33"/>
      <c r="C830" s="33"/>
      <c r="D830" s="34"/>
      <c r="E830" s="33"/>
      <c r="F830" s="34"/>
      <c r="G830" s="33"/>
      <c r="H830" s="34"/>
      <c r="I830" s="33"/>
      <c r="J830" s="34"/>
      <c r="K830" s="33"/>
      <c r="L830" s="34"/>
      <c r="M830" s="33"/>
      <c r="N830" s="34"/>
      <c r="O830" s="34"/>
      <c r="P830" s="35"/>
      <c r="Q830" s="34"/>
      <c r="R830" s="34"/>
      <c r="S830" s="34"/>
      <c r="T830" s="34"/>
      <c r="U830" s="34"/>
      <c r="V830" s="34"/>
      <c r="W830" s="34"/>
      <c r="X830" s="34"/>
    </row>
    <row r="831" spans="2:24" ht="15.75" customHeight="1">
      <c r="B831" s="33"/>
      <c r="C831" s="33"/>
      <c r="D831" s="34"/>
      <c r="E831" s="33"/>
      <c r="F831" s="34"/>
      <c r="G831" s="33"/>
      <c r="H831" s="34"/>
      <c r="I831" s="33"/>
      <c r="J831" s="34"/>
      <c r="K831" s="33"/>
      <c r="L831" s="34"/>
      <c r="M831" s="33"/>
      <c r="N831" s="34"/>
      <c r="O831" s="34"/>
      <c r="P831" s="35"/>
      <c r="Q831" s="34"/>
      <c r="R831" s="34"/>
      <c r="S831" s="34"/>
      <c r="T831" s="34"/>
      <c r="U831" s="34"/>
      <c r="V831" s="34"/>
      <c r="W831" s="34"/>
      <c r="X831" s="34"/>
    </row>
    <row r="832" spans="2:24" ht="15.75" customHeight="1">
      <c r="B832" s="33"/>
      <c r="C832" s="33"/>
      <c r="D832" s="34"/>
      <c r="E832" s="33"/>
      <c r="F832" s="34"/>
      <c r="G832" s="33"/>
      <c r="H832" s="34"/>
      <c r="I832" s="33"/>
      <c r="J832" s="34"/>
      <c r="K832" s="33"/>
      <c r="L832" s="34"/>
      <c r="M832" s="33"/>
      <c r="N832" s="34"/>
      <c r="O832" s="34"/>
      <c r="P832" s="35"/>
      <c r="Q832" s="34"/>
      <c r="R832" s="34"/>
      <c r="S832" s="34"/>
      <c r="T832" s="34"/>
      <c r="U832" s="34"/>
      <c r="V832" s="34"/>
      <c r="W832" s="34"/>
      <c r="X832" s="34"/>
    </row>
    <row r="833" spans="2:24" ht="15.75" customHeight="1">
      <c r="B833" s="33"/>
      <c r="C833" s="33"/>
      <c r="D833" s="34"/>
      <c r="E833" s="33"/>
      <c r="F833" s="34"/>
      <c r="G833" s="33"/>
      <c r="H833" s="34"/>
      <c r="I833" s="33"/>
      <c r="J833" s="34"/>
      <c r="K833" s="33"/>
      <c r="L833" s="34"/>
      <c r="M833" s="33"/>
      <c r="N833" s="34"/>
      <c r="O833" s="34"/>
      <c r="P833" s="35"/>
      <c r="Q833" s="34"/>
      <c r="R833" s="34"/>
      <c r="S833" s="34"/>
      <c r="T833" s="34"/>
      <c r="U833" s="34"/>
      <c r="V833" s="34"/>
      <c r="W833" s="34"/>
      <c r="X833" s="34"/>
    </row>
    <row r="834" spans="2:24" ht="15.75" customHeight="1">
      <c r="B834" s="33"/>
      <c r="C834" s="33"/>
      <c r="D834" s="34"/>
      <c r="E834" s="33"/>
      <c r="F834" s="34"/>
      <c r="G834" s="33"/>
      <c r="H834" s="34"/>
      <c r="I834" s="33"/>
      <c r="J834" s="34"/>
      <c r="K834" s="33"/>
      <c r="L834" s="34"/>
      <c r="M834" s="33"/>
      <c r="N834" s="34"/>
      <c r="O834" s="34"/>
      <c r="P834" s="35"/>
      <c r="Q834" s="34"/>
      <c r="R834" s="34"/>
      <c r="S834" s="34"/>
      <c r="T834" s="34"/>
      <c r="U834" s="34"/>
      <c r="V834" s="34"/>
      <c r="W834" s="34"/>
      <c r="X834" s="34"/>
    </row>
    <row r="835" spans="2:24" ht="15.75" customHeight="1">
      <c r="B835" s="33"/>
      <c r="C835" s="33"/>
      <c r="D835" s="34"/>
      <c r="E835" s="33"/>
      <c r="F835" s="34"/>
      <c r="G835" s="33"/>
      <c r="H835" s="34"/>
      <c r="I835" s="33"/>
      <c r="J835" s="34"/>
      <c r="K835" s="33"/>
      <c r="L835" s="34"/>
      <c r="M835" s="33"/>
      <c r="N835" s="34"/>
      <c r="O835" s="34"/>
      <c r="P835" s="35"/>
      <c r="Q835" s="34"/>
      <c r="R835" s="34"/>
      <c r="S835" s="34"/>
      <c r="T835" s="34"/>
      <c r="U835" s="34"/>
      <c r="V835" s="34"/>
      <c r="W835" s="34"/>
      <c r="X835" s="34"/>
    </row>
    <row r="836" spans="2:24" ht="15.75" customHeight="1">
      <c r="B836" s="33"/>
      <c r="C836" s="33"/>
      <c r="D836" s="34"/>
      <c r="E836" s="33"/>
      <c r="F836" s="34"/>
      <c r="G836" s="33"/>
      <c r="H836" s="34"/>
      <c r="I836" s="33"/>
      <c r="J836" s="34"/>
      <c r="K836" s="33"/>
      <c r="L836" s="34"/>
      <c r="M836" s="33"/>
      <c r="N836" s="34"/>
      <c r="O836" s="34"/>
      <c r="P836" s="35"/>
      <c r="Q836" s="34"/>
      <c r="R836" s="34"/>
      <c r="S836" s="34"/>
      <c r="T836" s="34"/>
      <c r="U836" s="34"/>
      <c r="V836" s="34"/>
      <c r="W836" s="34"/>
      <c r="X836" s="34"/>
    </row>
    <row r="837" spans="2:24" ht="15.75" customHeight="1">
      <c r="B837" s="33"/>
      <c r="C837" s="33"/>
      <c r="D837" s="34"/>
      <c r="E837" s="33"/>
      <c r="F837" s="34"/>
      <c r="G837" s="33"/>
      <c r="H837" s="34"/>
      <c r="I837" s="33"/>
      <c r="J837" s="34"/>
      <c r="K837" s="33"/>
      <c r="L837" s="34"/>
      <c r="M837" s="33"/>
      <c r="N837" s="34"/>
      <c r="O837" s="34"/>
      <c r="P837" s="35"/>
      <c r="Q837" s="34"/>
      <c r="R837" s="34"/>
      <c r="S837" s="34"/>
      <c r="T837" s="34"/>
      <c r="U837" s="34"/>
      <c r="V837" s="34"/>
      <c r="W837" s="34"/>
      <c r="X837" s="34"/>
    </row>
    <row r="838" spans="2:24" ht="15.75" customHeight="1">
      <c r="B838" s="33"/>
      <c r="C838" s="33"/>
      <c r="D838" s="34"/>
      <c r="E838" s="33"/>
      <c r="F838" s="34"/>
      <c r="G838" s="33"/>
      <c r="H838" s="34"/>
      <c r="I838" s="33"/>
      <c r="J838" s="34"/>
      <c r="K838" s="33"/>
      <c r="L838" s="34"/>
      <c r="M838" s="33"/>
      <c r="N838" s="34"/>
      <c r="O838" s="34"/>
      <c r="P838" s="35"/>
      <c r="Q838" s="34"/>
      <c r="R838" s="34"/>
      <c r="S838" s="34"/>
      <c r="T838" s="34"/>
      <c r="U838" s="34"/>
      <c r="V838" s="34"/>
      <c r="W838" s="34"/>
      <c r="X838" s="34"/>
    </row>
    <row r="839" spans="2:24" ht="15.75" customHeight="1">
      <c r="B839" s="33"/>
      <c r="C839" s="33"/>
      <c r="D839" s="34"/>
      <c r="E839" s="33"/>
      <c r="F839" s="34"/>
      <c r="G839" s="33"/>
      <c r="H839" s="34"/>
      <c r="I839" s="33"/>
      <c r="J839" s="34"/>
      <c r="K839" s="33"/>
      <c r="L839" s="34"/>
      <c r="M839" s="33"/>
      <c r="N839" s="34"/>
      <c r="O839" s="34"/>
      <c r="P839" s="35"/>
      <c r="Q839" s="34"/>
      <c r="R839" s="34"/>
      <c r="S839" s="34"/>
      <c r="T839" s="34"/>
      <c r="U839" s="34"/>
      <c r="V839" s="34"/>
      <c r="W839" s="34"/>
      <c r="X839" s="34"/>
    </row>
    <row r="840" spans="2:24" ht="15.75" customHeight="1">
      <c r="B840" s="33"/>
      <c r="C840" s="33"/>
      <c r="D840" s="34"/>
      <c r="E840" s="33"/>
      <c r="F840" s="34"/>
      <c r="G840" s="33"/>
      <c r="H840" s="34"/>
      <c r="I840" s="33"/>
      <c r="J840" s="34"/>
      <c r="K840" s="33"/>
      <c r="L840" s="34"/>
      <c r="M840" s="33"/>
      <c r="N840" s="34"/>
      <c r="O840" s="34"/>
      <c r="P840" s="35"/>
      <c r="Q840" s="34"/>
      <c r="R840" s="34"/>
      <c r="S840" s="34"/>
      <c r="T840" s="34"/>
      <c r="U840" s="34"/>
      <c r="V840" s="34"/>
      <c r="W840" s="34"/>
      <c r="X840" s="34"/>
    </row>
    <row r="841" spans="2:24" ht="15.75" customHeight="1">
      <c r="B841" s="33"/>
      <c r="C841" s="33"/>
      <c r="D841" s="34"/>
      <c r="E841" s="33"/>
      <c r="F841" s="34"/>
      <c r="G841" s="33"/>
      <c r="H841" s="34"/>
      <c r="I841" s="33"/>
      <c r="J841" s="34"/>
      <c r="K841" s="33"/>
      <c r="L841" s="34"/>
      <c r="M841" s="33"/>
      <c r="N841" s="34"/>
      <c r="O841" s="34"/>
      <c r="P841" s="35"/>
      <c r="Q841" s="34"/>
      <c r="R841" s="34"/>
      <c r="S841" s="34"/>
      <c r="T841" s="34"/>
      <c r="U841" s="34"/>
      <c r="V841" s="34"/>
      <c r="W841" s="34"/>
      <c r="X841" s="34"/>
    </row>
    <row r="842" spans="2:24" ht="15.75" customHeight="1">
      <c r="B842" s="33"/>
      <c r="C842" s="33"/>
      <c r="D842" s="34"/>
      <c r="E842" s="33"/>
      <c r="F842" s="34"/>
      <c r="G842" s="33"/>
      <c r="H842" s="34"/>
      <c r="I842" s="33"/>
      <c r="J842" s="34"/>
      <c r="K842" s="33"/>
      <c r="L842" s="34"/>
      <c r="M842" s="33"/>
      <c r="N842" s="34"/>
      <c r="O842" s="34"/>
      <c r="P842" s="35"/>
      <c r="Q842" s="34"/>
      <c r="R842" s="34"/>
      <c r="S842" s="34"/>
      <c r="T842" s="34"/>
      <c r="U842" s="34"/>
      <c r="V842" s="34"/>
      <c r="W842" s="34"/>
      <c r="X842" s="34"/>
    </row>
    <row r="843" spans="2:24" ht="15.75" customHeight="1">
      <c r="B843" s="33"/>
      <c r="C843" s="33"/>
      <c r="D843" s="34"/>
      <c r="E843" s="33"/>
      <c r="F843" s="34"/>
      <c r="G843" s="33"/>
      <c r="H843" s="34"/>
      <c r="I843" s="33"/>
      <c r="J843" s="34"/>
      <c r="K843" s="33"/>
      <c r="L843" s="34"/>
      <c r="M843" s="33"/>
      <c r="N843" s="34"/>
      <c r="O843" s="34"/>
      <c r="P843" s="35"/>
      <c r="Q843" s="34"/>
      <c r="R843" s="34"/>
      <c r="S843" s="34"/>
      <c r="T843" s="34"/>
      <c r="U843" s="34"/>
      <c r="V843" s="34"/>
      <c r="W843" s="34"/>
      <c r="X843" s="34"/>
    </row>
    <row r="844" spans="2:24" ht="15.75" customHeight="1">
      <c r="B844" s="33"/>
      <c r="C844" s="33"/>
      <c r="D844" s="34"/>
      <c r="E844" s="33"/>
      <c r="F844" s="34"/>
      <c r="G844" s="33"/>
      <c r="H844" s="34"/>
      <c r="I844" s="33"/>
      <c r="J844" s="34"/>
      <c r="K844" s="33"/>
      <c r="L844" s="34"/>
      <c r="M844" s="33"/>
      <c r="N844" s="34"/>
      <c r="O844" s="34"/>
      <c r="P844" s="35"/>
      <c r="Q844" s="34"/>
      <c r="R844" s="34"/>
      <c r="S844" s="34"/>
      <c r="T844" s="34"/>
      <c r="U844" s="34"/>
      <c r="V844" s="34"/>
      <c r="W844" s="34"/>
      <c r="X844" s="34"/>
    </row>
    <row r="845" spans="2:24" ht="15.75" customHeight="1">
      <c r="B845" s="33"/>
      <c r="C845" s="33"/>
      <c r="D845" s="34"/>
      <c r="E845" s="33"/>
      <c r="F845" s="34"/>
      <c r="G845" s="33"/>
      <c r="H845" s="34"/>
      <c r="I845" s="33"/>
      <c r="J845" s="34"/>
      <c r="K845" s="33"/>
      <c r="L845" s="34"/>
      <c r="M845" s="33"/>
      <c r="N845" s="34"/>
      <c r="O845" s="34"/>
      <c r="P845" s="35"/>
      <c r="Q845" s="34"/>
      <c r="R845" s="34"/>
      <c r="S845" s="34"/>
      <c r="T845" s="34"/>
      <c r="U845" s="34"/>
      <c r="V845" s="34"/>
      <c r="W845" s="34"/>
      <c r="X845" s="34"/>
    </row>
    <row r="846" spans="2:24" ht="15.75" customHeight="1">
      <c r="B846" s="33"/>
      <c r="C846" s="33"/>
      <c r="D846" s="34"/>
      <c r="E846" s="33"/>
      <c r="F846" s="34"/>
      <c r="G846" s="33"/>
      <c r="H846" s="34"/>
      <c r="I846" s="33"/>
      <c r="J846" s="34"/>
      <c r="K846" s="33"/>
      <c r="L846" s="34"/>
      <c r="M846" s="33"/>
      <c r="N846" s="34"/>
      <c r="O846" s="34"/>
      <c r="P846" s="35"/>
      <c r="Q846" s="34"/>
      <c r="R846" s="34"/>
      <c r="S846" s="34"/>
      <c r="T846" s="34"/>
      <c r="U846" s="34"/>
      <c r="V846" s="34"/>
      <c r="W846" s="34"/>
      <c r="X846" s="34"/>
    </row>
    <row r="847" spans="2:24" ht="15.75" customHeight="1">
      <c r="B847" s="33"/>
      <c r="C847" s="33"/>
      <c r="D847" s="34"/>
      <c r="E847" s="33"/>
      <c r="F847" s="34"/>
      <c r="G847" s="33"/>
      <c r="H847" s="34"/>
      <c r="I847" s="33"/>
      <c r="J847" s="34"/>
      <c r="K847" s="33"/>
      <c r="L847" s="34"/>
      <c r="M847" s="33"/>
      <c r="N847" s="34"/>
      <c r="O847" s="34"/>
      <c r="P847" s="35"/>
      <c r="Q847" s="34"/>
      <c r="R847" s="34"/>
      <c r="S847" s="34"/>
      <c r="T847" s="34"/>
      <c r="U847" s="34"/>
      <c r="V847" s="34"/>
      <c r="W847" s="34"/>
      <c r="X847" s="34"/>
    </row>
    <row r="848" spans="2:24" ht="15.75" customHeight="1">
      <c r="B848" s="33"/>
      <c r="C848" s="33"/>
      <c r="D848" s="34"/>
      <c r="E848" s="33"/>
      <c r="F848" s="34"/>
      <c r="G848" s="33"/>
      <c r="H848" s="34"/>
      <c r="I848" s="33"/>
      <c r="J848" s="34"/>
      <c r="K848" s="33"/>
      <c r="L848" s="34"/>
      <c r="M848" s="33"/>
      <c r="N848" s="34"/>
      <c r="O848" s="34"/>
      <c r="P848" s="35"/>
      <c r="Q848" s="34"/>
      <c r="R848" s="34"/>
      <c r="S848" s="34"/>
      <c r="T848" s="34"/>
      <c r="U848" s="34"/>
      <c r="V848" s="34"/>
      <c r="W848" s="34"/>
      <c r="X848" s="34"/>
    </row>
    <row r="849" spans="2:24" ht="15.75" customHeight="1">
      <c r="B849" s="33"/>
      <c r="C849" s="33"/>
      <c r="D849" s="34"/>
      <c r="E849" s="33"/>
      <c r="F849" s="34"/>
      <c r="G849" s="33"/>
      <c r="H849" s="34"/>
      <c r="I849" s="33"/>
      <c r="J849" s="34"/>
      <c r="K849" s="33"/>
      <c r="L849" s="34"/>
      <c r="M849" s="33"/>
      <c r="N849" s="34"/>
      <c r="O849" s="34"/>
      <c r="P849" s="35"/>
      <c r="Q849" s="34"/>
      <c r="R849" s="34"/>
      <c r="S849" s="34"/>
      <c r="T849" s="34"/>
      <c r="U849" s="34"/>
      <c r="V849" s="34"/>
      <c r="W849" s="34"/>
      <c r="X849" s="34"/>
    </row>
    <row r="850" spans="2:24" ht="15.75" customHeight="1">
      <c r="B850" s="33"/>
      <c r="C850" s="33"/>
      <c r="D850" s="34"/>
      <c r="E850" s="33"/>
      <c r="F850" s="34"/>
      <c r="G850" s="33"/>
      <c r="H850" s="34"/>
      <c r="I850" s="33"/>
      <c r="J850" s="34"/>
      <c r="K850" s="33"/>
      <c r="L850" s="34"/>
      <c r="M850" s="33"/>
      <c r="N850" s="34"/>
      <c r="O850" s="34"/>
      <c r="P850" s="35"/>
      <c r="Q850" s="34"/>
      <c r="R850" s="34"/>
      <c r="S850" s="34"/>
      <c r="T850" s="34"/>
      <c r="U850" s="34"/>
      <c r="V850" s="34"/>
      <c r="W850" s="34"/>
      <c r="X850" s="34"/>
    </row>
    <row r="851" spans="2:24" ht="15.75" customHeight="1">
      <c r="B851" s="33"/>
      <c r="C851" s="33"/>
      <c r="D851" s="34"/>
      <c r="E851" s="33"/>
      <c r="F851" s="34"/>
      <c r="G851" s="33"/>
      <c r="H851" s="34"/>
      <c r="I851" s="33"/>
      <c r="J851" s="34"/>
      <c r="K851" s="33"/>
      <c r="L851" s="34"/>
      <c r="M851" s="33"/>
      <c r="N851" s="34"/>
      <c r="O851" s="34"/>
      <c r="P851" s="35"/>
      <c r="Q851" s="34"/>
      <c r="R851" s="34"/>
      <c r="S851" s="34"/>
      <c r="T851" s="34"/>
      <c r="U851" s="34"/>
      <c r="V851" s="34"/>
      <c r="W851" s="34"/>
      <c r="X851" s="34"/>
    </row>
    <row r="852" spans="2:24" ht="15.75" customHeight="1">
      <c r="B852" s="33"/>
      <c r="C852" s="33"/>
      <c r="D852" s="34"/>
      <c r="E852" s="33"/>
      <c r="F852" s="34"/>
      <c r="G852" s="33"/>
      <c r="H852" s="34"/>
      <c r="I852" s="33"/>
      <c r="J852" s="34"/>
      <c r="K852" s="33"/>
      <c r="L852" s="34"/>
      <c r="M852" s="33"/>
      <c r="N852" s="34"/>
      <c r="O852" s="34"/>
      <c r="P852" s="35"/>
      <c r="Q852" s="34"/>
      <c r="R852" s="34"/>
      <c r="S852" s="34"/>
      <c r="T852" s="34"/>
      <c r="U852" s="34"/>
      <c r="V852" s="34"/>
      <c r="W852" s="34"/>
      <c r="X852" s="34"/>
    </row>
    <row r="853" spans="2:24" ht="15.75" customHeight="1">
      <c r="B853" s="33"/>
      <c r="C853" s="33"/>
      <c r="D853" s="34"/>
      <c r="E853" s="33"/>
      <c r="F853" s="34"/>
      <c r="G853" s="33"/>
      <c r="H853" s="34"/>
      <c r="I853" s="33"/>
      <c r="J853" s="34"/>
      <c r="K853" s="33"/>
      <c r="L853" s="34"/>
      <c r="M853" s="33"/>
      <c r="N853" s="34"/>
      <c r="O853" s="34"/>
      <c r="P853" s="35"/>
      <c r="Q853" s="34"/>
      <c r="R853" s="34"/>
      <c r="S853" s="34"/>
      <c r="T853" s="34"/>
      <c r="U853" s="34"/>
      <c r="V853" s="34"/>
      <c r="W853" s="34"/>
      <c r="X853" s="34"/>
    </row>
    <row r="854" spans="2:24" ht="15.75" customHeight="1">
      <c r="B854" s="33"/>
      <c r="C854" s="33"/>
      <c r="D854" s="34"/>
      <c r="E854" s="33"/>
      <c r="F854" s="34"/>
      <c r="G854" s="33"/>
      <c r="H854" s="34"/>
      <c r="I854" s="33"/>
      <c r="J854" s="34"/>
      <c r="K854" s="33"/>
      <c r="L854" s="34"/>
      <c r="M854" s="33"/>
      <c r="N854" s="34"/>
      <c r="O854" s="34"/>
      <c r="P854" s="35"/>
      <c r="Q854" s="34"/>
      <c r="R854" s="34"/>
      <c r="S854" s="34"/>
      <c r="T854" s="34"/>
      <c r="U854" s="34"/>
      <c r="V854" s="34"/>
      <c r="W854" s="34"/>
      <c r="X854" s="34"/>
    </row>
    <row r="855" spans="2:24" ht="15.75" customHeight="1">
      <c r="B855" s="33"/>
      <c r="C855" s="33"/>
      <c r="D855" s="34"/>
      <c r="E855" s="33"/>
      <c r="F855" s="34"/>
      <c r="G855" s="33"/>
      <c r="H855" s="34"/>
      <c r="I855" s="33"/>
      <c r="J855" s="34"/>
      <c r="K855" s="33"/>
      <c r="L855" s="34"/>
      <c r="M855" s="33"/>
      <c r="N855" s="34"/>
      <c r="O855" s="34"/>
      <c r="P855" s="35"/>
      <c r="Q855" s="34"/>
      <c r="R855" s="34"/>
      <c r="S855" s="34"/>
      <c r="T855" s="34"/>
      <c r="U855" s="34"/>
      <c r="V855" s="34"/>
      <c r="W855" s="34"/>
      <c r="X855" s="34"/>
    </row>
    <row r="856" spans="2:24" ht="15.75" customHeight="1">
      <c r="B856" s="33"/>
      <c r="C856" s="33"/>
      <c r="D856" s="34"/>
      <c r="E856" s="33"/>
      <c r="F856" s="34"/>
      <c r="G856" s="33"/>
      <c r="H856" s="34"/>
      <c r="I856" s="33"/>
      <c r="J856" s="34"/>
      <c r="K856" s="33"/>
      <c r="L856" s="34"/>
      <c r="M856" s="33"/>
      <c r="N856" s="34"/>
      <c r="O856" s="34"/>
      <c r="P856" s="35"/>
      <c r="Q856" s="34"/>
      <c r="R856" s="34"/>
      <c r="S856" s="34"/>
      <c r="T856" s="34"/>
      <c r="U856" s="34"/>
      <c r="V856" s="34"/>
      <c r="W856" s="34"/>
      <c r="X856" s="34"/>
    </row>
    <row r="857" spans="2:24" ht="15.75" customHeight="1">
      <c r="B857" s="33"/>
      <c r="C857" s="33"/>
      <c r="D857" s="34"/>
      <c r="E857" s="33"/>
      <c r="F857" s="34"/>
      <c r="G857" s="33"/>
      <c r="H857" s="34"/>
      <c r="I857" s="33"/>
      <c r="J857" s="34"/>
      <c r="K857" s="33"/>
      <c r="L857" s="34"/>
      <c r="M857" s="33"/>
      <c r="N857" s="34"/>
      <c r="O857" s="34"/>
      <c r="P857" s="35"/>
      <c r="Q857" s="34"/>
      <c r="R857" s="34"/>
      <c r="S857" s="34"/>
      <c r="T857" s="34"/>
      <c r="U857" s="34"/>
      <c r="V857" s="34"/>
      <c r="W857" s="34"/>
      <c r="X857" s="34"/>
    </row>
    <row r="858" spans="2:24" ht="15.75" customHeight="1">
      <c r="B858" s="33"/>
      <c r="C858" s="33"/>
      <c r="D858" s="34"/>
      <c r="E858" s="33"/>
      <c r="F858" s="34"/>
      <c r="G858" s="33"/>
      <c r="H858" s="34"/>
      <c r="I858" s="33"/>
      <c r="J858" s="34"/>
      <c r="K858" s="33"/>
      <c r="L858" s="34"/>
      <c r="M858" s="33"/>
      <c r="N858" s="34"/>
      <c r="O858" s="34"/>
      <c r="P858" s="35"/>
      <c r="Q858" s="34"/>
      <c r="R858" s="34"/>
      <c r="S858" s="34"/>
      <c r="T858" s="34"/>
      <c r="U858" s="34"/>
      <c r="V858" s="34"/>
      <c r="W858" s="34"/>
      <c r="X858" s="34"/>
    </row>
    <row r="859" spans="2:24" ht="15.75" customHeight="1">
      <c r="B859" s="33"/>
      <c r="C859" s="33"/>
      <c r="D859" s="34"/>
      <c r="E859" s="33"/>
      <c r="F859" s="34"/>
      <c r="G859" s="33"/>
      <c r="H859" s="34"/>
      <c r="I859" s="33"/>
      <c r="J859" s="34"/>
      <c r="K859" s="33"/>
      <c r="L859" s="34"/>
      <c r="M859" s="33"/>
      <c r="N859" s="34"/>
      <c r="O859" s="34"/>
      <c r="P859" s="35"/>
      <c r="Q859" s="34"/>
      <c r="R859" s="34"/>
      <c r="S859" s="34"/>
      <c r="T859" s="34"/>
      <c r="U859" s="34"/>
      <c r="V859" s="34"/>
      <c r="W859" s="34"/>
      <c r="X859" s="34"/>
    </row>
    <row r="860" spans="2:24" ht="15.75" customHeight="1">
      <c r="B860" s="33"/>
      <c r="C860" s="33"/>
      <c r="D860" s="34"/>
      <c r="E860" s="33"/>
      <c r="F860" s="34"/>
      <c r="G860" s="33"/>
      <c r="H860" s="34"/>
      <c r="I860" s="33"/>
      <c r="J860" s="34"/>
      <c r="K860" s="33"/>
      <c r="L860" s="34"/>
      <c r="M860" s="33"/>
      <c r="N860" s="34"/>
      <c r="O860" s="34"/>
      <c r="P860" s="35"/>
      <c r="Q860" s="34"/>
      <c r="R860" s="34"/>
      <c r="S860" s="34"/>
      <c r="T860" s="34"/>
      <c r="U860" s="34"/>
      <c r="V860" s="34"/>
      <c r="W860" s="34"/>
      <c r="X860" s="34"/>
    </row>
    <row r="861" spans="2:24" ht="15.75" customHeight="1">
      <c r="B861" s="33"/>
      <c r="C861" s="33"/>
      <c r="D861" s="34"/>
      <c r="E861" s="33"/>
      <c r="F861" s="34"/>
      <c r="G861" s="33"/>
      <c r="H861" s="34"/>
      <c r="I861" s="33"/>
      <c r="J861" s="34"/>
      <c r="K861" s="33"/>
      <c r="L861" s="34"/>
      <c r="M861" s="33"/>
      <c r="N861" s="34"/>
      <c r="O861" s="34"/>
      <c r="P861" s="35"/>
      <c r="Q861" s="34"/>
      <c r="R861" s="34"/>
      <c r="S861" s="34"/>
      <c r="T861" s="34"/>
      <c r="U861" s="34"/>
      <c r="V861" s="34"/>
      <c r="W861" s="34"/>
      <c r="X861" s="34"/>
    </row>
    <row r="862" spans="2:24" ht="15.75" customHeight="1">
      <c r="B862" s="33"/>
      <c r="C862" s="33"/>
      <c r="D862" s="34"/>
      <c r="E862" s="33"/>
      <c r="F862" s="34"/>
      <c r="G862" s="33"/>
      <c r="H862" s="34"/>
      <c r="I862" s="33"/>
      <c r="J862" s="34"/>
      <c r="K862" s="33"/>
      <c r="L862" s="34"/>
      <c r="M862" s="33"/>
      <c r="N862" s="34"/>
      <c r="O862" s="34"/>
      <c r="P862" s="35"/>
      <c r="Q862" s="34"/>
      <c r="R862" s="34"/>
      <c r="S862" s="34"/>
      <c r="T862" s="34"/>
      <c r="U862" s="34"/>
      <c r="V862" s="34"/>
      <c r="W862" s="34"/>
      <c r="X862" s="34"/>
    </row>
    <row r="863" spans="2:24" ht="15.75" customHeight="1">
      <c r="B863" s="33"/>
      <c r="C863" s="33"/>
      <c r="D863" s="34"/>
      <c r="E863" s="33"/>
      <c r="F863" s="34"/>
      <c r="G863" s="33"/>
      <c r="H863" s="34"/>
      <c r="I863" s="33"/>
      <c r="J863" s="34"/>
      <c r="K863" s="33"/>
      <c r="L863" s="34"/>
      <c r="M863" s="33"/>
      <c r="N863" s="34"/>
      <c r="O863" s="34"/>
      <c r="P863" s="35"/>
      <c r="Q863" s="34"/>
      <c r="R863" s="34"/>
      <c r="S863" s="34"/>
      <c r="T863" s="34"/>
      <c r="U863" s="34"/>
      <c r="V863" s="34"/>
      <c r="W863" s="34"/>
      <c r="X863" s="34"/>
    </row>
    <row r="864" spans="2:24" ht="15.75" customHeight="1">
      <c r="B864" s="33"/>
      <c r="C864" s="33"/>
      <c r="D864" s="34"/>
      <c r="E864" s="33"/>
      <c r="F864" s="34"/>
      <c r="G864" s="33"/>
      <c r="H864" s="34"/>
      <c r="I864" s="33"/>
      <c r="J864" s="34"/>
      <c r="K864" s="33"/>
      <c r="L864" s="34"/>
      <c r="M864" s="33"/>
      <c r="N864" s="34"/>
      <c r="O864" s="34"/>
      <c r="P864" s="35"/>
      <c r="Q864" s="34"/>
      <c r="R864" s="34"/>
      <c r="S864" s="34"/>
      <c r="T864" s="34"/>
      <c r="U864" s="34"/>
      <c r="V864" s="34"/>
      <c r="W864" s="34"/>
      <c r="X864" s="34"/>
    </row>
    <row r="865" spans="2:24" ht="15.75" customHeight="1">
      <c r="B865" s="33"/>
      <c r="C865" s="33"/>
      <c r="D865" s="34"/>
      <c r="E865" s="33"/>
      <c r="F865" s="34"/>
      <c r="G865" s="33"/>
      <c r="H865" s="34"/>
      <c r="I865" s="33"/>
      <c r="J865" s="34"/>
      <c r="K865" s="33"/>
      <c r="L865" s="34"/>
      <c r="M865" s="33"/>
      <c r="N865" s="34"/>
      <c r="O865" s="34"/>
      <c r="P865" s="35"/>
      <c r="Q865" s="34"/>
      <c r="R865" s="34"/>
      <c r="S865" s="34"/>
      <c r="T865" s="34"/>
      <c r="U865" s="34"/>
      <c r="V865" s="34"/>
      <c r="W865" s="34"/>
      <c r="X865" s="34"/>
    </row>
    <row r="866" spans="2:24" ht="15.75" customHeight="1">
      <c r="B866" s="33"/>
      <c r="C866" s="33"/>
      <c r="D866" s="34"/>
      <c r="E866" s="33"/>
      <c r="F866" s="34"/>
      <c r="G866" s="33"/>
      <c r="H866" s="34"/>
      <c r="I866" s="33"/>
      <c r="J866" s="34"/>
      <c r="K866" s="33"/>
      <c r="L866" s="34"/>
      <c r="M866" s="33"/>
      <c r="N866" s="34"/>
      <c r="O866" s="34"/>
      <c r="P866" s="35"/>
      <c r="Q866" s="34"/>
      <c r="R866" s="34"/>
      <c r="S866" s="34"/>
      <c r="T866" s="34"/>
      <c r="U866" s="34"/>
      <c r="V866" s="34"/>
      <c r="W866" s="34"/>
      <c r="X866" s="34"/>
    </row>
    <row r="867" spans="2:24" ht="15.75" customHeight="1">
      <c r="B867" s="33"/>
      <c r="C867" s="33"/>
      <c r="D867" s="34"/>
      <c r="E867" s="33"/>
      <c r="F867" s="34"/>
      <c r="G867" s="33"/>
      <c r="H867" s="34"/>
      <c r="I867" s="33"/>
      <c r="J867" s="34"/>
      <c r="K867" s="33"/>
      <c r="L867" s="34"/>
      <c r="M867" s="33"/>
      <c r="N867" s="34"/>
      <c r="O867" s="34"/>
      <c r="P867" s="35"/>
      <c r="Q867" s="34"/>
      <c r="R867" s="34"/>
      <c r="S867" s="34"/>
      <c r="T867" s="34"/>
      <c r="U867" s="34"/>
      <c r="V867" s="34"/>
      <c r="W867" s="34"/>
      <c r="X867" s="34"/>
    </row>
    <row r="868" spans="2:24" ht="15.75" customHeight="1">
      <c r="B868" s="33"/>
      <c r="C868" s="33"/>
      <c r="D868" s="34"/>
      <c r="E868" s="33"/>
      <c r="F868" s="34"/>
      <c r="G868" s="33"/>
      <c r="H868" s="34"/>
      <c r="I868" s="33"/>
      <c r="J868" s="34"/>
      <c r="K868" s="33"/>
      <c r="L868" s="34"/>
      <c r="M868" s="33"/>
      <c r="N868" s="34"/>
      <c r="O868" s="34"/>
      <c r="P868" s="35"/>
      <c r="Q868" s="34"/>
      <c r="R868" s="34"/>
      <c r="S868" s="34"/>
      <c r="T868" s="34"/>
      <c r="U868" s="34"/>
      <c r="V868" s="34"/>
      <c r="W868" s="34"/>
      <c r="X868" s="34"/>
    </row>
    <row r="869" spans="2:24" ht="15.75" customHeight="1">
      <c r="B869" s="33"/>
      <c r="C869" s="33"/>
      <c r="D869" s="34"/>
      <c r="E869" s="33"/>
      <c r="F869" s="34"/>
      <c r="G869" s="33"/>
      <c r="H869" s="34"/>
      <c r="I869" s="33"/>
      <c r="J869" s="34"/>
      <c r="K869" s="33"/>
      <c r="L869" s="34"/>
      <c r="M869" s="33"/>
      <c r="N869" s="34"/>
      <c r="O869" s="34"/>
      <c r="P869" s="35"/>
      <c r="Q869" s="34"/>
      <c r="R869" s="34"/>
      <c r="S869" s="34"/>
      <c r="T869" s="34"/>
      <c r="U869" s="34"/>
      <c r="V869" s="34"/>
      <c r="W869" s="34"/>
      <c r="X869" s="34"/>
    </row>
    <row r="870" spans="2:24" ht="15.75" customHeight="1">
      <c r="B870" s="33"/>
      <c r="C870" s="33"/>
      <c r="D870" s="34"/>
      <c r="E870" s="33"/>
      <c r="F870" s="34"/>
      <c r="G870" s="33"/>
      <c r="H870" s="34"/>
      <c r="I870" s="33"/>
      <c r="J870" s="34"/>
      <c r="K870" s="33"/>
      <c r="L870" s="34"/>
      <c r="M870" s="33"/>
      <c r="N870" s="34"/>
      <c r="O870" s="34"/>
      <c r="P870" s="35"/>
      <c r="Q870" s="34"/>
      <c r="R870" s="34"/>
      <c r="S870" s="34"/>
      <c r="T870" s="34"/>
      <c r="U870" s="34"/>
      <c r="V870" s="34"/>
      <c r="W870" s="34"/>
      <c r="X870" s="34"/>
    </row>
    <row r="871" spans="2:24" ht="15.75" customHeight="1">
      <c r="B871" s="33"/>
      <c r="C871" s="33"/>
      <c r="D871" s="34"/>
      <c r="E871" s="33"/>
      <c r="F871" s="34"/>
      <c r="G871" s="33"/>
      <c r="H871" s="34"/>
      <c r="I871" s="33"/>
      <c r="J871" s="34"/>
      <c r="K871" s="33"/>
      <c r="L871" s="34"/>
      <c r="M871" s="33"/>
      <c r="N871" s="34"/>
      <c r="O871" s="34"/>
      <c r="P871" s="35"/>
      <c r="Q871" s="34"/>
      <c r="R871" s="34"/>
      <c r="S871" s="34"/>
      <c r="T871" s="34"/>
      <c r="U871" s="34"/>
      <c r="V871" s="34"/>
      <c r="W871" s="34"/>
      <c r="X871" s="34"/>
    </row>
    <row r="872" spans="2:24" ht="15.75" customHeight="1">
      <c r="B872" s="33"/>
      <c r="C872" s="33"/>
      <c r="D872" s="34"/>
      <c r="E872" s="33"/>
      <c r="F872" s="34"/>
      <c r="G872" s="33"/>
      <c r="H872" s="34"/>
      <c r="I872" s="33"/>
      <c r="J872" s="34"/>
      <c r="K872" s="33"/>
      <c r="L872" s="34"/>
      <c r="M872" s="33"/>
      <c r="N872" s="34"/>
      <c r="O872" s="34"/>
      <c r="P872" s="35"/>
      <c r="Q872" s="34"/>
      <c r="R872" s="34"/>
      <c r="S872" s="34"/>
      <c r="T872" s="34"/>
      <c r="U872" s="34"/>
      <c r="V872" s="34"/>
      <c r="W872" s="34"/>
      <c r="X872" s="34"/>
    </row>
    <row r="873" spans="2:24" ht="15.75" customHeight="1">
      <c r="B873" s="33"/>
      <c r="C873" s="33"/>
      <c r="D873" s="34"/>
      <c r="E873" s="33"/>
      <c r="F873" s="34"/>
      <c r="G873" s="33"/>
      <c r="H873" s="34"/>
      <c r="I873" s="33"/>
      <c r="J873" s="34"/>
      <c r="K873" s="33"/>
      <c r="L873" s="34"/>
      <c r="M873" s="33"/>
      <c r="N873" s="34"/>
      <c r="O873" s="34"/>
      <c r="P873" s="35"/>
      <c r="Q873" s="34"/>
      <c r="R873" s="34"/>
      <c r="S873" s="34"/>
      <c r="T873" s="34"/>
      <c r="U873" s="34"/>
      <c r="V873" s="34"/>
      <c r="W873" s="34"/>
      <c r="X873" s="34"/>
    </row>
    <row r="874" spans="2:24" ht="15.75" customHeight="1">
      <c r="B874" s="33"/>
      <c r="C874" s="33"/>
      <c r="D874" s="34"/>
      <c r="E874" s="33"/>
      <c r="F874" s="34"/>
      <c r="G874" s="33"/>
      <c r="H874" s="34"/>
      <c r="I874" s="33"/>
      <c r="J874" s="34"/>
      <c r="K874" s="33"/>
      <c r="L874" s="34"/>
      <c r="M874" s="33"/>
      <c r="N874" s="34"/>
      <c r="O874" s="34"/>
      <c r="P874" s="35"/>
      <c r="Q874" s="34"/>
      <c r="R874" s="34"/>
      <c r="S874" s="34"/>
      <c r="T874" s="34"/>
      <c r="U874" s="34"/>
      <c r="V874" s="34"/>
      <c r="W874" s="34"/>
      <c r="X874" s="34"/>
    </row>
    <row r="875" spans="2:24" ht="15.75" customHeight="1">
      <c r="B875" s="33"/>
      <c r="C875" s="33"/>
      <c r="D875" s="34"/>
      <c r="E875" s="33"/>
      <c r="F875" s="34"/>
      <c r="G875" s="33"/>
      <c r="H875" s="34"/>
      <c r="I875" s="33"/>
      <c r="J875" s="34"/>
      <c r="K875" s="33"/>
      <c r="L875" s="34"/>
      <c r="M875" s="33"/>
      <c r="N875" s="34"/>
      <c r="O875" s="34"/>
      <c r="P875" s="35"/>
      <c r="Q875" s="34"/>
      <c r="R875" s="34"/>
      <c r="S875" s="34"/>
      <c r="T875" s="34"/>
      <c r="U875" s="34"/>
      <c r="V875" s="34"/>
      <c r="W875" s="34"/>
      <c r="X875" s="34"/>
    </row>
    <row r="876" spans="2:24" ht="15.75" customHeight="1">
      <c r="B876" s="33"/>
      <c r="C876" s="33"/>
      <c r="D876" s="34"/>
      <c r="E876" s="33"/>
      <c r="F876" s="34"/>
      <c r="G876" s="33"/>
      <c r="H876" s="34"/>
      <c r="I876" s="33"/>
      <c r="J876" s="34"/>
      <c r="K876" s="33"/>
      <c r="L876" s="34"/>
      <c r="M876" s="33"/>
      <c r="N876" s="34"/>
      <c r="O876" s="34"/>
      <c r="P876" s="35"/>
      <c r="Q876" s="34"/>
      <c r="R876" s="34"/>
      <c r="S876" s="34"/>
      <c r="T876" s="34"/>
      <c r="U876" s="34"/>
      <c r="V876" s="34"/>
      <c r="W876" s="34"/>
      <c r="X876" s="34"/>
    </row>
    <row r="877" spans="2:24" ht="15.75" customHeight="1">
      <c r="B877" s="33"/>
      <c r="C877" s="33"/>
      <c r="D877" s="34"/>
      <c r="E877" s="33"/>
      <c r="F877" s="34"/>
      <c r="G877" s="33"/>
      <c r="H877" s="34"/>
      <c r="I877" s="33"/>
      <c r="J877" s="34"/>
      <c r="K877" s="33"/>
      <c r="L877" s="34"/>
      <c r="M877" s="33"/>
      <c r="N877" s="34"/>
      <c r="O877" s="34"/>
      <c r="P877" s="35"/>
      <c r="Q877" s="34"/>
      <c r="R877" s="34"/>
      <c r="S877" s="34"/>
      <c r="T877" s="34"/>
      <c r="U877" s="34"/>
      <c r="V877" s="34"/>
      <c r="W877" s="34"/>
      <c r="X877" s="34"/>
    </row>
    <row r="878" spans="2:24" ht="15.75" customHeight="1">
      <c r="B878" s="33"/>
      <c r="C878" s="33"/>
      <c r="D878" s="34"/>
      <c r="E878" s="33"/>
      <c r="F878" s="34"/>
      <c r="G878" s="33"/>
      <c r="H878" s="34"/>
      <c r="I878" s="33"/>
      <c r="J878" s="34"/>
      <c r="K878" s="33"/>
      <c r="L878" s="34"/>
      <c r="M878" s="33"/>
      <c r="N878" s="34"/>
      <c r="O878" s="34"/>
      <c r="P878" s="35"/>
      <c r="Q878" s="34"/>
      <c r="R878" s="34"/>
      <c r="S878" s="34"/>
      <c r="T878" s="34"/>
      <c r="U878" s="34"/>
      <c r="V878" s="34"/>
      <c r="W878" s="34"/>
      <c r="X878" s="34"/>
    </row>
    <row r="879" spans="2:24" ht="15.75" customHeight="1">
      <c r="B879" s="33"/>
      <c r="C879" s="33"/>
      <c r="D879" s="34"/>
      <c r="E879" s="33"/>
      <c r="F879" s="34"/>
      <c r="G879" s="33"/>
      <c r="H879" s="34"/>
      <c r="I879" s="33"/>
      <c r="J879" s="34"/>
      <c r="K879" s="33"/>
      <c r="L879" s="34"/>
      <c r="M879" s="33"/>
      <c r="N879" s="34"/>
      <c r="O879" s="34"/>
      <c r="P879" s="35"/>
      <c r="Q879" s="34"/>
      <c r="R879" s="34"/>
      <c r="S879" s="34"/>
      <c r="T879" s="34"/>
      <c r="U879" s="34"/>
      <c r="V879" s="34"/>
      <c r="W879" s="34"/>
      <c r="X879" s="34"/>
    </row>
    <row r="880" spans="2:24" ht="15.75" customHeight="1">
      <c r="B880" s="33"/>
      <c r="C880" s="33"/>
      <c r="D880" s="34"/>
      <c r="E880" s="33"/>
      <c r="F880" s="34"/>
      <c r="G880" s="33"/>
      <c r="H880" s="34"/>
      <c r="I880" s="33"/>
      <c r="J880" s="34"/>
      <c r="K880" s="33"/>
      <c r="L880" s="34"/>
      <c r="M880" s="33"/>
      <c r="N880" s="34"/>
      <c r="O880" s="34"/>
      <c r="P880" s="35"/>
      <c r="Q880" s="34"/>
      <c r="R880" s="34"/>
      <c r="S880" s="34"/>
      <c r="T880" s="34"/>
      <c r="U880" s="34"/>
      <c r="V880" s="34"/>
      <c r="W880" s="34"/>
      <c r="X880" s="34"/>
    </row>
    <row r="881" spans="2:24" ht="15.75" customHeight="1">
      <c r="B881" s="33"/>
      <c r="C881" s="33"/>
      <c r="D881" s="34"/>
      <c r="E881" s="33"/>
      <c r="F881" s="34"/>
      <c r="G881" s="33"/>
      <c r="H881" s="34"/>
      <c r="I881" s="33"/>
      <c r="J881" s="34"/>
      <c r="K881" s="33"/>
      <c r="L881" s="34"/>
      <c r="M881" s="33"/>
      <c r="N881" s="34"/>
      <c r="O881" s="34"/>
      <c r="P881" s="35"/>
      <c r="Q881" s="34"/>
      <c r="R881" s="34"/>
      <c r="S881" s="34"/>
      <c r="T881" s="34"/>
      <c r="U881" s="34"/>
      <c r="V881" s="34"/>
      <c r="W881" s="34"/>
      <c r="X881" s="34"/>
    </row>
    <row r="882" spans="2:24" ht="15.75" customHeight="1">
      <c r="B882" s="33"/>
      <c r="C882" s="33"/>
      <c r="D882" s="34"/>
      <c r="E882" s="33"/>
      <c r="F882" s="34"/>
      <c r="G882" s="33"/>
      <c r="H882" s="34"/>
      <c r="I882" s="33"/>
      <c r="J882" s="34"/>
      <c r="K882" s="33"/>
      <c r="L882" s="34"/>
      <c r="M882" s="33"/>
      <c r="N882" s="34"/>
      <c r="O882" s="34"/>
      <c r="P882" s="35"/>
      <c r="Q882" s="34"/>
      <c r="R882" s="34"/>
      <c r="S882" s="34"/>
      <c r="T882" s="34"/>
      <c r="U882" s="34"/>
      <c r="V882" s="34"/>
      <c r="W882" s="34"/>
      <c r="X882" s="34"/>
    </row>
    <row r="883" spans="2:24" ht="15.75" customHeight="1">
      <c r="B883" s="33"/>
      <c r="C883" s="33"/>
      <c r="D883" s="34"/>
      <c r="E883" s="33"/>
      <c r="F883" s="34"/>
      <c r="G883" s="33"/>
      <c r="H883" s="34"/>
      <c r="I883" s="33"/>
      <c r="J883" s="34"/>
      <c r="K883" s="33"/>
      <c r="L883" s="34"/>
      <c r="M883" s="33"/>
      <c r="N883" s="34"/>
      <c r="O883" s="34"/>
      <c r="P883" s="35"/>
      <c r="Q883" s="34"/>
      <c r="R883" s="34"/>
      <c r="S883" s="34"/>
      <c r="T883" s="34"/>
      <c r="U883" s="34"/>
      <c r="V883" s="34"/>
      <c r="W883" s="34"/>
      <c r="X883" s="34"/>
    </row>
    <row r="884" spans="2:24" ht="15.75" customHeight="1">
      <c r="B884" s="33"/>
      <c r="C884" s="33"/>
      <c r="D884" s="34"/>
      <c r="E884" s="33"/>
      <c r="F884" s="34"/>
      <c r="G884" s="33"/>
      <c r="H884" s="34"/>
      <c r="I884" s="33"/>
      <c r="J884" s="34"/>
      <c r="K884" s="33"/>
      <c r="L884" s="34"/>
      <c r="M884" s="33"/>
      <c r="N884" s="34"/>
      <c r="O884" s="34"/>
      <c r="P884" s="35"/>
      <c r="Q884" s="34"/>
      <c r="R884" s="34"/>
      <c r="S884" s="34"/>
      <c r="T884" s="34"/>
      <c r="U884" s="34"/>
      <c r="V884" s="34"/>
      <c r="W884" s="34"/>
      <c r="X884" s="34"/>
    </row>
    <row r="885" spans="2:24" ht="15.75" customHeight="1">
      <c r="B885" s="33"/>
      <c r="C885" s="33"/>
      <c r="D885" s="34"/>
      <c r="E885" s="33"/>
      <c r="F885" s="34"/>
      <c r="G885" s="33"/>
      <c r="H885" s="34"/>
      <c r="I885" s="33"/>
      <c r="J885" s="34"/>
      <c r="K885" s="33"/>
      <c r="L885" s="34"/>
      <c r="M885" s="33"/>
      <c r="N885" s="34"/>
      <c r="O885" s="34"/>
      <c r="P885" s="35"/>
      <c r="Q885" s="34"/>
      <c r="R885" s="34"/>
      <c r="S885" s="34"/>
      <c r="T885" s="34"/>
      <c r="U885" s="34"/>
      <c r="V885" s="34"/>
      <c r="W885" s="34"/>
      <c r="X885" s="34"/>
    </row>
    <row r="886" spans="2:24" ht="15.75" customHeight="1">
      <c r="B886" s="33"/>
      <c r="C886" s="33"/>
      <c r="D886" s="34"/>
      <c r="E886" s="33"/>
      <c r="F886" s="34"/>
      <c r="G886" s="33"/>
      <c r="H886" s="34"/>
      <c r="I886" s="33"/>
      <c r="J886" s="34"/>
      <c r="K886" s="33"/>
      <c r="L886" s="34"/>
      <c r="M886" s="33"/>
      <c r="N886" s="34"/>
      <c r="O886" s="34"/>
      <c r="P886" s="35"/>
      <c r="Q886" s="34"/>
      <c r="R886" s="34"/>
      <c r="S886" s="34"/>
      <c r="T886" s="34"/>
      <c r="U886" s="34"/>
      <c r="V886" s="34"/>
      <c r="W886" s="34"/>
      <c r="X886" s="34"/>
    </row>
    <row r="887" spans="2:24" ht="15.75" customHeight="1">
      <c r="B887" s="33"/>
      <c r="C887" s="33"/>
      <c r="D887" s="34"/>
      <c r="E887" s="33"/>
      <c r="F887" s="34"/>
      <c r="G887" s="33"/>
      <c r="H887" s="34"/>
      <c r="I887" s="33"/>
      <c r="J887" s="34"/>
      <c r="K887" s="33"/>
      <c r="L887" s="34"/>
      <c r="M887" s="33"/>
      <c r="N887" s="34"/>
      <c r="O887" s="34"/>
      <c r="P887" s="35"/>
      <c r="Q887" s="34"/>
      <c r="R887" s="34"/>
      <c r="S887" s="34"/>
      <c r="T887" s="34"/>
      <c r="U887" s="34"/>
      <c r="V887" s="34"/>
      <c r="W887" s="34"/>
      <c r="X887" s="34"/>
    </row>
    <row r="888" spans="2:24" ht="15.75" customHeight="1">
      <c r="B888" s="33"/>
      <c r="C888" s="33"/>
      <c r="D888" s="34"/>
      <c r="E888" s="33"/>
      <c r="F888" s="34"/>
      <c r="G888" s="33"/>
      <c r="H888" s="34"/>
      <c r="I888" s="33"/>
      <c r="J888" s="34"/>
      <c r="K888" s="33"/>
      <c r="L888" s="34"/>
      <c r="M888" s="33"/>
      <c r="N888" s="34"/>
      <c r="O888" s="34"/>
      <c r="P888" s="35"/>
      <c r="Q888" s="34"/>
      <c r="R888" s="34"/>
      <c r="S888" s="34"/>
      <c r="T888" s="34"/>
      <c r="U888" s="34"/>
      <c r="V888" s="34"/>
      <c r="W888" s="34"/>
      <c r="X888" s="34"/>
    </row>
    <row r="889" spans="2:24" ht="15.75" customHeight="1">
      <c r="B889" s="33"/>
      <c r="C889" s="33"/>
      <c r="D889" s="34"/>
      <c r="E889" s="33"/>
      <c r="F889" s="34"/>
      <c r="G889" s="33"/>
      <c r="H889" s="34"/>
      <c r="I889" s="33"/>
      <c r="J889" s="34"/>
      <c r="K889" s="33"/>
      <c r="L889" s="34"/>
      <c r="M889" s="33"/>
      <c r="N889" s="34"/>
      <c r="O889" s="34"/>
      <c r="P889" s="35"/>
      <c r="Q889" s="34"/>
      <c r="R889" s="34"/>
      <c r="S889" s="34"/>
      <c r="T889" s="34"/>
      <c r="U889" s="34"/>
      <c r="V889" s="34"/>
      <c r="W889" s="34"/>
      <c r="X889" s="34"/>
    </row>
    <row r="890" spans="2:24" ht="15.75" customHeight="1">
      <c r="B890" s="33"/>
      <c r="C890" s="33"/>
      <c r="D890" s="34"/>
      <c r="E890" s="33"/>
      <c r="F890" s="34"/>
      <c r="G890" s="33"/>
      <c r="H890" s="34"/>
      <c r="I890" s="33"/>
      <c r="J890" s="34"/>
      <c r="K890" s="33"/>
      <c r="L890" s="34"/>
      <c r="M890" s="33"/>
      <c r="N890" s="34"/>
      <c r="O890" s="34"/>
      <c r="P890" s="35"/>
      <c r="Q890" s="34"/>
      <c r="R890" s="34"/>
      <c r="S890" s="34"/>
      <c r="T890" s="34"/>
      <c r="U890" s="34"/>
      <c r="V890" s="34"/>
      <c r="W890" s="34"/>
      <c r="X890" s="34"/>
    </row>
    <row r="891" spans="2:24" ht="15.75" customHeight="1">
      <c r="B891" s="33"/>
      <c r="C891" s="33"/>
      <c r="D891" s="34"/>
      <c r="E891" s="33"/>
      <c r="F891" s="34"/>
      <c r="G891" s="33"/>
      <c r="H891" s="34"/>
      <c r="I891" s="33"/>
      <c r="J891" s="34"/>
      <c r="K891" s="33"/>
      <c r="L891" s="34"/>
      <c r="M891" s="33"/>
      <c r="N891" s="34"/>
      <c r="O891" s="34"/>
      <c r="P891" s="35"/>
      <c r="Q891" s="34"/>
      <c r="R891" s="34"/>
      <c r="S891" s="34"/>
      <c r="T891" s="34"/>
      <c r="U891" s="34"/>
      <c r="V891" s="34"/>
      <c r="W891" s="34"/>
      <c r="X891" s="34"/>
    </row>
    <row r="892" spans="2:24" ht="15.75" customHeight="1">
      <c r="B892" s="33"/>
      <c r="C892" s="33"/>
      <c r="D892" s="34"/>
      <c r="E892" s="33"/>
      <c r="F892" s="34"/>
      <c r="G892" s="33"/>
      <c r="H892" s="34"/>
      <c r="I892" s="33"/>
      <c r="J892" s="34"/>
      <c r="K892" s="33"/>
      <c r="L892" s="34"/>
      <c r="M892" s="33"/>
      <c r="N892" s="34"/>
      <c r="O892" s="34"/>
      <c r="P892" s="35"/>
      <c r="Q892" s="34"/>
      <c r="R892" s="34"/>
      <c r="S892" s="34"/>
      <c r="T892" s="34"/>
      <c r="U892" s="34"/>
      <c r="V892" s="34"/>
      <c r="W892" s="34"/>
      <c r="X892" s="34"/>
    </row>
    <row r="893" spans="2:24" ht="15.75" customHeight="1">
      <c r="B893" s="33"/>
      <c r="C893" s="33"/>
      <c r="D893" s="34"/>
      <c r="E893" s="33"/>
      <c r="F893" s="34"/>
      <c r="G893" s="33"/>
      <c r="H893" s="34"/>
      <c r="I893" s="33"/>
      <c r="J893" s="34"/>
      <c r="K893" s="33"/>
      <c r="L893" s="34"/>
      <c r="M893" s="33"/>
      <c r="N893" s="34"/>
      <c r="O893" s="34"/>
      <c r="P893" s="35"/>
      <c r="Q893" s="34"/>
      <c r="R893" s="34"/>
      <c r="S893" s="34"/>
      <c r="T893" s="34"/>
      <c r="U893" s="34"/>
      <c r="V893" s="34"/>
      <c r="W893" s="34"/>
      <c r="X893" s="34"/>
    </row>
    <row r="894" spans="2:24" ht="15.75" customHeight="1">
      <c r="B894" s="33"/>
      <c r="C894" s="33"/>
      <c r="D894" s="34"/>
      <c r="E894" s="33"/>
      <c r="F894" s="34"/>
      <c r="G894" s="33"/>
      <c r="H894" s="34"/>
      <c r="I894" s="33"/>
      <c r="J894" s="34"/>
      <c r="K894" s="33"/>
      <c r="L894" s="34"/>
      <c r="M894" s="33"/>
      <c r="N894" s="34"/>
      <c r="O894" s="34"/>
      <c r="P894" s="35"/>
      <c r="Q894" s="34"/>
      <c r="R894" s="34"/>
      <c r="S894" s="34"/>
      <c r="T894" s="34"/>
      <c r="U894" s="34"/>
      <c r="V894" s="34"/>
      <c r="W894" s="34"/>
      <c r="X894" s="34"/>
    </row>
    <row r="895" spans="2:24" ht="15.75" customHeight="1">
      <c r="B895" s="33"/>
      <c r="C895" s="33"/>
      <c r="D895" s="34"/>
      <c r="E895" s="33"/>
      <c r="F895" s="34"/>
      <c r="G895" s="33"/>
      <c r="H895" s="34"/>
      <c r="I895" s="33"/>
      <c r="J895" s="34"/>
      <c r="K895" s="33"/>
      <c r="L895" s="34"/>
      <c r="M895" s="33"/>
      <c r="N895" s="34"/>
      <c r="O895" s="34"/>
      <c r="P895" s="35"/>
      <c r="Q895" s="34"/>
      <c r="R895" s="34"/>
      <c r="S895" s="34"/>
      <c r="T895" s="34"/>
      <c r="U895" s="34"/>
      <c r="V895" s="34"/>
      <c r="W895" s="34"/>
      <c r="X895" s="34"/>
    </row>
    <row r="896" spans="2:24" ht="15.75" customHeight="1">
      <c r="B896" s="33"/>
      <c r="C896" s="33"/>
      <c r="D896" s="34"/>
      <c r="E896" s="33"/>
      <c r="F896" s="34"/>
      <c r="G896" s="33"/>
      <c r="H896" s="34"/>
      <c r="I896" s="33"/>
      <c r="J896" s="34"/>
      <c r="K896" s="33"/>
      <c r="L896" s="34"/>
      <c r="M896" s="33"/>
      <c r="N896" s="34"/>
      <c r="O896" s="34"/>
      <c r="P896" s="35"/>
      <c r="Q896" s="34"/>
      <c r="R896" s="34"/>
      <c r="S896" s="34"/>
      <c r="T896" s="34"/>
      <c r="U896" s="34"/>
      <c r="V896" s="34"/>
      <c r="W896" s="34"/>
      <c r="X896" s="34"/>
    </row>
    <row r="897" spans="2:24" ht="15.75" customHeight="1">
      <c r="B897" s="33"/>
      <c r="C897" s="33"/>
      <c r="D897" s="34"/>
      <c r="E897" s="33"/>
      <c r="F897" s="34"/>
      <c r="G897" s="33"/>
      <c r="H897" s="34"/>
      <c r="I897" s="33"/>
      <c r="J897" s="34"/>
      <c r="K897" s="33"/>
      <c r="L897" s="34"/>
      <c r="M897" s="33"/>
      <c r="N897" s="34"/>
      <c r="O897" s="34"/>
      <c r="P897" s="35"/>
      <c r="Q897" s="34"/>
      <c r="R897" s="34"/>
      <c r="S897" s="34"/>
      <c r="T897" s="34"/>
      <c r="U897" s="34"/>
      <c r="V897" s="34"/>
      <c r="W897" s="34"/>
      <c r="X897" s="34"/>
    </row>
    <row r="898" spans="2:24" ht="15.75" customHeight="1">
      <c r="B898" s="33"/>
      <c r="C898" s="33"/>
      <c r="D898" s="34"/>
      <c r="E898" s="33"/>
      <c r="F898" s="34"/>
      <c r="G898" s="33"/>
      <c r="H898" s="34"/>
      <c r="I898" s="33"/>
      <c r="J898" s="34"/>
      <c r="K898" s="33"/>
      <c r="L898" s="34"/>
      <c r="M898" s="33"/>
      <c r="N898" s="34"/>
      <c r="O898" s="34"/>
      <c r="P898" s="35"/>
      <c r="Q898" s="34"/>
      <c r="R898" s="34"/>
      <c r="S898" s="34"/>
      <c r="T898" s="34"/>
      <c r="U898" s="34"/>
      <c r="V898" s="34"/>
      <c r="W898" s="34"/>
      <c r="X898" s="34"/>
    </row>
    <row r="899" spans="2:24" ht="15.75" customHeight="1">
      <c r="B899" s="33"/>
      <c r="C899" s="33"/>
      <c r="D899" s="34"/>
      <c r="E899" s="33"/>
      <c r="F899" s="34"/>
      <c r="G899" s="33"/>
      <c r="H899" s="34"/>
      <c r="I899" s="33"/>
      <c r="J899" s="34"/>
      <c r="K899" s="33"/>
      <c r="L899" s="34"/>
      <c r="M899" s="33"/>
      <c r="N899" s="34"/>
      <c r="O899" s="34"/>
      <c r="P899" s="35"/>
      <c r="Q899" s="34"/>
      <c r="R899" s="34"/>
      <c r="S899" s="34"/>
      <c r="T899" s="34"/>
      <c r="U899" s="34"/>
      <c r="V899" s="34"/>
      <c r="W899" s="34"/>
      <c r="X899" s="34"/>
    </row>
    <row r="900" spans="2:24" ht="15.75" customHeight="1">
      <c r="B900" s="33"/>
      <c r="C900" s="33"/>
      <c r="D900" s="34"/>
      <c r="E900" s="33"/>
      <c r="F900" s="34"/>
      <c r="G900" s="33"/>
      <c r="H900" s="34"/>
      <c r="I900" s="33"/>
      <c r="J900" s="34"/>
      <c r="K900" s="33"/>
      <c r="L900" s="34"/>
      <c r="M900" s="33"/>
      <c r="N900" s="34"/>
      <c r="O900" s="34"/>
      <c r="P900" s="35"/>
      <c r="Q900" s="34"/>
      <c r="R900" s="34"/>
      <c r="S900" s="34"/>
      <c r="T900" s="34"/>
      <c r="U900" s="34"/>
      <c r="V900" s="34"/>
      <c r="W900" s="34"/>
      <c r="X900" s="34"/>
    </row>
    <row r="901" spans="2:24" ht="15.75" customHeight="1">
      <c r="B901" s="33"/>
      <c r="C901" s="33"/>
      <c r="D901" s="34"/>
      <c r="E901" s="33"/>
      <c r="F901" s="34"/>
      <c r="G901" s="33"/>
      <c r="H901" s="34"/>
      <c r="I901" s="33"/>
      <c r="J901" s="34"/>
      <c r="K901" s="33"/>
      <c r="L901" s="34"/>
      <c r="M901" s="33"/>
      <c r="N901" s="34"/>
      <c r="O901" s="34"/>
      <c r="P901" s="35"/>
      <c r="Q901" s="34"/>
      <c r="R901" s="34"/>
      <c r="S901" s="34"/>
      <c r="T901" s="34"/>
      <c r="U901" s="34"/>
      <c r="V901" s="34"/>
      <c r="W901" s="34"/>
      <c r="X901" s="34"/>
    </row>
    <row r="902" spans="2:24" ht="15.75" customHeight="1">
      <c r="B902" s="33"/>
      <c r="C902" s="33"/>
      <c r="D902" s="34"/>
      <c r="E902" s="33"/>
      <c r="F902" s="34"/>
      <c r="G902" s="33"/>
      <c r="H902" s="34"/>
      <c r="I902" s="33"/>
      <c r="J902" s="34"/>
      <c r="K902" s="33"/>
      <c r="L902" s="34"/>
      <c r="M902" s="33"/>
      <c r="N902" s="34"/>
      <c r="O902" s="34"/>
      <c r="P902" s="35"/>
      <c r="Q902" s="34"/>
      <c r="R902" s="34"/>
      <c r="S902" s="34"/>
      <c r="T902" s="34"/>
      <c r="U902" s="34"/>
      <c r="V902" s="34"/>
      <c r="W902" s="34"/>
      <c r="X902" s="34"/>
    </row>
    <row r="903" spans="2:24" ht="15.75" customHeight="1">
      <c r="B903" s="33"/>
      <c r="C903" s="33"/>
      <c r="D903" s="34"/>
      <c r="E903" s="33"/>
      <c r="F903" s="34"/>
      <c r="G903" s="33"/>
      <c r="H903" s="34"/>
      <c r="I903" s="33"/>
      <c r="J903" s="34"/>
      <c r="K903" s="33"/>
      <c r="L903" s="34"/>
      <c r="M903" s="33"/>
      <c r="N903" s="34"/>
      <c r="O903" s="34"/>
      <c r="P903" s="35"/>
      <c r="Q903" s="34"/>
      <c r="R903" s="34"/>
      <c r="S903" s="34"/>
      <c r="T903" s="34"/>
      <c r="U903" s="34"/>
      <c r="V903" s="34"/>
      <c r="W903" s="34"/>
      <c r="X903" s="34"/>
    </row>
    <row r="904" spans="2:24" ht="15.75" customHeight="1">
      <c r="B904" s="33"/>
      <c r="C904" s="33"/>
      <c r="D904" s="34"/>
      <c r="E904" s="33"/>
      <c r="F904" s="34"/>
      <c r="G904" s="33"/>
      <c r="H904" s="34"/>
      <c r="I904" s="33"/>
      <c r="J904" s="34"/>
      <c r="K904" s="33"/>
      <c r="L904" s="34"/>
      <c r="M904" s="33"/>
      <c r="N904" s="34"/>
      <c r="O904" s="34"/>
      <c r="P904" s="35"/>
      <c r="Q904" s="34"/>
      <c r="R904" s="34"/>
      <c r="S904" s="34"/>
      <c r="T904" s="34"/>
      <c r="U904" s="34"/>
      <c r="V904" s="34"/>
      <c r="W904" s="34"/>
      <c r="X904" s="34"/>
    </row>
    <row r="905" spans="2:24" ht="15.75" customHeight="1">
      <c r="B905" s="33"/>
      <c r="C905" s="33"/>
      <c r="D905" s="34"/>
      <c r="E905" s="33"/>
      <c r="F905" s="34"/>
      <c r="G905" s="33"/>
      <c r="H905" s="34"/>
      <c r="I905" s="33"/>
      <c r="J905" s="34"/>
      <c r="K905" s="33"/>
      <c r="L905" s="34"/>
      <c r="M905" s="33"/>
      <c r="N905" s="34"/>
      <c r="O905" s="34"/>
      <c r="P905" s="35"/>
      <c r="Q905" s="34"/>
      <c r="R905" s="34"/>
      <c r="S905" s="34"/>
      <c r="T905" s="34"/>
      <c r="U905" s="34"/>
      <c r="V905" s="34"/>
      <c r="W905" s="34"/>
      <c r="X905" s="34"/>
    </row>
    <row r="906" spans="2:24" ht="15.75" customHeight="1">
      <c r="B906" s="33"/>
      <c r="C906" s="33"/>
      <c r="D906" s="34"/>
      <c r="E906" s="33"/>
      <c r="F906" s="34"/>
      <c r="G906" s="33"/>
      <c r="H906" s="34"/>
      <c r="I906" s="33"/>
      <c r="J906" s="34"/>
      <c r="K906" s="33"/>
      <c r="L906" s="34"/>
      <c r="M906" s="33"/>
      <c r="N906" s="34"/>
      <c r="O906" s="34"/>
      <c r="P906" s="35"/>
      <c r="Q906" s="34"/>
      <c r="R906" s="34"/>
      <c r="S906" s="34"/>
      <c r="T906" s="34"/>
      <c r="U906" s="34"/>
      <c r="V906" s="34"/>
      <c r="W906" s="34"/>
      <c r="X906" s="34"/>
    </row>
    <row r="907" spans="2:24" ht="15.75" customHeight="1">
      <c r="B907" s="33"/>
      <c r="C907" s="33"/>
      <c r="D907" s="34"/>
      <c r="E907" s="33"/>
      <c r="F907" s="34"/>
      <c r="G907" s="33"/>
      <c r="H907" s="34"/>
      <c r="I907" s="33"/>
      <c r="J907" s="34"/>
      <c r="K907" s="33"/>
      <c r="L907" s="34"/>
      <c r="M907" s="33"/>
      <c r="N907" s="34"/>
      <c r="O907" s="34"/>
      <c r="P907" s="35"/>
      <c r="Q907" s="34"/>
      <c r="R907" s="34"/>
      <c r="S907" s="34"/>
      <c r="T907" s="34"/>
      <c r="U907" s="34"/>
      <c r="V907" s="34"/>
      <c r="W907" s="34"/>
      <c r="X907" s="34"/>
    </row>
    <row r="908" spans="2:24" ht="15.75" customHeight="1">
      <c r="B908" s="33"/>
      <c r="C908" s="33"/>
      <c r="D908" s="34"/>
      <c r="E908" s="33"/>
      <c r="F908" s="34"/>
      <c r="G908" s="33"/>
      <c r="H908" s="34"/>
      <c r="I908" s="33"/>
      <c r="J908" s="34"/>
      <c r="K908" s="33"/>
      <c r="L908" s="34"/>
      <c r="M908" s="33"/>
      <c r="N908" s="34"/>
      <c r="O908" s="34"/>
      <c r="P908" s="35"/>
      <c r="Q908" s="34"/>
      <c r="R908" s="34"/>
      <c r="S908" s="34"/>
      <c r="T908" s="34"/>
      <c r="U908" s="34"/>
      <c r="V908" s="34"/>
      <c r="W908" s="34"/>
      <c r="X908" s="34"/>
    </row>
    <row r="909" spans="2:24" ht="15.75" customHeight="1">
      <c r="B909" s="33"/>
      <c r="C909" s="33"/>
      <c r="D909" s="34"/>
      <c r="E909" s="33"/>
      <c r="F909" s="34"/>
      <c r="G909" s="33"/>
      <c r="H909" s="34"/>
      <c r="I909" s="33"/>
      <c r="J909" s="34"/>
      <c r="K909" s="33"/>
      <c r="L909" s="34"/>
      <c r="M909" s="33"/>
      <c r="N909" s="34"/>
      <c r="O909" s="34"/>
      <c r="P909" s="35"/>
      <c r="Q909" s="34"/>
      <c r="R909" s="34"/>
      <c r="S909" s="34"/>
      <c r="T909" s="34"/>
      <c r="U909" s="34"/>
      <c r="V909" s="34"/>
      <c r="W909" s="34"/>
      <c r="X909" s="34"/>
    </row>
    <row r="910" spans="2:24" ht="15.75" customHeight="1">
      <c r="B910" s="33"/>
      <c r="C910" s="33"/>
      <c r="D910" s="34"/>
      <c r="E910" s="33"/>
      <c r="F910" s="34"/>
      <c r="G910" s="33"/>
      <c r="H910" s="34"/>
      <c r="I910" s="33"/>
      <c r="J910" s="34"/>
      <c r="K910" s="33"/>
      <c r="L910" s="34"/>
      <c r="M910" s="33"/>
      <c r="N910" s="34"/>
      <c r="O910" s="34"/>
      <c r="P910" s="35"/>
      <c r="Q910" s="34"/>
      <c r="R910" s="34"/>
      <c r="S910" s="34"/>
      <c r="T910" s="34"/>
      <c r="U910" s="34"/>
      <c r="V910" s="34"/>
      <c r="W910" s="34"/>
      <c r="X910" s="34"/>
    </row>
    <row r="911" spans="2:24" ht="15.75" customHeight="1">
      <c r="B911" s="33"/>
      <c r="C911" s="33"/>
      <c r="D911" s="34"/>
      <c r="E911" s="33"/>
      <c r="F911" s="34"/>
      <c r="G911" s="33"/>
      <c r="H911" s="34"/>
      <c r="I911" s="33"/>
      <c r="J911" s="34"/>
      <c r="K911" s="33"/>
      <c r="L911" s="34"/>
      <c r="M911" s="33"/>
      <c r="N911" s="34"/>
      <c r="O911" s="34"/>
      <c r="P911" s="35"/>
      <c r="Q911" s="34"/>
      <c r="R911" s="34"/>
      <c r="S911" s="34"/>
      <c r="T911" s="34"/>
      <c r="U911" s="34"/>
      <c r="V911" s="34"/>
      <c r="W911" s="34"/>
      <c r="X911" s="34"/>
    </row>
    <row r="912" spans="2:24" ht="15.75" customHeight="1">
      <c r="B912" s="33"/>
      <c r="C912" s="33"/>
      <c r="D912" s="34"/>
      <c r="E912" s="33"/>
      <c r="F912" s="34"/>
      <c r="G912" s="33"/>
      <c r="H912" s="34"/>
      <c r="I912" s="33"/>
      <c r="J912" s="34"/>
      <c r="K912" s="33"/>
      <c r="L912" s="34"/>
      <c r="M912" s="33"/>
      <c r="N912" s="34"/>
      <c r="O912" s="34"/>
      <c r="P912" s="35"/>
      <c r="Q912" s="34"/>
      <c r="R912" s="34"/>
      <c r="S912" s="34"/>
      <c r="T912" s="34"/>
      <c r="U912" s="34"/>
      <c r="V912" s="34"/>
      <c r="W912" s="34"/>
      <c r="X912" s="34"/>
    </row>
    <row r="913" spans="2:24" ht="15.75" customHeight="1">
      <c r="B913" s="33"/>
      <c r="C913" s="33"/>
      <c r="D913" s="34"/>
      <c r="E913" s="33"/>
      <c r="F913" s="34"/>
      <c r="G913" s="33"/>
      <c r="H913" s="34"/>
      <c r="I913" s="33"/>
      <c r="J913" s="34"/>
      <c r="K913" s="33"/>
      <c r="L913" s="34"/>
      <c r="M913" s="33"/>
      <c r="N913" s="34"/>
      <c r="O913" s="34"/>
      <c r="P913" s="35"/>
      <c r="Q913" s="34"/>
      <c r="R913" s="34"/>
      <c r="S913" s="34"/>
      <c r="T913" s="34"/>
      <c r="U913" s="34"/>
      <c r="V913" s="34"/>
      <c r="W913" s="34"/>
      <c r="X913" s="34"/>
    </row>
    <row r="914" spans="2:24" ht="15.75" customHeight="1">
      <c r="B914" s="33"/>
      <c r="C914" s="33"/>
      <c r="D914" s="34"/>
      <c r="E914" s="33"/>
      <c r="F914" s="34"/>
      <c r="G914" s="33"/>
      <c r="H914" s="34"/>
      <c r="I914" s="33"/>
      <c r="J914" s="34"/>
      <c r="K914" s="33"/>
      <c r="L914" s="34"/>
      <c r="M914" s="33"/>
      <c r="N914" s="34"/>
      <c r="O914" s="34"/>
      <c r="P914" s="35"/>
      <c r="Q914" s="34"/>
      <c r="R914" s="34"/>
      <c r="S914" s="34"/>
      <c r="T914" s="34"/>
      <c r="U914" s="34"/>
      <c r="V914" s="34"/>
      <c r="W914" s="34"/>
      <c r="X914" s="34"/>
    </row>
    <row r="915" spans="2:24" ht="15.75" customHeight="1">
      <c r="B915" s="33"/>
      <c r="C915" s="33"/>
      <c r="D915" s="34"/>
      <c r="E915" s="33"/>
      <c r="F915" s="34"/>
      <c r="G915" s="33"/>
      <c r="H915" s="34"/>
      <c r="I915" s="33"/>
      <c r="J915" s="34"/>
      <c r="K915" s="33"/>
      <c r="L915" s="34"/>
      <c r="M915" s="33"/>
      <c r="N915" s="34"/>
      <c r="O915" s="34"/>
      <c r="P915" s="35"/>
      <c r="Q915" s="34"/>
      <c r="R915" s="34"/>
      <c r="S915" s="34"/>
      <c r="T915" s="34"/>
      <c r="U915" s="34"/>
      <c r="V915" s="34"/>
      <c r="W915" s="34"/>
      <c r="X915" s="34"/>
    </row>
    <row r="916" spans="2:24" ht="15.75" customHeight="1">
      <c r="B916" s="33"/>
      <c r="C916" s="33"/>
      <c r="D916" s="34"/>
      <c r="E916" s="33"/>
      <c r="F916" s="34"/>
      <c r="G916" s="33"/>
      <c r="H916" s="34"/>
      <c r="I916" s="33"/>
      <c r="J916" s="34"/>
      <c r="K916" s="33"/>
      <c r="L916" s="34"/>
      <c r="M916" s="33"/>
      <c r="N916" s="34"/>
      <c r="O916" s="34"/>
      <c r="P916" s="35"/>
      <c r="Q916" s="34"/>
      <c r="R916" s="34"/>
      <c r="S916" s="34"/>
      <c r="T916" s="34"/>
      <c r="U916" s="34"/>
      <c r="V916" s="34"/>
      <c r="W916" s="34"/>
      <c r="X916" s="34"/>
    </row>
    <row r="917" spans="2:24" ht="15.75" customHeight="1">
      <c r="B917" s="33"/>
      <c r="C917" s="33"/>
      <c r="D917" s="34"/>
      <c r="E917" s="33"/>
      <c r="F917" s="34"/>
      <c r="G917" s="33"/>
      <c r="H917" s="34"/>
      <c r="I917" s="33"/>
      <c r="J917" s="34"/>
      <c r="K917" s="33"/>
      <c r="L917" s="34"/>
      <c r="M917" s="33"/>
      <c r="N917" s="34"/>
      <c r="O917" s="34"/>
      <c r="P917" s="35"/>
      <c r="Q917" s="34"/>
      <c r="R917" s="34"/>
      <c r="S917" s="34"/>
      <c r="T917" s="34"/>
      <c r="U917" s="34"/>
      <c r="V917" s="34"/>
      <c r="W917" s="34"/>
      <c r="X917" s="34"/>
    </row>
    <row r="918" spans="2:24" ht="15.75" customHeight="1">
      <c r="B918" s="33"/>
      <c r="C918" s="33"/>
      <c r="D918" s="34"/>
      <c r="E918" s="33"/>
      <c r="F918" s="34"/>
      <c r="G918" s="33"/>
      <c r="H918" s="34"/>
      <c r="I918" s="33"/>
      <c r="J918" s="34"/>
      <c r="K918" s="33"/>
      <c r="L918" s="34"/>
      <c r="M918" s="33"/>
      <c r="N918" s="34"/>
      <c r="O918" s="34"/>
      <c r="P918" s="35"/>
      <c r="Q918" s="34"/>
      <c r="R918" s="34"/>
      <c r="S918" s="34"/>
      <c r="T918" s="34"/>
      <c r="U918" s="34"/>
      <c r="V918" s="34"/>
      <c r="W918" s="34"/>
      <c r="X918" s="34"/>
    </row>
    <row r="919" spans="2:24" ht="15.75" customHeight="1">
      <c r="B919" s="33"/>
      <c r="C919" s="33"/>
      <c r="D919" s="34"/>
      <c r="E919" s="33"/>
      <c r="F919" s="34"/>
      <c r="G919" s="33"/>
      <c r="H919" s="34"/>
      <c r="I919" s="33"/>
      <c r="J919" s="34"/>
      <c r="K919" s="33"/>
      <c r="L919" s="34"/>
      <c r="M919" s="33"/>
      <c r="N919" s="34"/>
      <c r="O919" s="34"/>
      <c r="P919" s="35"/>
      <c r="Q919" s="34"/>
      <c r="R919" s="34"/>
      <c r="S919" s="34"/>
      <c r="T919" s="34"/>
      <c r="U919" s="34"/>
      <c r="V919" s="34"/>
      <c r="W919" s="34"/>
      <c r="X919" s="34"/>
    </row>
    <row r="920" spans="2:24" ht="15.75" customHeight="1">
      <c r="B920" s="33"/>
      <c r="C920" s="33"/>
      <c r="D920" s="34"/>
      <c r="E920" s="33"/>
      <c r="F920" s="34"/>
      <c r="G920" s="33"/>
      <c r="H920" s="34"/>
      <c r="I920" s="33"/>
      <c r="J920" s="34"/>
      <c r="K920" s="33"/>
      <c r="L920" s="34"/>
      <c r="M920" s="33"/>
      <c r="N920" s="34"/>
      <c r="O920" s="34"/>
      <c r="P920" s="35"/>
      <c r="Q920" s="34"/>
      <c r="R920" s="34"/>
      <c r="S920" s="34"/>
      <c r="T920" s="34"/>
      <c r="U920" s="34"/>
      <c r="V920" s="34"/>
      <c r="W920" s="34"/>
      <c r="X920" s="34"/>
    </row>
    <row r="921" spans="2:24" ht="15.75" customHeight="1">
      <c r="B921" s="33"/>
      <c r="C921" s="33"/>
      <c r="D921" s="34"/>
      <c r="E921" s="33"/>
      <c r="F921" s="34"/>
      <c r="G921" s="33"/>
      <c r="H921" s="34"/>
      <c r="I921" s="33"/>
      <c r="J921" s="34"/>
      <c r="K921" s="33"/>
      <c r="L921" s="34"/>
      <c r="M921" s="33"/>
      <c r="N921" s="34"/>
      <c r="O921" s="34"/>
      <c r="P921" s="35"/>
      <c r="Q921" s="34"/>
      <c r="R921" s="34"/>
      <c r="S921" s="34"/>
      <c r="T921" s="34"/>
      <c r="U921" s="34"/>
      <c r="V921" s="34"/>
      <c r="W921" s="34"/>
      <c r="X921" s="34"/>
    </row>
    <row r="922" spans="2:24" ht="15.75" customHeight="1">
      <c r="B922" s="33"/>
      <c r="C922" s="33"/>
      <c r="D922" s="34"/>
      <c r="E922" s="33"/>
      <c r="F922" s="34"/>
      <c r="G922" s="33"/>
      <c r="H922" s="34"/>
      <c r="I922" s="33"/>
      <c r="J922" s="34"/>
      <c r="K922" s="33"/>
      <c r="L922" s="34"/>
      <c r="M922" s="33"/>
      <c r="N922" s="34"/>
      <c r="O922" s="34"/>
      <c r="P922" s="35"/>
      <c r="Q922" s="34"/>
      <c r="R922" s="34"/>
      <c r="S922" s="34"/>
      <c r="T922" s="34"/>
      <c r="U922" s="34"/>
      <c r="V922" s="34"/>
      <c r="W922" s="34"/>
      <c r="X922" s="34"/>
    </row>
    <row r="923" spans="2:24" ht="15.75" customHeight="1">
      <c r="B923" s="33"/>
      <c r="C923" s="33"/>
      <c r="D923" s="34"/>
      <c r="E923" s="33"/>
      <c r="F923" s="34"/>
      <c r="G923" s="33"/>
      <c r="H923" s="34"/>
      <c r="I923" s="33"/>
      <c r="J923" s="34"/>
      <c r="K923" s="33"/>
      <c r="L923" s="34"/>
      <c r="M923" s="33"/>
      <c r="N923" s="34"/>
      <c r="O923" s="34"/>
      <c r="P923" s="35"/>
      <c r="Q923" s="34"/>
      <c r="R923" s="34"/>
      <c r="S923" s="34"/>
      <c r="T923" s="34"/>
      <c r="U923" s="34"/>
      <c r="V923" s="34"/>
      <c r="W923" s="34"/>
      <c r="X923" s="34"/>
    </row>
    <row r="924" spans="2:24" ht="15.75" customHeight="1">
      <c r="B924" s="33"/>
      <c r="C924" s="33"/>
      <c r="D924" s="34"/>
      <c r="E924" s="33"/>
      <c r="F924" s="34"/>
      <c r="G924" s="33"/>
      <c r="H924" s="34"/>
      <c r="I924" s="33"/>
      <c r="J924" s="34"/>
      <c r="K924" s="33"/>
      <c r="L924" s="34"/>
      <c r="M924" s="33"/>
      <c r="N924" s="34"/>
      <c r="O924" s="34"/>
      <c r="P924" s="35"/>
      <c r="Q924" s="34"/>
      <c r="R924" s="34"/>
      <c r="S924" s="34"/>
      <c r="T924" s="34"/>
      <c r="U924" s="34"/>
      <c r="V924" s="34"/>
      <c r="W924" s="34"/>
      <c r="X924" s="34"/>
    </row>
    <row r="925" spans="2:24" ht="15.75" customHeight="1">
      <c r="B925" s="33"/>
      <c r="C925" s="33"/>
      <c r="D925" s="34"/>
      <c r="E925" s="33"/>
      <c r="F925" s="34"/>
      <c r="G925" s="33"/>
      <c r="H925" s="34"/>
      <c r="I925" s="33"/>
      <c r="J925" s="34"/>
      <c r="K925" s="33"/>
      <c r="L925" s="34"/>
      <c r="M925" s="33"/>
      <c r="N925" s="34"/>
      <c r="O925" s="34"/>
      <c r="P925" s="35"/>
      <c r="Q925" s="34"/>
      <c r="R925" s="34"/>
      <c r="S925" s="34"/>
      <c r="T925" s="34"/>
      <c r="U925" s="34"/>
      <c r="V925" s="34"/>
      <c r="W925" s="34"/>
      <c r="X925" s="34"/>
    </row>
    <row r="926" spans="2:24" ht="15.75" customHeight="1">
      <c r="B926" s="33"/>
      <c r="C926" s="33"/>
      <c r="D926" s="34"/>
      <c r="E926" s="33"/>
      <c r="F926" s="34"/>
      <c r="G926" s="33"/>
      <c r="H926" s="34"/>
      <c r="I926" s="33"/>
      <c r="J926" s="34"/>
      <c r="K926" s="33"/>
      <c r="L926" s="34"/>
      <c r="M926" s="33"/>
      <c r="N926" s="34"/>
      <c r="O926" s="34"/>
      <c r="P926" s="35"/>
      <c r="Q926" s="34"/>
      <c r="R926" s="34"/>
      <c r="S926" s="34"/>
      <c r="T926" s="34"/>
      <c r="U926" s="34"/>
      <c r="V926" s="34"/>
      <c r="W926" s="34"/>
      <c r="X926" s="34"/>
    </row>
    <row r="927" spans="2:24" ht="15.75" customHeight="1">
      <c r="B927" s="33"/>
      <c r="C927" s="33"/>
      <c r="D927" s="34"/>
      <c r="E927" s="33"/>
      <c r="F927" s="34"/>
      <c r="G927" s="33"/>
      <c r="H927" s="34"/>
      <c r="I927" s="33"/>
      <c r="J927" s="34"/>
      <c r="K927" s="33"/>
      <c r="L927" s="34"/>
      <c r="M927" s="33"/>
      <c r="N927" s="34"/>
      <c r="O927" s="34"/>
      <c r="P927" s="35"/>
      <c r="Q927" s="34"/>
      <c r="R927" s="34"/>
      <c r="S927" s="34"/>
      <c r="T927" s="34"/>
      <c r="U927" s="34"/>
      <c r="V927" s="34"/>
      <c r="W927" s="34"/>
      <c r="X927" s="34"/>
    </row>
    <row r="928" spans="2:24" ht="15.75" customHeight="1">
      <c r="B928" s="33"/>
      <c r="C928" s="33"/>
      <c r="D928" s="34"/>
      <c r="E928" s="33"/>
      <c r="F928" s="34"/>
      <c r="G928" s="33"/>
      <c r="H928" s="34"/>
      <c r="I928" s="33"/>
      <c r="J928" s="34"/>
      <c r="K928" s="33"/>
      <c r="L928" s="34"/>
      <c r="M928" s="33"/>
      <c r="N928" s="34"/>
      <c r="O928" s="34"/>
      <c r="P928" s="35"/>
      <c r="Q928" s="34"/>
      <c r="R928" s="34"/>
      <c r="S928" s="34"/>
      <c r="T928" s="34"/>
      <c r="U928" s="34"/>
      <c r="V928" s="34"/>
      <c r="W928" s="34"/>
      <c r="X928" s="34"/>
    </row>
    <row r="929" spans="2:24" ht="15.75" customHeight="1">
      <c r="B929" s="33"/>
      <c r="C929" s="33"/>
      <c r="D929" s="34"/>
      <c r="E929" s="33"/>
      <c r="F929" s="34"/>
      <c r="G929" s="33"/>
      <c r="H929" s="34"/>
      <c r="I929" s="33"/>
      <c r="J929" s="34"/>
      <c r="K929" s="33"/>
      <c r="L929" s="34"/>
      <c r="M929" s="33"/>
      <c r="N929" s="34"/>
      <c r="O929" s="34"/>
      <c r="P929" s="35"/>
      <c r="Q929" s="34"/>
      <c r="R929" s="34"/>
      <c r="S929" s="34"/>
      <c r="T929" s="34"/>
      <c r="U929" s="34"/>
      <c r="V929" s="34"/>
      <c r="W929" s="34"/>
      <c r="X929" s="34"/>
    </row>
    <row r="930" spans="2:24" ht="15.75" customHeight="1">
      <c r="B930" s="33"/>
      <c r="C930" s="33"/>
      <c r="D930" s="34"/>
      <c r="E930" s="33"/>
      <c r="F930" s="34"/>
      <c r="G930" s="33"/>
      <c r="H930" s="34"/>
      <c r="I930" s="33"/>
      <c r="J930" s="34"/>
      <c r="K930" s="33"/>
      <c r="L930" s="34"/>
      <c r="M930" s="33"/>
      <c r="N930" s="34"/>
      <c r="O930" s="34"/>
      <c r="P930" s="35"/>
      <c r="Q930" s="34"/>
      <c r="R930" s="34"/>
      <c r="S930" s="34"/>
      <c r="T930" s="34"/>
      <c r="U930" s="34"/>
      <c r="V930" s="34"/>
      <c r="W930" s="34"/>
      <c r="X930" s="34"/>
    </row>
    <row r="931" spans="2:24" ht="15.75" customHeight="1">
      <c r="B931" s="33"/>
      <c r="C931" s="33"/>
      <c r="D931" s="34"/>
      <c r="E931" s="33"/>
      <c r="F931" s="34"/>
      <c r="G931" s="33"/>
      <c r="H931" s="34"/>
      <c r="I931" s="33"/>
      <c r="J931" s="34"/>
      <c r="K931" s="33"/>
      <c r="L931" s="34"/>
      <c r="M931" s="33"/>
      <c r="N931" s="34"/>
      <c r="O931" s="34"/>
      <c r="P931" s="35"/>
      <c r="Q931" s="34"/>
      <c r="R931" s="34"/>
      <c r="S931" s="34"/>
      <c r="T931" s="34"/>
      <c r="U931" s="34"/>
      <c r="V931" s="34"/>
      <c r="W931" s="34"/>
      <c r="X931" s="34"/>
    </row>
    <row r="932" spans="2:24" ht="15.75" customHeight="1">
      <c r="B932" s="33"/>
      <c r="C932" s="33"/>
      <c r="D932" s="34"/>
      <c r="E932" s="33"/>
      <c r="F932" s="34"/>
      <c r="G932" s="33"/>
      <c r="H932" s="34"/>
      <c r="I932" s="33"/>
      <c r="J932" s="34"/>
      <c r="K932" s="33"/>
      <c r="L932" s="34"/>
      <c r="M932" s="33"/>
      <c r="N932" s="34"/>
      <c r="O932" s="34"/>
      <c r="P932" s="35"/>
      <c r="Q932" s="34"/>
      <c r="R932" s="34"/>
      <c r="S932" s="34"/>
      <c r="T932" s="34"/>
      <c r="U932" s="34"/>
      <c r="V932" s="34"/>
      <c r="W932" s="34"/>
      <c r="X932" s="34"/>
    </row>
    <row r="933" spans="2:24" ht="15.75" customHeight="1">
      <c r="B933" s="33"/>
      <c r="C933" s="33"/>
      <c r="D933" s="34"/>
      <c r="E933" s="33"/>
      <c r="F933" s="34"/>
      <c r="G933" s="33"/>
      <c r="H933" s="34"/>
      <c r="I933" s="33"/>
      <c r="J933" s="34"/>
      <c r="K933" s="33"/>
      <c r="L933" s="34"/>
      <c r="M933" s="33"/>
      <c r="N933" s="34"/>
      <c r="O933" s="34"/>
      <c r="P933" s="35"/>
      <c r="Q933" s="34"/>
      <c r="R933" s="34"/>
      <c r="S933" s="34"/>
      <c r="T933" s="34"/>
      <c r="U933" s="34"/>
      <c r="V933" s="34"/>
      <c r="W933" s="34"/>
      <c r="X933" s="34"/>
    </row>
    <row r="934" spans="2:24" ht="15.75" customHeight="1">
      <c r="B934" s="33"/>
      <c r="C934" s="33"/>
      <c r="D934" s="34"/>
      <c r="E934" s="33"/>
      <c r="F934" s="34"/>
      <c r="G934" s="33"/>
      <c r="H934" s="34"/>
      <c r="I934" s="33"/>
      <c r="J934" s="34"/>
      <c r="K934" s="33"/>
      <c r="L934" s="34"/>
      <c r="M934" s="33"/>
      <c r="N934" s="34"/>
      <c r="O934" s="34"/>
      <c r="P934" s="35"/>
      <c r="Q934" s="34"/>
      <c r="R934" s="34"/>
      <c r="S934" s="34"/>
      <c r="T934" s="34"/>
      <c r="U934" s="34"/>
      <c r="V934" s="34"/>
      <c r="W934" s="34"/>
      <c r="X934" s="34"/>
    </row>
    <row r="935" spans="2:24" ht="15.75" customHeight="1">
      <c r="B935" s="33"/>
      <c r="C935" s="33"/>
      <c r="D935" s="34"/>
      <c r="E935" s="33"/>
      <c r="F935" s="34"/>
      <c r="G935" s="33"/>
      <c r="H935" s="34"/>
      <c r="I935" s="33"/>
      <c r="J935" s="34"/>
      <c r="K935" s="33"/>
      <c r="L935" s="34"/>
      <c r="M935" s="33"/>
      <c r="N935" s="34"/>
      <c r="O935" s="34"/>
      <c r="P935" s="35"/>
      <c r="Q935" s="34"/>
      <c r="R935" s="34"/>
      <c r="S935" s="34"/>
      <c r="T935" s="34"/>
      <c r="U935" s="34"/>
      <c r="V935" s="34"/>
      <c r="W935" s="34"/>
      <c r="X935" s="34"/>
    </row>
    <row r="936" spans="2:24" ht="15.75" customHeight="1">
      <c r="B936" s="33"/>
      <c r="C936" s="33"/>
      <c r="D936" s="34"/>
      <c r="E936" s="33"/>
      <c r="F936" s="34"/>
      <c r="G936" s="33"/>
      <c r="H936" s="34"/>
      <c r="I936" s="33"/>
      <c r="J936" s="34"/>
      <c r="K936" s="33"/>
      <c r="L936" s="34"/>
      <c r="M936" s="33"/>
      <c r="N936" s="34"/>
      <c r="O936" s="34"/>
      <c r="P936" s="35"/>
      <c r="Q936" s="34"/>
      <c r="R936" s="34"/>
      <c r="S936" s="34"/>
      <c r="T936" s="34"/>
      <c r="U936" s="34"/>
      <c r="V936" s="34"/>
      <c r="W936" s="34"/>
      <c r="X936" s="34"/>
    </row>
    <row r="937" spans="2:24" ht="15.75" customHeight="1">
      <c r="B937" s="33"/>
      <c r="C937" s="33"/>
      <c r="D937" s="34"/>
      <c r="E937" s="33"/>
      <c r="F937" s="34"/>
      <c r="G937" s="33"/>
      <c r="H937" s="34"/>
      <c r="I937" s="33"/>
      <c r="J937" s="34"/>
      <c r="K937" s="33"/>
      <c r="L937" s="34"/>
      <c r="M937" s="33"/>
      <c r="N937" s="34"/>
      <c r="O937" s="34"/>
      <c r="P937" s="35"/>
      <c r="Q937" s="34"/>
      <c r="R937" s="34"/>
      <c r="S937" s="34"/>
      <c r="T937" s="34"/>
      <c r="U937" s="34"/>
      <c r="V937" s="34"/>
      <c r="W937" s="34"/>
      <c r="X937" s="34"/>
    </row>
    <row r="938" spans="2:24" ht="15.75" customHeight="1">
      <c r="B938" s="33"/>
      <c r="C938" s="33"/>
      <c r="D938" s="34"/>
      <c r="E938" s="33"/>
      <c r="F938" s="34"/>
      <c r="G938" s="33"/>
      <c r="H938" s="34"/>
      <c r="I938" s="33"/>
      <c r="J938" s="34"/>
      <c r="K938" s="33"/>
      <c r="L938" s="34"/>
      <c r="M938" s="33"/>
      <c r="N938" s="34"/>
      <c r="O938" s="34"/>
      <c r="P938" s="35"/>
      <c r="Q938" s="34"/>
      <c r="R938" s="34"/>
      <c r="S938" s="34"/>
      <c r="T938" s="34"/>
      <c r="U938" s="34"/>
      <c r="V938" s="34"/>
      <c r="W938" s="34"/>
      <c r="X938" s="34"/>
    </row>
    <row r="939" spans="2:24" ht="15.75" customHeight="1">
      <c r="B939" s="33"/>
      <c r="C939" s="33"/>
      <c r="D939" s="34"/>
      <c r="E939" s="33"/>
      <c r="F939" s="34"/>
      <c r="G939" s="33"/>
      <c r="H939" s="34"/>
      <c r="I939" s="33"/>
      <c r="J939" s="34"/>
      <c r="K939" s="33"/>
      <c r="L939" s="34"/>
      <c r="M939" s="33"/>
      <c r="N939" s="34"/>
      <c r="O939" s="34"/>
      <c r="P939" s="35"/>
      <c r="Q939" s="34"/>
      <c r="R939" s="34"/>
      <c r="S939" s="34"/>
      <c r="T939" s="34"/>
      <c r="U939" s="34"/>
      <c r="V939" s="34"/>
      <c r="W939" s="34"/>
      <c r="X939" s="34"/>
    </row>
    <row r="940" spans="2:24" ht="15.75" customHeight="1">
      <c r="B940" s="33"/>
      <c r="C940" s="33"/>
      <c r="D940" s="34"/>
      <c r="E940" s="33"/>
      <c r="F940" s="34"/>
      <c r="G940" s="33"/>
      <c r="H940" s="34"/>
      <c r="I940" s="33"/>
      <c r="J940" s="34"/>
      <c r="K940" s="33"/>
      <c r="L940" s="34"/>
      <c r="M940" s="33"/>
      <c r="N940" s="34"/>
      <c r="O940" s="34"/>
      <c r="P940" s="35"/>
      <c r="Q940" s="34"/>
      <c r="R940" s="34"/>
      <c r="S940" s="34"/>
      <c r="T940" s="34"/>
      <c r="U940" s="34"/>
      <c r="V940" s="34"/>
      <c r="W940" s="34"/>
      <c r="X940" s="34"/>
    </row>
    <row r="941" spans="2:24" ht="15.75" customHeight="1">
      <c r="B941" s="33"/>
      <c r="C941" s="33"/>
      <c r="D941" s="34"/>
      <c r="E941" s="33"/>
      <c r="F941" s="34"/>
      <c r="G941" s="33"/>
      <c r="H941" s="34"/>
      <c r="I941" s="33"/>
      <c r="J941" s="34"/>
      <c r="K941" s="33"/>
      <c r="L941" s="34"/>
      <c r="M941" s="33"/>
      <c r="N941" s="34"/>
      <c r="O941" s="34"/>
      <c r="P941" s="35"/>
      <c r="Q941" s="34"/>
      <c r="R941" s="34"/>
      <c r="S941" s="34"/>
      <c r="T941" s="34"/>
      <c r="U941" s="34"/>
      <c r="V941" s="34"/>
      <c r="W941" s="34"/>
      <c r="X941" s="34"/>
    </row>
    <row r="942" spans="2:24" ht="15.75" customHeight="1">
      <c r="B942" s="33"/>
      <c r="C942" s="33"/>
      <c r="D942" s="34"/>
      <c r="E942" s="33"/>
      <c r="F942" s="34"/>
      <c r="G942" s="33"/>
      <c r="H942" s="34"/>
      <c r="I942" s="33"/>
      <c r="J942" s="34"/>
      <c r="K942" s="33"/>
      <c r="L942" s="34"/>
      <c r="M942" s="33"/>
      <c r="N942" s="34"/>
      <c r="O942" s="34"/>
      <c r="P942" s="35"/>
      <c r="Q942" s="34"/>
      <c r="R942" s="34"/>
      <c r="S942" s="34"/>
      <c r="T942" s="34"/>
      <c r="U942" s="34"/>
      <c r="V942" s="34"/>
      <c r="W942" s="34"/>
      <c r="X942" s="34"/>
    </row>
    <row r="943" spans="2:24" ht="15.75" customHeight="1">
      <c r="B943" s="33"/>
      <c r="C943" s="33"/>
      <c r="D943" s="34"/>
      <c r="E943" s="33"/>
      <c r="F943" s="34"/>
      <c r="G943" s="33"/>
      <c r="H943" s="34"/>
      <c r="I943" s="33"/>
      <c r="J943" s="34"/>
      <c r="K943" s="33"/>
      <c r="L943" s="34"/>
      <c r="M943" s="33"/>
      <c r="N943" s="34"/>
      <c r="O943" s="34"/>
      <c r="P943" s="35"/>
      <c r="Q943" s="34"/>
      <c r="R943" s="34"/>
      <c r="S943" s="34"/>
      <c r="T943" s="34"/>
      <c r="U943" s="34"/>
      <c r="V943" s="34"/>
      <c r="W943" s="34"/>
      <c r="X943" s="34"/>
    </row>
    <row r="944" spans="2:24" ht="15.75" customHeight="1">
      <c r="B944" s="33"/>
      <c r="C944" s="33"/>
      <c r="D944" s="34"/>
      <c r="E944" s="33"/>
      <c r="F944" s="34"/>
      <c r="G944" s="33"/>
      <c r="H944" s="34"/>
      <c r="I944" s="33"/>
      <c r="J944" s="34"/>
      <c r="K944" s="33"/>
      <c r="L944" s="34"/>
      <c r="M944" s="33"/>
      <c r="N944" s="34"/>
      <c r="O944" s="34"/>
      <c r="P944" s="35"/>
      <c r="Q944" s="34"/>
      <c r="R944" s="34"/>
      <c r="S944" s="34"/>
      <c r="T944" s="34"/>
      <c r="U944" s="34"/>
      <c r="V944" s="34"/>
      <c r="W944" s="34"/>
      <c r="X944" s="34"/>
    </row>
    <row r="945" spans="2:24" ht="15.75" customHeight="1">
      <c r="B945" s="33"/>
      <c r="C945" s="33"/>
      <c r="D945" s="34"/>
      <c r="E945" s="33"/>
      <c r="F945" s="34"/>
      <c r="G945" s="33"/>
      <c r="H945" s="34"/>
      <c r="I945" s="33"/>
      <c r="J945" s="34"/>
      <c r="K945" s="33"/>
      <c r="L945" s="34"/>
      <c r="M945" s="33"/>
      <c r="N945" s="34"/>
      <c r="O945" s="34"/>
      <c r="P945" s="35"/>
      <c r="Q945" s="34"/>
      <c r="R945" s="34"/>
      <c r="S945" s="34"/>
      <c r="T945" s="34"/>
      <c r="U945" s="34"/>
      <c r="V945" s="34"/>
      <c r="W945" s="34"/>
      <c r="X945" s="34"/>
    </row>
    <row r="946" spans="2:24" ht="15.75" customHeight="1">
      <c r="B946" s="33"/>
      <c r="C946" s="33"/>
      <c r="D946" s="34"/>
      <c r="E946" s="33"/>
      <c r="F946" s="34"/>
      <c r="G946" s="33"/>
      <c r="H946" s="34"/>
      <c r="I946" s="33"/>
      <c r="J946" s="34"/>
      <c r="K946" s="33"/>
      <c r="L946" s="34"/>
      <c r="M946" s="33"/>
      <c r="N946" s="34"/>
      <c r="O946" s="34"/>
      <c r="P946" s="35"/>
      <c r="Q946" s="34"/>
      <c r="R946" s="34"/>
      <c r="S946" s="34"/>
      <c r="T946" s="34"/>
      <c r="U946" s="34"/>
      <c r="V946" s="34"/>
      <c r="W946" s="34"/>
      <c r="X946" s="34"/>
    </row>
    <row r="947" spans="2:24" ht="15.75" customHeight="1">
      <c r="B947" s="33"/>
      <c r="C947" s="33"/>
      <c r="D947" s="34"/>
      <c r="E947" s="33"/>
      <c r="F947" s="34"/>
      <c r="G947" s="33"/>
      <c r="H947" s="34"/>
      <c r="I947" s="33"/>
      <c r="J947" s="34"/>
      <c r="K947" s="33"/>
      <c r="L947" s="34"/>
      <c r="M947" s="33"/>
      <c r="N947" s="34"/>
      <c r="O947" s="34"/>
      <c r="P947" s="35"/>
      <c r="Q947" s="34"/>
      <c r="R947" s="34"/>
      <c r="S947" s="34"/>
      <c r="T947" s="34"/>
      <c r="U947" s="34"/>
      <c r="V947" s="34"/>
      <c r="W947" s="34"/>
      <c r="X947" s="34"/>
    </row>
    <row r="948" spans="2:24" ht="15.75" customHeight="1">
      <c r="B948" s="33"/>
      <c r="C948" s="33"/>
      <c r="D948" s="34"/>
      <c r="E948" s="33"/>
      <c r="F948" s="34"/>
      <c r="G948" s="33"/>
      <c r="H948" s="34"/>
      <c r="I948" s="33"/>
      <c r="J948" s="34"/>
      <c r="K948" s="33"/>
      <c r="L948" s="34"/>
      <c r="M948" s="33"/>
      <c r="N948" s="34"/>
      <c r="O948" s="34"/>
      <c r="P948" s="35"/>
      <c r="Q948" s="34"/>
      <c r="R948" s="34"/>
      <c r="S948" s="34"/>
      <c r="T948" s="34"/>
      <c r="U948" s="34"/>
      <c r="V948" s="34"/>
      <c r="W948" s="34"/>
      <c r="X948" s="34"/>
    </row>
    <row r="949" spans="2:24" ht="15.75" customHeight="1">
      <c r="B949" s="33"/>
      <c r="C949" s="33"/>
      <c r="D949" s="34"/>
      <c r="E949" s="33"/>
      <c r="F949" s="34"/>
      <c r="G949" s="33"/>
      <c r="H949" s="34"/>
      <c r="I949" s="33"/>
      <c r="J949" s="34"/>
      <c r="K949" s="33"/>
      <c r="L949" s="34"/>
      <c r="M949" s="33"/>
      <c r="N949" s="34"/>
      <c r="O949" s="34"/>
      <c r="P949" s="35"/>
      <c r="Q949" s="34"/>
      <c r="R949" s="34"/>
      <c r="S949" s="34"/>
      <c r="T949" s="34"/>
      <c r="U949" s="34"/>
      <c r="V949" s="34"/>
      <c r="W949" s="34"/>
      <c r="X949" s="34"/>
    </row>
    <row r="950" spans="2:24" ht="15.75" customHeight="1">
      <c r="B950" s="33"/>
      <c r="C950" s="33"/>
      <c r="D950" s="34"/>
      <c r="E950" s="33"/>
      <c r="F950" s="34"/>
      <c r="G950" s="33"/>
      <c r="H950" s="34"/>
      <c r="I950" s="33"/>
      <c r="J950" s="34"/>
      <c r="K950" s="33"/>
      <c r="L950" s="34"/>
      <c r="M950" s="33"/>
      <c r="N950" s="34"/>
      <c r="O950" s="34"/>
      <c r="P950" s="35"/>
      <c r="Q950" s="34"/>
      <c r="R950" s="34"/>
      <c r="S950" s="34"/>
      <c r="T950" s="34"/>
      <c r="U950" s="34"/>
      <c r="V950" s="34"/>
      <c r="W950" s="34"/>
      <c r="X950" s="34"/>
    </row>
    <row r="951" spans="2:24" ht="15.75" customHeight="1">
      <c r="B951" s="33"/>
      <c r="C951" s="33"/>
      <c r="D951" s="34"/>
      <c r="E951" s="33"/>
      <c r="F951" s="34"/>
      <c r="G951" s="33"/>
      <c r="H951" s="34"/>
      <c r="I951" s="33"/>
      <c r="J951" s="34"/>
      <c r="K951" s="33"/>
      <c r="L951" s="34"/>
      <c r="M951" s="33"/>
      <c r="N951" s="34"/>
      <c r="O951" s="34"/>
      <c r="P951" s="35"/>
      <c r="Q951" s="34"/>
      <c r="R951" s="34"/>
      <c r="S951" s="34"/>
      <c r="T951" s="34"/>
      <c r="U951" s="34"/>
      <c r="V951" s="34"/>
      <c r="W951" s="34"/>
      <c r="X951" s="34"/>
    </row>
    <row r="952" spans="2:24" ht="15.75" customHeight="1">
      <c r="B952" s="33"/>
      <c r="C952" s="33"/>
      <c r="D952" s="34"/>
      <c r="E952" s="33"/>
      <c r="F952" s="34"/>
      <c r="G952" s="33"/>
      <c r="H952" s="34"/>
      <c r="I952" s="33"/>
      <c r="J952" s="34"/>
      <c r="K952" s="33"/>
      <c r="L952" s="34"/>
      <c r="M952" s="33"/>
      <c r="N952" s="34"/>
      <c r="O952" s="34"/>
      <c r="P952" s="35"/>
      <c r="Q952" s="34"/>
      <c r="R952" s="34"/>
      <c r="S952" s="34"/>
      <c r="T952" s="34"/>
      <c r="U952" s="34"/>
      <c r="V952" s="34"/>
      <c r="W952" s="34"/>
      <c r="X952" s="34"/>
    </row>
    <row r="953" spans="2:24" ht="15.75" customHeight="1">
      <c r="B953" s="33"/>
      <c r="C953" s="33"/>
      <c r="D953" s="34"/>
      <c r="E953" s="33"/>
      <c r="F953" s="34"/>
      <c r="G953" s="33"/>
      <c r="H953" s="34"/>
      <c r="I953" s="33"/>
      <c r="J953" s="34"/>
      <c r="K953" s="33"/>
      <c r="L953" s="34"/>
      <c r="M953" s="33"/>
      <c r="N953" s="34"/>
      <c r="O953" s="34"/>
      <c r="P953" s="35"/>
      <c r="Q953" s="34"/>
      <c r="R953" s="34"/>
      <c r="S953" s="34"/>
      <c r="T953" s="34"/>
      <c r="U953" s="34"/>
      <c r="V953" s="34"/>
      <c r="W953" s="34"/>
      <c r="X953" s="34"/>
    </row>
    <row r="954" spans="2:24" ht="15.75" customHeight="1">
      <c r="B954" s="33"/>
      <c r="C954" s="33"/>
      <c r="D954" s="34"/>
      <c r="E954" s="33"/>
      <c r="F954" s="34"/>
      <c r="G954" s="33"/>
      <c r="H954" s="34"/>
      <c r="I954" s="33"/>
      <c r="J954" s="34"/>
      <c r="K954" s="33"/>
      <c r="L954" s="34"/>
      <c r="M954" s="33"/>
      <c r="N954" s="34"/>
      <c r="O954" s="34"/>
      <c r="P954" s="35"/>
      <c r="Q954" s="34"/>
      <c r="R954" s="34"/>
      <c r="S954" s="34"/>
      <c r="T954" s="34"/>
      <c r="U954" s="34"/>
      <c r="V954" s="34"/>
      <c r="W954" s="34"/>
      <c r="X954" s="34"/>
    </row>
    <row r="955" spans="2:24" ht="15.75" customHeight="1">
      <c r="B955" s="33"/>
      <c r="C955" s="33"/>
      <c r="D955" s="34"/>
      <c r="E955" s="33"/>
      <c r="F955" s="34"/>
      <c r="G955" s="33"/>
      <c r="H955" s="34"/>
      <c r="I955" s="33"/>
      <c r="J955" s="34"/>
      <c r="K955" s="33"/>
      <c r="L955" s="34"/>
      <c r="M955" s="33"/>
      <c r="N955" s="34"/>
      <c r="O955" s="34"/>
      <c r="P955" s="35"/>
      <c r="Q955" s="34"/>
      <c r="R955" s="34"/>
      <c r="S955" s="34"/>
      <c r="T955" s="34"/>
      <c r="U955" s="34"/>
      <c r="V955" s="34"/>
      <c r="W955" s="34"/>
      <c r="X955" s="34"/>
    </row>
    <row r="956" spans="2:24" ht="15.75" customHeight="1">
      <c r="B956" s="33"/>
      <c r="C956" s="33"/>
      <c r="D956" s="34"/>
      <c r="E956" s="33"/>
      <c r="F956" s="34"/>
      <c r="G956" s="33"/>
      <c r="H956" s="34"/>
      <c r="I956" s="33"/>
      <c r="J956" s="34"/>
      <c r="K956" s="33"/>
      <c r="L956" s="34"/>
      <c r="M956" s="33"/>
      <c r="N956" s="34"/>
      <c r="O956" s="34"/>
      <c r="P956" s="35"/>
      <c r="Q956" s="34"/>
      <c r="R956" s="34"/>
      <c r="S956" s="34"/>
      <c r="T956" s="34"/>
      <c r="U956" s="34"/>
      <c r="V956" s="34"/>
      <c r="W956" s="34"/>
      <c r="X956" s="34"/>
    </row>
    <row r="957" spans="2:24" ht="15.75" customHeight="1">
      <c r="B957" s="33"/>
      <c r="C957" s="33"/>
      <c r="D957" s="34"/>
      <c r="E957" s="33"/>
      <c r="F957" s="34"/>
      <c r="G957" s="33"/>
      <c r="H957" s="34"/>
      <c r="I957" s="33"/>
      <c r="J957" s="34"/>
      <c r="K957" s="33"/>
      <c r="L957" s="34"/>
      <c r="M957" s="33"/>
      <c r="N957" s="34"/>
      <c r="O957" s="34"/>
      <c r="P957" s="35"/>
      <c r="Q957" s="34"/>
      <c r="R957" s="34"/>
      <c r="S957" s="34"/>
      <c r="T957" s="34"/>
      <c r="U957" s="34"/>
      <c r="V957" s="34"/>
      <c r="W957" s="34"/>
      <c r="X957" s="34"/>
    </row>
    <row r="958" spans="2:24" ht="15.75" customHeight="1">
      <c r="B958" s="33"/>
      <c r="C958" s="33"/>
      <c r="D958" s="34"/>
      <c r="E958" s="33"/>
      <c r="F958" s="34"/>
      <c r="G958" s="33"/>
      <c r="H958" s="34"/>
      <c r="I958" s="33"/>
      <c r="J958" s="34"/>
      <c r="K958" s="33"/>
      <c r="L958" s="34"/>
      <c r="M958" s="33"/>
      <c r="N958" s="34"/>
      <c r="O958" s="34"/>
      <c r="P958" s="35"/>
      <c r="Q958" s="34"/>
      <c r="R958" s="34"/>
      <c r="S958" s="34"/>
      <c r="T958" s="34"/>
      <c r="U958" s="34"/>
      <c r="V958" s="34"/>
      <c r="W958" s="34"/>
      <c r="X958" s="34"/>
    </row>
    <row r="959" spans="2:24" ht="15.75" customHeight="1">
      <c r="B959" s="33"/>
      <c r="C959" s="33"/>
      <c r="D959" s="34"/>
      <c r="E959" s="33"/>
      <c r="F959" s="34"/>
      <c r="G959" s="33"/>
      <c r="H959" s="34"/>
      <c r="I959" s="33"/>
      <c r="J959" s="34"/>
      <c r="K959" s="33"/>
      <c r="L959" s="34"/>
      <c r="M959" s="33"/>
      <c r="N959" s="34"/>
      <c r="O959" s="34"/>
      <c r="P959" s="35"/>
      <c r="Q959" s="34"/>
      <c r="R959" s="34"/>
      <c r="S959" s="34"/>
      <c r="T959" s="34"/>
      <c r="U959" s="34"/>
      <c r="V959" s="34"/>
      <c r="W959" s="34"/>
      <c r="X959" s="34"/>
    </row>
    <row r="960" spans="2:24" ht="15.75" customHeight="1">
      <c r="B960" s="33"/>
      <c r="C960" s="33"/>
      <c r="D960" s="34"/>
      <c r="E960" s="33"/>
      <c r="F960" s="34"/>
      <c r="G960" s="33"/>
      <c r="H960" s="34"/>
      <c r="I960" s="33"/>
      <c r="J960" s="34"/>
      <c r="K960" s="33"/>
      <c r="L960" s="34"/>
      <c r="M960" s="33"/>
      <c r="N960" s="34"/>
      <c r="O960" s="34"/>
      <c r="P960" s="35"/>
      <c r="Q960" s="34"/>
      <c r="R960" s="34"/>
      <c r="S960" s="34"/>
      <c r="T960" s="34"/>
      <c r="U960" s="34"/>
      <c r="V960" s="34"/>
      <c r="W960" s="34"/>
      <c r="X960" s="34"/>
    </row>
    <row r="961" spans="2:24" ht="15.75" customHeight="1">
      <c r="B961" s="33"/>
      <c r="C961" s="33"/>
      <c r="D961" s="34"/>
      <c r="E961" s="33"/>
      <c r="F961" s="34"/>
      <c r="G961" s="33"/>
      <c r="H961" s="34"/>
      <c r="I961" s="33"/>
      <c r="J961" s="34"/>
      <c r="K961" s="33"/>
      <c r="L961" s="34"/>
      <c r="M961" s="33"/>
      <c r="N961" s="34"/>
      <c r="O961" s="34"/>
      <c r="P961" s="35"/>
      <c r="Q961" s="34"/>
      <c r="R961" s="34"/>
      <c r="S961" s="34"/>
      <c r="T961" s="34"/>
      <c r="U961" s="34"/>
      <c r="V961" s="34"/>
      <c r="W961" s="34"/>
      <c r="X961" s="34"/>
    </row>
    <row r="962" spans="2:24" ht="15.75" customHeight="1">
      <c r="B962" s="33"/>
      <c r="C962" s="33"/>
      <c r="D962" s="34"/>
      <c r="E962" s="33"/>
      <c r="F962" s="34"/>
      <c r="G962" s="33"/>
      <c r="H962" s="34"/>
      <c r="I962" s="33"/>
      <c r="J962" s="34"/>
      <c r="K962" s="33"/>
      <c r="L962" s="34"/>
      <c r="M962" s="33"/>
      <c r="N962" s="34"/>
      <c r="O962" s="34"/>
      <c r="P962" s="35"/>
      <c r="Q962" s="34"/>
      <c r="R962" s="34"/>
      <c r="S962" s="34"/>
      <c r="T962" s="34"/>
      <c r="U962" s="34"/>
      <c r="V962" s="34"/>
      <c r="W962" s="34"/>
      <c r="X962" s="34"/>
    </row>
    <row r="963" spans="2:24" ht="15.75" customHeight="1">
      <c r="B963" s="33"/>
      <c r="C963" s="33"/>
      <c r="D963" s="34"/>
      <c r="E963" s="33"/>
      <c r="F963" s="34"/>
      <c r="G963" s="33"/>
      <c r="H963" s="34"/>
      <c r="I963" s="33"/>
      <c r="J963" s="34"/>
      <c r="K963" s="33"/>
      <c r="L963" s="34"/>
      <c r="M963" s="33"/>
      <c r="N963" s="34"/>
      <c r="O963" s="34"/>
      <c r="P963" s="35"/>
      <c r="Q963" s="34"/>
      <c r="R963" s="34"/>
      <c r="S963" s="34"/>
      <c r="T963" s="34"/>
      <c r="U963" s="34"/>
      <c r="V963" s="34"/>
      <c r="W963" s="34"/>
      <c r="X963" s="34"/>
    </row>
    <row r="964" spans="2:24" ht="15.75" customHeight="1">
      <c r="B964" s="33"/>
      <c r="C964" s="33"/>
      <c r="D964" s="34"/>
      <c r="E964" s="33"/>
      <c r="F964" s="34"/>
      <c r="G964" s="33"/>
      <c r="H964" s="34"/>
      <c r="I964" s="33"/>
      <c r="J964" s="34"/>
      <c r="K964" s="33"/>
      <c r="L964" s="34"/>
      <c r="M964" s="33"/>
      <c r="N964" s="34"/>
      <c r="O964" s="34"/>
      <c r="P964" s="35"/>
      <c r="Q964" s="34"/>
      <c r="R964" s="34"/>
      <c r="S964" s="34"/>
      <c r="T964" s="34"/>
      <c r="U964" s="34"/>
      <c r="V964" s="34"/>
      <c r="W964" s="34"/>
      <c r="X964" s="34"/>
    </row>
    <row r="965" spans="2:24" ht="15.75" customHeight="1">
      <c r="B965" s="33"/>
      <c r="C965" s="33"/>
      <c r="D965" s="34"/>
      <c r="E965" s="33"/>
      <c r="F965" s="34"/>
      <c r="G965" s="33"/>
      <c r="H965" s="34"/>
      <c r="I965" s="33"/>
      <c r="J965" s="34"/>
      <c r="K965" s="33"/>
      <c r="L965" s="34"/>
      <c r="M965" s="33"/>
      <c r="N965" s="34"/>
      <c r="O965" s="34"/>
      <c r="P965" s="35"/>
      <c r="Q965" s="34"/>
      <c r="R965" s="34"/>
      <c r="S965" s="34"/>
      <c r="T965" s="34"/>
      <c r="U965" s="34"/>
      <c r="V965" s="34"/>
      <c r="W965" s="34"/>
      <c r="X965" s="34"/>
    </row>
    <row r="966" spans="2:24" ht="15.75" customHeight="1">
      <c r="B966" s="33"/>
      <c r="C966" s="33"/>
      <c r="D966" s="34"/>
      <c r="E966" s="33"/>
      <c r="F966" s="34"/>
      <c r="G966" s="33"/>
      <c r="H966" s="34"/>
      <c r="I966" s="33"/>
      <c r="J966" s="34"/>
      <c r="K966" s="33"/>
      <c r="L966" s="34"/>
      <c r="M966" s="33"/>
      <c r="N966" s="34"/>
      <c r="O966" s="34"/>
      <c r="P966" s="35"/>
      <c r="Q966" s="34"/>
      <c r="R966" s="34"/>
      <c r="S966" s="34"/>
      <c r="T966" s="34"/>
      <c r="U966" s="34"/>
      <c r="V966" s="34"/>
      <c r="W966" s="34"/>
      <c r="X966" s="34"/>
    </row>
    <row r="967" spans="2:24" ht="15.75" customHeight="1">
      <c r="B967" s="33"/>
      <c r="C967" s="33"/>
      <c r="D967" s="34"/>
      <c r="E967" s="33"/>
      <c r="F967" s="34"/>
      <c r="G967" s="33"/>
      <c r="H967" s="34"/>
      <c r="I967" s="33"/>
      <c r="J967" s="34"/>
      <c r="K967" s="33"/>
      <c r="L967" s="34"/>
      <c r="M967" s="33"/>
      <c r="N967" s="34"/>
      <c r="O967" s="34"/>
      <c r="P967" s="35"/>
      <c r="Q967" s="34"/>
      <c r="R967" s="34"/>
      <c r="S967" s="34"/>
      <c r="T967" s="34"/>
      <c r="U967" s="34"/>
      <c r="V967" s="34"/>
      <c r="W967" s="34"/>
      <c r="X967" s="34"/>
    </row>
    <row r="968" spans="2:24" ht="15.75" customHeight="1">
      <c r="B968" s="33"/>
      <c r="C968" s="33"/>
      <c r="D968" s="34"/>
      <c r="E968" s="33"/>
      <c r="F968" s="34"/>
      <c r="G968" s="33"/>
      <c r="H968" s="34"/>
      <c r="I968" s="33"/>
      <c r="J968" s="34"/>
      <c r="K968" s="33"/>
      <c r="L968" s="34"/>
      <c r="M968" s="33"/>
      <c r="N968" s="34"/>
      <c r="O968" s="34"/>
      <c r="P968" s="35"/>
      <c r="Q968" s="34"/>
      <c r="R968" s="34"/>
      <c r="S968" s="34"/>
      <c r="T968" s="34"/>
      <c r="U968" s="34"/>
      <c r="V968" s="34"/>
      <c r="W968" s="34"/>
      <c r="X968" s="34"/>
    </row>
    <row r="969" spans="2:24" ht="15.75" customHeight="1">
      <c r="B969" s="33"/>
      <c r="C969" s="33"/>
      <c r="D969" s="34"/>
      <c r="E969" s="33"/>
      <c r="F969" s="34"/>
      <c r="G969" s="33"/>
      <c r="H969" s="34"/>
      <c r="I969" s="33"/>
      <c r="J969" s="34"/>
      <c r="K969" s="33"/>
      <c r="L969" s="34"/>
      <c r="M969" s="33"/>
      <c r="N969" s="34"/>
      <c r="O969" s="34"/>
      <c r="P969" s="35"/>
      <c r="Q969" s="34"/>
      <c r="R969" s="34"/>
      <c r="S969" s="34"/>
      <c r="T969" s="34"/>
      <c r="U969" s="34"/>
      <c r="V969" s="34"/>
      <c r="W969" s="34"/>
      <c r="X969" s="34"/>
    </row>
    <row r="970" spans="2:24" ht="15.75" customHeight="1">
      <c r="B970" s="33"/>
      <c r="C970" s="33"/>
      <c r="D970" s="34"/>
      <c r="E970" s="33"/>
      <c r="F970" s="34"/>
      <c r="G970" s="33"/>
      <c r="H970" s="34"/>
      <c r="I970" s="33"/>
      <c r="J970" s="34"/>
      <c r="K970" s="33"/>
      <c r="L970" s="34"/>
      <c r="M970" s="33"/>
      <c r="N970" s="34"/>
      <c r="O970" s="34"/>
      <c r="P970" s="35"/>
      <c r="Q970" s="34"/>
      <c r="R970" s="34"/>
      <c r="S970" s="34"/>
      <c r="T970" s="34"/>
      <c r="U970" s="34"/>
      <c r="V970" s="34"/>
      <c r="W970" s="34"/>
      <c r="X970" s="34"/>
    </row>
    <row r="971" spans="2:24" ht="15.75" customHeight="1">
      <c r="B971" s="33"/>
      <c r="C971" s="33"/>
      <c r="D971" s="34"/>
      <c r="E971" s="33"/>
      <c r="F971" s="34"/>
      <c r="G971" s="33"/>
      <c r="H971" s="34"/>
      <c r="I971" s="33"/>
      <c r="J971" s="34"/>
      <c r="K971" s="33"/>
      <c r="L971" s="34"/>
      <c r="M971" s="33"/>
      <c r="N971" s="34"/>
      <c r="O971" s="34"/>
      <c r="P971" s="35"/>
      <c r="Q971" s="34"/>
      <c r="R971" s="34"/>
      <c r="S971" s="34"/>
      <c r="T971" s="34"/>
      <c r="U971" s="34"/>
      <c r="V971" s="34"/>
      <c r="W971" s="34"/>
      <c r="X971" s="34"/>
    </row>
    <row r="972" spans="2:24" ht="15.75" customHeight="1">
      <c r="B972" s="33"/>
      <c r="C972" s="33"/>
      <c r="D972" s="34"/>
      <c r="E972" s="33"/>
      <c r="F972" s="34"/>
      <c r="G972" s="33"/>
      <c r="H972" s="34"/>
      <c r="I972" s="33"/>
      <c r="J972" s="34"/>
      <c r="K972" s="33"/>
      <c r="L972" s="34"/>
      <c r="M972" s="33"/>
      <c r="N972" s="34"/>
      <c r="O972" s="34"/>
      <c r="P972" s="35"/>
      <c r="Q972" s="34"/>
      <c r="R972" s="34"/>
      <c r="S972" s="34"/>
      <c r="T972" s="34"/>
      <c r="U972" s="34"/>
      <c r="V972" s="34"/>
      <c r="W972" s="34"/>
      <c r="X972" s="34"/>
    </row>
    <row r="973" spans="2:24" ht="15.75" customHeight="1">
      <c r="B973" s="33"/>
      <c r="C973" s="33"/>
      <c r="D973" s="34"/>
      <c r="E973" s="33"/>
      <c r="F973" s="34"/>
      <c r="G973" s="33"/>
      <c r="H973" s="34"/>
      <c r="I973" s="33"/>
      <c r="J973" s="34"/>
      <c r="K973" s="33"/>
      <c r="L973" s="34"/>
      <c r="M973" s="33"/>
      <c r="N973" s="34"/>
      <c r="O973" s="34"/>
      <c r="P973" s="35"/>
      <c r="Q973" s="34"/>
      <c r="R973" s="34"/>
      <c r="S973" s="34"/>
      <c r="T973" s="34"/>
      <c r="U973" s="34"/>
      <c r="V973" s="34"/>
      <c r="W973" s="34"/>
      <c r="X973" s="34"/>
    </row>
    <row r="974" spans="2:24" ht="15.75" customHeight="1">
      <c r="B974" s="33"/>
      <c r="C974" s="33"/>
      <c r="D974" s="34"/>
      <c r="E974" s="33"/>
      <c r="F974" s="34"/>
      <c r="G974" s="33"/>
      <c r="H974" s="34"/>
      <c r="I974" s="33"/>
      <c r="J974" s="34"/>
      <c r="K974" s="33"/>
      <c r="L974" s="34"/>
      <c r="M974" s="33"/>
      <c r="N974" s="34"/>
      <c r="O974" s="34"/>
      <c r="P974" s="35"/>
      <c r="Q974" s="34"/>
      <c r="R974" s="34"/>
      <c r="S974" s="34"/>
      <c r="T974" s="34"/>
      <c r="U974" s="34"/>
      <c r="V974" s="34"/>
      <c r="W974" s="34"/>
      <c r="X974" s="34"/>
    </row>
    <row r="975" spans="2:24" ht="15.75" customHeight="1">
      <c r="B975" s="33"/>
      <c r="C975" s="33"/>
      <c r="D975" s="34"/>
      <c r="E975" s="33"/>
      <c r="F975" s="34"/>
      <c r="G975" s="33"/>
      <c r="H975" s="34"/>
      <c r="I975" s="33"/>
      <c r="J975" s="34"/>
      <c r="K975" s="33"/>
      <c r="L975" s="34"/>
      <c r="M975" s="33"/>
      <c r="N975" s="34"/>
      <c r="O975" s="34"/>
      <c r="P975" s="35"/>
      <c r="Q975" s="34"/>
      <c r="R975" s="34"/>
      <c r="S975" s="34"/>
      <c r="T975" s="34"/>
      <c r="U975" s="34"/>
      <c r="V975" s="34"/>
      <c r="W975" s="34"/>
      <c r="X975" s="34"/>
    </row>
    <row r="976" spans="2:24" ht="15.75" customHeight="1">
      <c r="B976" s="33"/>
      <c r="C976" s="33"/>
      <c r="D976" s="34"/>
      <c r="E976" s="33"/>
      <c r="F976" s="34"/>
      <c r="G976" s="33"/>
      <c r="H976" s="34"/>
      <c r="I976" s="33"/>
      <c r="J976" s="34"/>
      <c r="K976" s="33"/>
      <c r="L976" s="34"/>
      <c r="M976" s="33"/>
      <c r="N976" s="34"/>
      <c r="O976" s="34"/>
      <c r="P976" s="35"/>
      <c r="Q976" s="34"/>
      <c r="R976" s="34"/>
      <c r="S976" s="34"/>
      <c r="T976" s="34"/>
      <c r="U976" s="34"/>
      <c r="V976" s="34"/>
      <c r="W976" s="34"/>
      <c r="X976" s="34"/>
    </row>
    <row r="977" spans="2:24" ht="15.75" customHeight="1">
      <c r="B977" s="33"/>
      <c r="C977" s="33"/>
      <c r="D977" s="34"/>
      <c r="E977" s="33"/>
      <c r="F977" s="34"/>
      <c r="G977" s="33"/>
      <c r="H977" s="34"/>
      <c r="I977" s="33"/>
      <c r="J977" s="34"/>
      <c r="K977" s="33"/>
      <c r="L977" s="34"/>
      <c r="M977" s="33"/>
      <c r="N977" s="34"/>
      <c r="O977" s="34"/>
      <c r="P977" s="35"/>
      <c r="Q977" s="34"/>
      <c r="R977" s="34"/>
      <c r="S977" s="34"/>
      <c r="T977" s="34"/>
      <c r="U977" s="34"/>
      <c r="V977" s="34"/>
      <c r="W977" s="34"/>
      <c r="X977" s="34"/>
    </row>
    <row r="978" spans="2:24" ht="15.75" customHeight="1">
      <c r="B978" s="33"/>
      <c r="C978" s="33"/>
      <c r="D978" s="34"/>
      <c r="E978" s="33"/>
      <c r="F978" s="34"/>
      <c r="G978" s="33"/>
      <c r="H978" s="34"/>
      <c r="I978" s="33"/>
      <c r="J978" s="34"/>
      <c r="K978" s="33"/>
      <c r="L978" s="34"/>
      <c r="M978" s="33"/>
      <c r="N978" s="34"/>
      <c r="O978" s="34"/>
      <c r="P978" s="35"/>
      <c r="Q978" s="34"/>
      <c r="R978" s="34"/>
      <c r="S978" s="34"/>
      <c r="T978" s="34"/>
      <c r="U978" s="34"/>
      <c r="V978" s="34"/>
      <c r="W978" s="34"/>
      <c r="X978" s="34"/>
    </row>
    <row r="979" spans="2:24" ht="15.75" customHeight="1">
      <c r="B979" s="33"/>
      <c r="C979" s="33"/>
      <c r="D979" s="34"/>
      <c r="E979" s="33"/>
      <c r="F979" s="34"/>
      <c r="G979" s="33"/>
      <c r="H979" s="34"/>
      <c r="I979" s="33"/>
      <c r="J979" s="34"/>
      <c r="K979" s="33"/>
      <c r="L979" s="34"/>
      <c r="M979" s="33"/>
      <c r="N979" s="34"/>
      <c r="O979" s="34"/>
      <c r="P979" s="35"/>
      <c r="Q979" s="34"/>
      <c r="R979" s="34"/>
      <c r="S979" s="34"/>
      <c r="T979" s="34"/>
      <c r="U979" s="34"/>
      <c r="V979" s="34"/>
      <c r="W979" s="34"/>
      <c r="X979" s="34"/>
    </row>
    <row r="980" spans="2:24" ht="15.75" customHeight="1">
      <c r="B980" s="33"/>
      <c r="C980" s="33"/>
      <c r="D980" s="34"/>
      <c r="E980" s="33"/>
      <c r="F980" s="34"/>
      <c r="G980" s="33"/>
      <c r="H980" s="34"/>
      <c r="I980" s="33"/>
      <c r="J980" s="34"/>
      <c r="K980" s="33"/>
      <c r="L980" s="34"/>
      <c r="M980" s="33"/>
      <c r="N980" s="34"/>
      <c r="O980" s="34"/>
      <c r="P980" s="35"/>
      <c r="Q980" s="34"/>
      <c r="R980" s="34"/>
      <c r="S980" s="34"/>
      <c r="T980" s="34"/>
      <c r="U980" s="34"/>
      <c r="V980" s="34"/>
      <c r="W980" s="34"/>
      <c r="X980" s="34"/>
    </row>
    <row r="981" spans="2:24" ht="15.75" customHeight="1">
      <c r="B981" s="33"/>
      <c r="C981" s="33"/>
      <c r="D981" s="34"/>
      <c r="E981" s="33"/>
      <c r="F981" s="34"/>
      <c r="G981" s="33"/>
      <c r="H981" s="34"/>
      <c r="I981" s="33"/>
      <c r="J981" s="34"/>
      <c r="K981" s="33"/>
      <c r="L981" s="34"/>
      <c r="M981" s="33"/>
      <c r="N981" s="34"/>
      <c r="O981" s="34"/>
      <c r="P981" s="35"/>
      <c r="Q981" s="34"/>
      <c r="R981" s="34"/>
      <c r="S981" s="34"/>
      <c r="T981" s="34"/>
      <c r="U981" s="34"/>
      <c r="V981" s="34"/>
      <c r="W981" s="34"/>
      <c r="X981" s="34"/>
    </row>
    <row r="982" spans="2:24" ht="15.75" customHeight="1">
      <c r="B982" s="33"/>
      <c r="C982" s="33"/>
      <c r="D982" s="34"/>
      <c r="E982" s="33"/>
      <c r="F982" s="34"/>
      <c r="G982" s="33"/>
      <c r="H982" s="34"/>
      <c r="I982" s="33"/>
      <c r="J982" s="34"/>
      <c r="K982" s="33"/>
      <c r="L982" s="34"/>
      <c r="M982" s="33"/>
      <c r="N982" s="34"/>
      <c r="O982" s="34"/>
      <c r="P982" s="35"/>
      <c r="Q982" s="34"/>
      <c r="R982" s="34"/>
      <c r="S982" s="34"/>
      <c r="T982" s="34"/>
      <c r="U982" s="34"/>
      <c r="V982" s="34"/>
      <c r="W982" s="34"/>
      <c r="X982" s="34"/>
    </row>
    <row r="983" spans="2:24" ht="15.75" customHeight="1">
      <c r="B983" s="33"/>
      <c r="C983" s="33"/>
      <c r="D983" s="34"/>
      <c r="E983" s="33"/>
      <c r="F983" s="34"/>
      <c r="G983" s="33"/>
      <c r="H983" s="34"/>
      <c r="I983" s="33"/>
      <c r="J983" s="34"/>
      <c r="K983" s="33"/>
      <c r="L983" s="34"/>
      <c r="M983" s="33"/>
      <c r="N983" s="34"/>
      <c r="O983" s="34"/>
      <c r="P983" s="35"/>
      <c r="Q983" s="34"/>
      <c r="R983" s="34"/>
      <c r="S983" s="34"/>
      <c r="T983" s="34"/>
      <c r="U983" s="34"/>
      <c r="V983" s="34"/>
      <c r="W983" s="34"/>
      <c r="X983" s="34"/>
    </row>
    <row r="984" spans="2:24" ht="15.75" customHeight="1">
      <c r="B984" s="33"/>
      <c r="C984" s="33"/>
      <c r="D984" s="34"/>
      <c r="E984" s="33"/>
      <c r="F984" s="34"/>
      <c r="G984" s="33"/>
      <c r="H984" s="34"/>
      <c r="I984" s="33"/>
      <c r="J984" s="34"/>
      <c r="K984" s="33"/>
      <c r="L984" s="34"/>
      <c r="M984" s="33"/>
      <c r="N984" s="34"/>
      <c r="O984" s="34"/>
      <c r="P984" s="35"/>
      <c r="Q984" s="34"/>
      <c r="R984" s="34"/>
      <c r="S984" s="34"/>
      <c r="T984" s="34"/>
      <c r="U984" s="34"/>
      <c r="V984" s="34"/>
      <c r="W984" s="34"/>
      <c r="X984" s="34"/>
    </row>
    <row r="985" spans="2:24" ht="15.75" customHeight="1">
      <c r="B985" s="33"/>
      <c r="C985" s="33"/>
      <c r="D985" s="34"/>
      <c r="E985" s="33"/>
      <c r="F985" s="34"/>
      <c r="G985" s="33"/>
      <c r="H985" s="34"/>
      <c r="I985" s="33"/>
      <c r="J985" s="34"/>
      <c r="K985" s="33"/>
      <c r="L985" s="34"/>
      <c r="M985" s="33"/>
      <c r="N985" s="34"/>
      <c r="O985" s="34"/>
      <c r="P985" s="35"/>
      <c r="Q985" s="34"/>
      <c r="R985" s="34"/>
      <c r="S985" s="34"/>
      <c r="T985" s="34"/>
      <c r="U985" s="34"/>
      <c r="V985" s="34"/>
      <c r="W985" s="34"/>
      <c r="X985" s="34"/>
    </row>
    <row r="986" spans="2:24" ht="15.75" customHeight="1">
      <c r="B986" s="33"/>
      <c r="C986" s="33"/>
      <c r="D986" s="34"/>
      <c r="E986" s="33"/>
      <c r="F986" s="34"/>
      <c r="G986" s="33"/>
      <c r="H986" s="34"/>
      <c r="I986" s="33"/>
      <c r="J986" s="34"/>
      <c r="K986" s="33"/>
      <c r="L986" s="34"/>
      <c r="M986" s="33"/>
      <c r="N986" s="34"/>
      <c r="O986" s="34"/>
      <c r="P986" s="35"/>
      <c r="Q986" s="34"/>
      <c r="R986" s="34"/>
      <c r="S986" s="34"/>
      <c r="T986" s="34"/>
      <c r="U986" s="34"/>
      <c r="V986" s="34"/>
      <c r="W986" s="34"/>
      <c r="X986" s="34"/>
    </row>
    <row r="987" spans="2:24" ht="15.75" customHeight="1">
      <c r="B987" s="33"/>
      <c r="C987" s="33"/>
      <c r="D987" s="34"/>
      <c r="E987" s="33"/>
      <c r="F987" s="34"/>
      <c r="G987" s="33"/>
      <c r="H987" s="34"/>
      <c r="I987" s="33"/>
      <c r="J987" s="34"/>
      <c r="K987" s="33"/>
      <c r="L987" s="34"/>
      <c r="M987" s="33"/>
      <c r="N987" s="34"/>
      <c r="O987" s="34"/>
      <c r="P987" s="35"/>
      <c r="Q987" s="34"/>
      <c r="R987" s="34"/>
      <c r="S987" s="34"/>
      <c r="T987" s="34"/>
      <c r="U987" s="34"/>
      <c r="V987" s="34"/>
      <c r="W987" s="34"/>
      <c r="X987" s="34"/>
    </row>
    <row r="988" spans="2:24" ht="15.75" customHeight="1">
      <c r="B988" s="33"/>
      <c r="C988" s="33"/>
      <c r="D988" s="34"/>
      <c r="E988" s="33"/>
      <c r="F988" s="34"/>
      <c r="G988" s="33"/>
      <c r="H988" s="34"/>
      <c r="I988" s="33"/>
      <c r="J988" s="34"/>
      <c r="K988" s="33"/>
      <c r="L988" s="34"/>
      <c r="M988" s="33"/>
      <c r="N988" s="34"/>
      <c r="O988" s="34"/>
      <c r="P988" s="35"/>
      <c r="Q988" s="34"/>
      <c r="R988" s="34"/>
      <c r="S988" s="34"/>
      <c r="T988" s="34"/>
      <c r="U988" s="34"/>
      <c r="V988" s="34"/>
      <c r="W988" s="34"/>
      <c r="X988" s="34"/>
    </row>
    <row r="989" spans="2:24" ht="15.75" customHeight="1">
      <c r="B989" s="33"/>
      <c r="C989" s="33"/>
      <c r="D989" s="34"/>
      <c r="E989" s="33"/>
      <c r="F989" s="34"/>
      <c r="G989" s="33"/>
      <c r="H989" s="34"/>
      <c r="I989" s="33"/>
      <c r="J989" s="34"/>
      <c r="K989" s="33"/>
      <c r="L989" s="34"/>
      <c r="M989" s="33"/>
      <c r="N989" s="34"/>
      <c r="O989" s="34"/>
      <c r="P989" s="35"/>
      <c r="Q989" s="34"/>
      <c r="R989" s="34"/>
      <c r="S989" s="34"/>
      <c r="T989" s="34"/>
      <c r="U989" s="34"/>
      <c r="V989" s="34"/>
      <c r="W989" s="34"/>
      <c r="X989" s="34"/>
    </row>
    <row r="990" spans="2:24" ht="15.75" customHeight="1">
      <c r="B990" s="33"/>
      <c r="C990" s="33"/>
      <c r="D990" s="34"/>
      <c r="E990" s="33"/>
      <c r="F990" s="34"/>
      <c r="G990" s="33"/>
      <c r="H990" s="34"/>
      <c r="I990" s="33"/>
      <c r="J990" s="34"/>
      <c r="K990" s="33"/>
      <c r="L990" s="34"/>
      <c r="M990" s="33"/>
      <c r="N990" s="34"/>
      <c r="O990" s="34"/>
      <c r="P990" s="35"/>
      <c r="Q990" s="34"/>
      <c r="R990" s="34"/>
      <c r="S990" s="34"/>
      <c r="T990" s="34"/>
      <c r="U990" s="34"/>
      <c r="V990" s="34"/>
      <c r="W990" s="34"/>
      <c r="X990" s="34"/>
    </row>
    <row r="991" spans="2:24" ht="15.75" customHeight="1">
      <c r="B991" s="33"/>
      <c r="C991" s="33"/>
      <c r="D991" s="34"/>
      <c r="E991" s="33"/>
      <c r="F991" s="34"/>
      <c r="G991" s="33"/>
      <c r="H991" s="34"/>
      <c r="I991" s="33"/>
      <c r="J991" s="34"/>
      <c r="K991" s="33"/>
      <c r="L991" s="34"/>
      <c r="M991" s="33"/>
      <c r="N991" s="34"/>
      <c r="O991" s="34"/>
      <c r="P991" s="35"/>
      <c r="Q991" s="34"/>
      <c r="R991" s="34"/>
      <c r="S991" s="34"/>
      <c r="T991" s="34"/>
      <c r="U991" s="34"/>
      <c r="V991" s="34"/>
      <c r="W991" s="34"/>
      <c r="X991" s="34"/>
    </row>
    <row r="992" spans="2:24" ht="15.75" customHeight="1">
      <c r="B992" s="33"/>
      <c r="C992" s="33"/>
      <c r="D992" s="34"/>
      <c r="E992" s="33"/>
      <c r="F992" s="34"/>
      <c r="G992" s="33"/>
      <c r="H992" s="34"/>
      <c r="I992" s="33"/>
      <c r="J992" s="34"/>
      <c r="K992" s="33"/>
      <c r="L992" s="34"/>
      <c r="M992" s="33"/>
      <c r="N992" s="34"/>
      <c r="O992" s="34"/>
      <c r="P992" s="35"/>
      <c r="Q992" s="34"/>
      <c r="R992" s="34"/>
      <c r="S992" s="34"/>
      <c r="T992" s="34"/>
      <c r="U992" s="34"/>
      <c r="V992" s="34"/>
      <c r="W992" s="34"/>
      <c r="X992" s="34"/>
    </row>
    <row r="993" spans="2:24" ht="15.75" customHeight="1">
      <c r="B993" s="33"/>
      <c r="C993" s="33"/>
      <c r="D993" s="34"/>
      <c r="E993" s="33"/>
      <c r="F993" s="34"/>
      <c r="G993" s="33"/>
      <c r="H993" s="34"/>
      <c r="I993" s="33"/>
      <c r="J993" s="34"/>
      <c r="K993" s="33"/>
      <c r="L993" s="34"/>
      <c r="M993" s="33"/>
      <c r="N993" s="34"/>
      <c r="O993" s="34"/>
      <c r="P993" s="35"/>
      <c r="Q993" s="34"/>
      <c r="R993" s="34"/>
      <c r="S993" s="34"/>
      <c r="T993" s="34"/>
      <c r="U993" s="34"/>
      <c r="V993" s="34"/>
      <c r="W993" s="34"/>
      <c r="X993" s="34"/>
    </row>
    <row r="994" spans="2:24" ht="15.75" customHeight="1">
      <c r="B994" s="33"/>
      <c r="C994" s="33"/>
      <c r="D994" s="34"/>
      <c r="E994" s="33"/>
      <c r="F994" s="34"/>
      <c r="G994" s="33"/>
      <c r="H994" s="34"/>
      <c r="I994" s="33"/>
      <c r="J994" s="34"/>
      <c r="K994" s="33"/>
      <c r="L994" s="34"/>
      <c r="M994" s="33"/>
      <c r="N994" s="34"/>
      <c r="O994" s="34"/>
      <c r="P994" s="35"/>
      <c r="Q994" s="34"/>
      <c r="R994" s="34"/>
      <c r="S994" s="34"/>
      <c r="T994" s="34"/>
      <c r="U994" s="34"/>
      <c r="V994" s="34"/>
      <c r="W994" s="34"/>
      <c r="X994" s="34"/>
    </row>
    <row r="995" spans="2:24" ht="15.75" customHeight="1">
      <c r="B995" s="33"/>
      <c r="C995" s="33"/>
      <c r="D995" s="34"/>
      <c r="E995" s="33"/>
      <c r="F995" s="34"/>
      <c r="G995" s="33"/>
      <c r="H995" s="34"/>
      <c r="I995" s="33"/>
      <c r="J995" s="34"/>
      <c r="K995" s="33"/>
      <c r="L995" s="34"/>
      <c r="M995" s="33"/>
      <c r="N995" s="34"/>
      <c r="O995" s="34"/>
      <c r="P995" s="35"/>
      <c r="Q995" s="34"/>
      <c r="R995" s="34"/>
      <c r="S995" s="34"/>
      <c r="T995" s="34"/>
      <c r="U995" s="34"/>
      <c r="V995" s="34"/>
      <c r="W995" s="34"/>
      <c r="X995" s="34"/>
    </row>
    <row r="996" spans="2:24" ht="15.75" customHeight="1">
      <c r="B996" s="33"/>
      <c r="C996" s="33"/>
      <c r="D996" s="34"/>
      <c r="E996" s="33"/>
      <c r="F996" s="34"/>
      <c r="G996" s="33"/>
      <c r="H996" s="34"/>
      <c r="I996" s="33"/>
      <c r="J996" s="34"/>
      <c r="K996" s="33"/>
      <c r="L996" s="34"/>
      <c r="M996" s="33"/>
      <c r="N996" s="34"/>
      <c r="O996" s="34"/>
      <c r="P996" s="35"/>
      <c r="Q996" s="34"/>
      <c r="R996" s="34"/>
      <c r="S996" s="34"/>
      <c r="T996" s="34"/>
      <c r="U996" s="34"/>
      <c r="V996" s="34"/>
      <c r="W996" s="34"/>
      <c r="X996" s="34"/>
    </row>
    <row r="997" spans="2:24" ht="15.75" customHeight="1">
      <c r="B997" s="33"/>
      <c r="C997" s="33"/>
      <c r="D997" s="34"/>
      <c r="E997" s="33"/>
      <c r="F997" s="34"/>
      <c r="G997" s="33"/>
      <c r="H997" s="34"/>
      <c r="I997" s="33"/>
      <c r="J997" s="34"/>
      <c r="K997" s="33"/>
      <c r="L997" s="34"/>
      <c r="M997" s="33"/>
      <c r="N997" s="34"/>
      <c r="O997" s="34"/>
      <c r="P997" s="35"/>
      <c r="Q997" s="34"/>
      <c r="R997" s="34"/>
      <c r="S997" s="34"/>
      <c r="T997" s="34"/>
      <c r="U997" s="34"/>
      <c r="V997" s="34"/>
      <c r="W997" s="34"/>
      <c r="X997" s="34"/>
    </row>
    <row r="998" spans="2:24" ht="15.75" customHeight="1">
      <c r="B998" s="33"/>
      <c r="C998" s="33"/>
      <c r="D998" s="34"/>
      <c r="E998" s="33"/>
      <c r="F998" s="34"/>
      <c r="G998" s="33"/>
      <c r="H998" s="34"/>
      <c r="I998" s="33"/>
      <c r="J998" s="34"/>
      <c r="K998" s="33"/>
      <c r="L998" s="34"/>
      <c r="M998" s="33"/>
      <c r="N998" s="34"/>
      <c r="O998" s="34"/>
      <c r="P998" s="35"/>
      <c r="Q998" s="34"/>
      <c r="R998" s="34"/>
      <c r="S998" s="34"/>
      <c r="T998" s="34"/>
      <c r="U998" s="34"/>
      <c r="V998" s="34"/>
      <c r="W998" s="34"/>
      <c r="X998" s="34"/>
    </row>
    <row r="999" spans="2:24" ht="15.75" customHeight="1">
      <c r="B999" s="33"/>
      <c r="C999" s="33"/>
      <c r="D999" s="34"/>
      <c r="E999" s="33"/>
      <c r="F999" s="34"/>
      <c r="G999" s="33"/>
      <c r="H999" s="34"/>
      <c r="I999" s="33"/>
      <c r="J999" s="34"/>
      <c r="K999" s="33"/>
      <c r="L999" s="34"/>
      <c r="M999" s="33"/>
      <c r="N999" s="34"/>
      <c r="O999" s="34"/>
      <c r="P999" s="35"/>
      <c r="Q999" s="34"/>
      <c r="R999" s="34"/>
      <c r="S999" s="34"/>
      <c r="T999" s="34"/>
      <c r="U999" s="34"/>
      <c r="V999" s="34"/>
      <c r="W999" s="34"/>
      <c r="X999" s="34"/>
    </row>
    <row r="1000" spans="2:24" ht="15.75" customHeight="1">
      <c r="B1000" s="33"/>
      <c r="C1000" s="33"/>
      <c r="D1000" s="34"/>
      <c r="E1000" s="33"/>
      <c r="F1000" s="34"/>
      <c r="G1000" s="33"/>
      <c r="H1000" s="34"/>
      <c r="I1000" s="33"/>
      <c r="J1000" s="34"/>
      <c r="K1000" s="33"/>
      <c r="L1000" s="34"/>
      <c r="M1000" s="33"/>
      <c r="N1000" s="34"/>
      <c r="O1000" s="34"/>
      <c r="P1000" s="35"/>
      <c r="Q1000" s="34"/>
      <c r="R1000" s="34"/>
      <c r="S1000" s="34"/>
      <c r="T1000" s="34"/>
      <c r="U1000" s="34"/>
      <c r="V1000" s="34"/>
      <c r="W1000" s="34"/>
      <c r="X1000" s="34"/>
    </row>
  </sheetData>
  <autoFilter ref="A1:Z659" xr:uid="{00000000-0009-0000-0000-000000000000}"/>
  <mergeCells count="1">
    <mergeCell ref="AB1:AC1"/>
  </mergeCells>
  <hyperlinks>
    <hyperlink ref="Q510" r:id="rId1" xr:uid="{00000000-0004-0000-0000-000000000000}"/>
    <hyperlink ref="T513" r:id="rId2" xr:uid="{00000000-0004-0000-0000-000001000000}"/>
  </hyperlinks>
  <pageMargins left="0.70078740157480324" right="0.70078740157480324" top="0.75196850393700787" bottom="0.75196850393700787" header="0.3" footer="0.3"/>
  <pageSetup paperSize="9" orientation="portrait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483"/>
  <sheetViews>
    <sheetView workbookViewId="0">
      <selection sqref="A1:XFD1048576"/>
    </sheetView>
  </sheetViews>
  <sheetFormatPr baseColWidth="10" defaultColWidth="12.5703125" defaultRowHeight="15" customHeight="1"/>
  <cols>
    <col min="13" max="13" width="16.5703125" customWidth="1"/>
  </cols>
  <sheetData>
    <row r="1" spans="1:34" ht="15" customHeight="1">
      <c r="A1" s="36" t="s">
        <v>4093</v>
      </c>
      <c r="B1" s="36" t="s">
        <v>4094</v>
      </c>
      <c r="C1" s="36" t="s">
        <v>4095</v>
      </c>
      <c r="D1" s="36" t="s">
        <v>4096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4097</v>
      </c>
      <c r="J1" s="36" t="s">
        <v>9</v>
      </c>
      <c r="K1" s="36" t="s">
        <v>10</v>
      </c>
      <c r="L1" s="36" t="s">
        <v>11</v>
      </c>
      <c r="M1" s="36" t="s">
        <v>12</v>
      </c>
      <c r="N1" t="s">
        <v>4098</v>
      </c>
      <c r="O1" t="s">
        <v>4099</v>
      </c>
      <c r="P1" t="s">
        <v>4100</v>
      </c>
      <c r="Q1" t="s">
        <v>4101</v>
      </c>
      <c r="R1" t="s">
        <v>4102</v>
      </c>
      <c r="S1" t="s">
        <v>4103</v>
      </c>
      <c r="T1" t="s">
        <v>4104</v>
      </c>
      <c r="U1" t="s">
        <v>4105</v>
      </c>
      <c r="V1" t="s">
        <v>4106</v>
      </c>
      <c r="W1" t="s">
        <v>4107</v>
      </c>
      <c r="X1" t="s">
        <v>23</v>
      </c>
    </row>
    <row r="2" spans="1:34" ht="15" customHeight="1">
      <c r="A2" s="37">
        <v>1</v>
      </c>
      <c r="B2" s="37">
        <v>3</v>
      </c>
      <c r="C2" s="37" t="s">
        <v>63</v>
      </c>
      <c r="D2" s="37">
        <v>2</v>
      </c>
      <c r="E2" s="37" t="s">
        <v>4108</v>
      </c>
      <c r="F2" s="37">
        <v>1</v>
      </c>
      <c r="G2" s="37" t="s">
        <v>4109</v>
      </c>
      <c r="H2" s="37">
        <v>2</v>
      </c>
      <c r="I2" s="37" t="s">
        <v>54</v>
      </c>
      <c r="J2" s="37">
        <v>1</v>
      </c>
      <c r="K2" s="37" t="s">
        <v>4110</v>
      </c>
      <c r="L2" s="37">
        <v>1</v>
      </c>
      <c r="M2" s="37" t="s">
        <v>4111</v>
      </c>
      <c r="N2" s="37" t="s">
        <v>4112</v>
      </c>
      <c r="O2" s="37" t="s">
        <v>3168</v>
      </c>
      <c r="P2" s="38">
        <v>31818</v>
      </c>
      <c r="Q2" s="39" t="s">
        <v>3169</v>
      </c>
      <c r="R2" s="37">
        <v>70269937</v>
      </c>
      <c r="S2" s="37">
        <v>929754145</v>
      </c>
      <c r="T2" s="37" t="s">
        <v>3172</v>
      </c>
      <c r="U2" s="37" t="s">
        <v>3173</v>
      </c>
      <c r="V2" s="37">
        <v>1212</v>
      </c>
      <c r="W2" s="37" t="s">
        <v>53</v>
      </c>
      <c r="X2" s="37" t="s">
        <v>35</v>
      </c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ht="15" customHeight="1">
      <c r="A3" s="37">
        <v>2</v>
      </c>
      <c r="B3" s="37">
        <v>5</v>
      </c>
      <c r="C3" s="37" t="s">
        <v>78</v>
      </c>
      <c r="D3" s="37">
        <v>4</v>
      </c>
      <c r="E3" s="37" t="s">
        <v>4113</v>
      </c>
      <c r="F3" s="37">
        <v>3</v>
      </c>
      <c r="G3" s="37" t="s">
        <v>4114</v>
      </c>
      <c r="H3" s="37">
        <v>1</v>
      </c>
      <c r="I3" s="37" t="s">
        <v>4115</v>
      </c>
      <c r="J3" s="37">
        <v>2</v>
      </c>
      <c r="K3" s="37" t="s">
        <v>4116</v>
      </c>
      <c r="L3" s="37">
        <v>0</v>
      </c>
      <c r="M3" s="37" t="s">
        <v>4117</v>
      </c>
      <c r="N3" s="37" t="s">
        <v>4118</v>
      </c>
      <c r="O3" s="37" t="s">
        <v>4119</v>
      </c>
      <c r="P3" s="41"/>
      <c r="Q3" s="41"/>
      <c r="R3" s="41"/>
      <c r="S3" s="37">
        <v>902172773</v>
      </c>
      <c r="T3" s="41"/>
      <c r="U3" s="37" t="s">
        <v>303</v>
      </c>
      <c r="V3" s="41"/>
      <c r="W3" s="41"/>
      <c r="X3" s="37" t="s">
        <v>35</v>
      </c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34" ht="15" customHeight="1">
      <c r="A4" s="37">
        <v>3</v>
      </c>
      <c r="B4" s="37">
        <v>5</v>
      </c>
      <c r="C4" s="37" t="s">
        <v>78</v>
      </c>
      <c r="D4" s="37">
        <v>4</v>
      </c>
      <c r="E4" s="37" t="s">
        <v>4113</v>
      </c>
      <c r="F4" s="37">
        <v>3</v>
      </c>
      <c r="G4" s="37" t="s">
        <v>4114</v>
      </c>
      <c r="H4" s="37">
        <v>1</v>
      </c>
      <c r="I4" s="37" t="s">
        <v>4115</v>
      </c>
      <c r="J4" s="37">
        <v>1</v>
      </c>
      <c r="K4" s="37" t="s">
        <v>4110</v>
      </c>
      <c r="L4" s="37">
        <v>4</v>
      </c>
      <c r="M4" s="37" t="s">
        <v>4120</v>
      </c>
      <c r="N4" s="37" t="s">
        <v>324</v>
      </c>
      <c r="O4" s="37" t="s">
        <v>323</v>
      </c>
      <c r="P4" s="38">
        <v>37550</v>
      </c>
      <c r="Q4" s="39" t="s">
        <v>325</v>
      </c>
      <c r="R4" s="37">
        <v>72460516</v>
      </c>
      <c r="S4" s="37">
        <v>972535471</v>
      </c>
      <c r="T4" s="37" t="s">
        <v>102</v>
      </c>
      <c r="U4" s="37" t="s">
        <v>103</v>
      </c>
      <c r="V4" s="37" t="s">
        <v>328</v>
      </c>
      <c r="W4" s="37">
        <v>10</v>
      </c>
      <c r="X4" s="37" t="s">
        <v>35</v>
      </c>
      <c r="Y4" s="40"/>
      <c r="Z4" s="40"/>
      <c r="AA4" s="40"/>
      <c r="AB4" s="40"/>
      <c r="AC4" s="40"/>
      <c r="AD4" s="40"/>
      <c r="AE4" s="40"/>
      <c r="AF4" s="40"/>
      <c r="AG4" s="40"/>
      <c r="AH4" s="40"/>
    </row>
    <row r="5" spans="1:34" ht="12.75">
      <c r="A5" s="37">
        <v>4</v>
      </c>
      <c r="B5" s="37">
        <v>5</v>
      </c>
      <c r="C5" s="37" t="s">
        <v>78</v>
      </c>
      <c r="D5" s="37">
        <v>12</v>
      </c>
      <c r="E5" s="37" t="s">
        <v>4121</v>
      </c>
      <c r="F5" s="37">
        <v>3</v>
      </c>
      <c r="G5" s="37" t="s">
        <v>4114</v>
      </c>
      <c r="H5" s="37">
        <v>1</v>
      </c>
      <c r="I5" s="37" t="s">
        <v>4115</v>
      </c>
      <c r="J5" s="37">
        <v>1</v>
      </c>
      <c r="K5" s="37" t="s">
        <v>4110</v>
      </c>
      <c r="L5" s="37">
        <v>4</v>
      </c>
      <c r="M5" s="37" t="s">
        <v>4120</v>
      </c>
      <c r="N5" s="37" t="s">
        <v>4122</v>
      </c>
      <c r="O5" s="37" t="s">
        <v>379</v>
      </c>
      <c r="P5" s="38">
        <v>37457</v>
      </c>
      <c r="Q5" s="39" t="s">
        <v>381</v>
      </c>
      <c r="R5" s="37">
        <v>71561206</v>
      </c>
      <c r="S5" s="37">
        <v>934956350</v>
      </c>
      <c r="T5" s="37" t="s">
        <v>335</v>
      </c>
      <c r="U5" s="37" t="s">
        <v>384</v>
      </c>
      <c r="V5" s="37" t="s">
        <v>385</v>
      </c>
      <c r="W5" s="37">
        <v>8</v>
      </c>
      <c r="X5" s="37" t="s">
        <v>35</v>
      </c>
      <c r="Y5" s="40"/>
      <c r="Z5" s="40"/>
      <c r="AA5" s="40"/>
      <c r="AB5" s="40"/>
      <c r="AC5" s="40"/>
      <c r="AD5" s="40"/>
      <c r="AE5" s="40"/>
      <c r="AF5" s="40"/>
      <c r="AG5" s="40"/>
      <c r="AH5" s="40"/>
    </row>
    <row r="6" spans="1:34" ht="15" customHeight="1">
      <c r="A6" s="37">
        <v>5</v>
      </c>
      <c r="B6" s="37">
        <v>5</v>
      </c>
      <c r="C6" s="37" t="s">
        <v>78</v>
      </c>
      <c r="D6" s="37">
        <v>13</v>
      </c>
      <c r="E6" s="37" t="s">
        <v>4123</v>
      </c>
      <c r="F6" s="37">
        <v>3</v>
      </c>
      <c r="G6" s="37" t="s">
        <v>4114</v>
      </c>
      <c r="H6" s="37">
        <v>1</v>
      </c>
      <c r="I6" s="37" t="s">
        <v>4115</v>
      </c>
      <c r="J6" s="37">
        <v>2</v>
      </c>
      <c r="K6" s="37" t="s">
        <v>4116</v>
      </c>
      <c r="L6" s="37">
        <v>0</v>
      </c>
      <c r="M6" s="37" t="s">
        <v>4117</v>
      </c>
      <c r="N6" s="37" t="s">
        <v>4124</v>
      </c>
      <c r="O6" s="37" t="s">
        <v>4125</v>
      </c>
      <c r="P6" s="38">
        <v>35206</v>
      </c>
      <c r="Q6" s="39" t="s">
        <v>396</v>
      </c>
      <c r="R6" s="37">
        <v>77665274</v>
      </c>
      <c r="S6" s="37">
        <v>928140595</v>
      </c>
      <c r="T6" s="37" t="s">
        <v>318</v>
      </c>
      <c r="U6" s="37" t="s">
        <v>399</v>
      </c>
      <c r="V6" s="37">
        <v>202020553</v>
      </c>
      <c r="W6" s="37">
        <v>8</v>
      </c>
      <c r="X6" s="37" t="s">
        <v>35</v>
      </c>
      <c r="Y6" s="40"/>
      <c r="Z6" s="40"/>
      <c r="AA6" s="40"/>
      <c r="AB6" s="40"/>
      <c r="AC6" s="40"/>
      <c r="AD6" s="40"/>
      <c r="AE6" s="40"/>
      <c r="AF6" s="40"/>
      <c r="AG6" s="40"/>
      <c r="AH6" s="40"/>
    </row>
    <row r="7" spans="1:34" ht="15" customHeight="1">
      <c r="A7" s="37">
        <v>6</v>
      </c>
      <c r="B7" s="37">
        <v>15</v>
      </c>
      <c r="C7" s="37" t="s">
        <v>162</v>
      </c>
      <c r="D7" s="37">
        <v>15</v>
      </c>
      <c r="E7" s="37" t="s">
        <v>4126</v>
      </c>
      <c r="F7" s="37">
        <v>3</v>
      </c>
      <c r="G7" s="37" t="s">
        <v>4114</v>
      </c>
      <c r="H7" s="37">
        <v>1</v>
      </c>
      <c r="I7" s="37" t="s">
        <v>4115</v>
      </c>
      <c r="J7" s="37">
        <v>2</v>
      </c>
      <c r="K7" s="37" t="s">
        <v>4116</v>
      </c>
      <c r="L7" s="37">
        <v>0</v>
      </c>
      <c r="M7" s="37" t="s">
        <v>4117</v>
      </c>
      <c r="N7" s="37" t="s">
        <v>435</v>
      </c>
      <c r="O7" s="37" t="s">
        <v>436</v>
      </c>
      <c r="P7" s="38">
        <v>37078</v>
      </c>
      <c r="Q7" s="39" t="s">
        <v>437</v>
      </c>
      <c r="R7" s="37">
        <v>76193843</v>
      </c>
      <c r="S7" s="37">
        <v>963846444</v>
      </c>
      <c r="T7" s="41"/>
      <c r="U7" s="37" t="s">
        <v>440</v>
      </c>
      <c r="V7" s="37">
        <v>20202224</v>
      </c>
      <c r="W7" s="37">
        <v>10</v>
      </c>
      <c r="X7" s="37" t="s">
        <v>35</v>
      </c>
      <c r="Y7" s="40"/>
      <c r="Z7" s="40"/>
      <c r="AA7" s="40"/>
      <c r="AB7" s="40"/>
      <c r="AC7" s="40"/>
      <c r="AD7" s="40"/>
      <c r="AE7" s="40"/>
      <c r="AF7" s="40"/>
      <c r="AG7" s="40"/>
      <c r="AH7" s="40"/>
    </row>
    <row r="8" spans="1:34" ht="15" customHeight="1">
      <c r="A8" s="37">
        <v>7</v>
      </c>
      <c r="B8" s="37">
        <v>4</v>
      </c>
      <c r="C8" s="37" t="s">
        <v>70</v>
      </c>
      <c r="D8" s="37">
        <v>1</v>
      </c>
      <c r="E8" s="37" t="s">
        <v>4127</v>
      </c>
      <c r="F8" s="37">
        <v>3</v>
      </c>
      <c r="G8" s="37" t="s">
        <v>4114</v>
      </c>
      <c r="H8" s="37">
        <v>1</v>
      </c>
      <c r="I8" s="37" t="s">
        <v>4115</v>
      </c>
      <c r="J8" s="37">
        <v>2</v>
      </c>
      <c r="K8" s="37" t="s">
        <v>4116</v>
      </c>
      <c r="L8" s="37">
        <v>0</v>
      </c>
      <c r="M8" s="37" t="s">
        <v>4117</v>
      </c>
      <c r="N8" s="37" t="s">
        <v>487</v>
      </c>
      <c r="O8" s="37" t="s">
        <v>488</v>
      </c>
      <c r="P8" s="38">
        <v>35276</v>
      </c>
      <c r="Q8" s="39" t="s">
        <v>489</v>
      </c>
      <c r="R8" s="37">
        <v>75280991</v>
      </c>
      <c r="S8" s="37">
        <v>997045455</v>
      </c>
      <c r="T8" s="41"/>
      <c r="U8" s="37" t="s">
        <v>492</v>
      </c>
      <c r="V8" s="37" t="s">
        <v>493</v>
      </c>
      <c r="W8" s="37">
        <v>9</v>
      </c>
      <c r="X8" s="37" t="s">
        <v>35</v>
      </c>
      <c r="Y8" s="40"/>
      <c r="Z8" s="40"/>
      <c r="AA8" s="40"/>
      <c r="AB8" s="40"/>
      <c r="AC8" s="40"/>
      <c r="AD8" s="40"/>
      <c r="AE8" s="40"/>
      <c r="AF8" s="40"/>
      <c r="AG8" s="40"/>
      <c r="AH8" s="40"/>
    </row>
    <row r="9" spans="1:34" ht="15" customHeight="1">
      <c r="A9" s="37">
        <v>8</v>
      </c>
      <c r="B9" s="37">
        <v>14</v>
      </c>
      <c r="C9" s="37" t="s">
        <v>153</v>
      </c>
      <c r="D9" s="37">
        <v>1</v>
      </c>
      <c r="E9" s="37" t="s">
        <v>4127</v>
      </c>
      <c r="F9" s="37">
        <v>2</v>
      </c>
      <c r="G9" s="37" t="s">
        <v>4128</v>
      </c>
      <c r="H9" s="37">
        <v>4</v>
      </c>
      <c r="I9" s="37" t="s">
        <v>289</v>
      </c>
      <c r="J9" s="37">
        <v>2</v>
      </c>
      <c r="K9" s="37" t="s">
        <v>4116</v>
      </c>
      <c r="L9" s="37">
        <v>0</v>
      </c>
      <c r="M9" s="37" t="s">
        <v>4117</v>
      </c>
      <c r="N9" s="37" t="s">
        <v>4129</v>
      </c>
      <c r="O9" s="37" t="s">
        <v>4130</v>
      </c>
      <c r="P9" s="38">
        <v>31924</v>
      </c>
      <c r="Q9" s="39" t="s">
        <v>482</v>
      </c>
      <c r="R9" s="37">
        <v>44268238</v>
      </c>
      <c r="S9" s="37">
        <v>914898270</v>
      </c>
      <c r="T9" s="37" t="s">
        <v>208</v>
      </c>
      <c r="U9" s="37" t="s">
        <v>485</v>
      </c>
      <c r="V9" s="37" t="s">
        <v>486</v>
      </c>
      <c r="W9" s="37">
        <v>8</v>
      </c>
      <c r="X9" s="37" t="s">
        <v>35</v>
      </c>
      <c r="Y9" s="40"/>
      <c r="Z9" s="40"/>
      <c r="AA9" s="40"/>
      <c r="AB9" s="40"/>
      <c r="AC9" s="40"/>
      <c r="AD9" s="40"/>
      <c r="AE9" s="40"/>
      <c r="AF9" s="40"/>
      <c r="AG9" s="40"/>
      <c r="AH9" s="40"/>
    </row>
    <row r="10" spans="1:34" ht="15" customHeight="1">
      <c r="A10" s="37">
        <v>9</v>
      </c>
      <c r="B10" s="37">
        <v>10</v>
      </c>
      <c r="C10" s="37" t="s">
        <v>124</v>
      </c>
      <c r="D10" s="37">
        <v>24</v>
      </c>
      <c r="E10" s="37" t="s">
        <v>4131</v>
      </c>
      <c r="F10" s="37">
        <v>2</v>
      </c>
      <c r="G10" s="37" t="s">
        <v>4128</v>
      </c>
      <c r="H10" s="37">
        <v>4</v>
      </c>
      <c r="I10" s="37" t="s">
        <v>289</v>
      </c>
      <c r="J10" s="37">
        <v>2</v>
      </c>
      <c r="K10" s="37" t="s">
        <v>4116</v>
      </c>
      <c r="L10" s="37">
        <v>0</v>
      </c>
      <c r="M10" s="37" t="s">
        <v>4117</v>
      </c>
      <c r="N10" s="37" t="s">
        <v>4132</v>
      </c>
      <c r="O10" s="37" t="s">
        <v>4133</v>
      </c>
      <c r="P10" s="38">
        <v>33983</v>
      </c>
      <c r="Q10" s="39" t="s">
        <v>503</v>
      </c>
      <c r="R10" s="37">
        <v>47532242</v>
      </c>
      <c r="S10" s="37">
        <v>958700214</v>
      </c>
      <c r="T10" s="37" t="s">
        <v>208</v>
      </c>
      <c r="U10" s="37" t="s">
        <v>506</v>
      </c>
      <c r="V10" s="37">
        <v>223201774</v>
      </c>
      <c r="W10" s="37">
        <v>10</v>
      </c>
      <c r="X10" s="37" t="s">
        <v>35</v>
      </c>
      <c r="Y10" s="40"/>
      <c r="Z10" s="40"/>
      <c r="AA10" s="40"/>
      <c r="AB10" s="40"/>
      <c r="AC10" s="40"/>
      <c r="AD10" s="40"/>
      <c r="AE10" s="40"/>
      <c r="AF10" s="40"/>
      <c r="AG10" s="40"/>
      <c r="AH10" s="40"/>
    </row>
    <row r="11" spans="1:34" ht="15" customHeight="1">
      <c r="A11" s="37">
        <v>10</v>
      </c>
      <c r="B11" s="37">
        <v>4</v>
      </c>
      <c r="C11" s="37" t="s">
        <v>70</v>
      </c>
      <c r="D11" s="37">
        <v>10</v>
      </c>
      <c r="E11" s="37" t="s">
        <v>4134</v>
      </c>
      <c r="F11" s="37">
        <v>3</v>
      </c>
      <c r="G11" s="37" t="s">
        <v>4114</v>
      </c>
      <c r="H11" s="37">
        <v>1</v>
      </c>
      <c r="I11" s="37" t="s">
        <v>4115</v>
      </c>
      <c r="J11" s="37">
        <v>2</v>
      </c>
      <c r="K11" s="37" t="s">
        <v>4116</v>
      </c>
      <c r="L11" s="37">
        <v>0</v>
      </c>
      <c r="M11" s="37" t="s">
        <v>4117</v>
      </c>
      <c r="N11" s="37" t="s">
        <v>4135</v>
      </c>
      <c r="O11" s="37" t="s">
        <v>4136</v>
      </c>
      <c r="P11" s="38">
        <v>37524</v>
      </c>
      <c r="Q11" s="39" t="s">
        <v>4137</v>
      </c>
      <c r="R11" s="37">
        <v>74828911</v>
      </c>
      <c r="S11" s="37">
        <v>981570180</v>
      </c>
      <c r="T11" s="37" t="s">
        <v>4138</v>
      </c>
      <c r="U11" s="37" t="s">
        <v>4139</v>
      </c>
      <c r="V11" s="37">
        <v>74828911</v>
      </c>
      <c r="W11" s="37">
        <v>8</v>
      </c>
      <c r="X11" s="37" t="s">
        <v>35</v>
      </c>
      <c r="Y11" s="40"/>
      <c r="Z11" s="40"/>
      <c r="AA11" s="40"/>
      <c r="AB11" s="40"/>
      <c r="AC11" s="40"/>
      <c r="AD11" s="40"/>
      <c r="AE11" s="40"/>
      <c r="AF11" s="40"/>
      <c r="AG11" s="40"/>
      <c r="AH11" s="40"/>
    </row>
    <row r="12" spans="1:34" ht="15" customHeight="1">
      <c r="A12" s="37">
        <v>11</v>
      </c>
      <c r="B12" s="37">
        <v>7</v>
      </c>
      <c r="C12" s="37" t="s">
        <v>96</v>
      </c>
      <c r="D12" s="37">
        <v>21</v>
      </c>
      <c r="E12" s="37" t="s">
        <v>4140</v>
      </c>
      <c r="F12" s="37">
        <v>1</v>
      </c>
      <c r="G12" s="37" t="s">
        <v>4109</v>
      </c>
      <c r="H12" s="37">
        <v>7</v>
      </c>
      <c r="I12" s="37" t="s">
        <v>4141</v>
      </c>
      <c r="J12" s="37">
        <v>2</v>
      </c>
      <c r="K12" s="37" t="s">
        <v>4116</v>
      </c>
      <c r="L12" s="37">
        <v>0</v>
      </c>
      <c r="M12" s="37" t="s">
        <v>4117</v>
      </c>
      <c r="N12" s="37" t="s">
        <v>4142</v>
      </c>
      <c r="O12" s="37" t="s">
        <v>737</v>
      </c>
      <c r="P12" s="38">
        <v>37110</v>
      </c>
      <c r="Q12" s="39" t="s">
        <v>738</v>
      </c>
      <c r="R12" s="37">
        <v>72727941</v>
      </c>
      <c r="S12" s="37">
        <v>997023411</v>
      </c>
      <c r="T12" s="37" t="s">
        <v>4143</v>
      </c>
      <c r="U12" s="37" t="s">
        <v>741</v>
      </c>
      <c r="V12" s="37">
        <v>2018800532</v>
      </c>
      <c r="W12" s="37" t="s">
        <v>743</v>
      </c>
      <c r="X12" s="37" t="s">
        <v>35</v>
      </c>
      <c r="Y12" s="40"/>
      <c r="Z12" s="40"/>
      <c r="AA12" s="40"/>
      <c r="AB12" s="40"/>
      <c r="AC12" s="40"/>
      <c r="AD12" s="40"/>
      <c r="AE12" s="40"/>
      <c r="AF12" s="40"/>
      <c r="AG12" s="40"/>
      <c r="AH12" s="40"/>
    </row>
    <row r="13" spans="1:34" ht="15" customHeight="1">
      <c r="A13" s="37">
        <v>12</v>
      </c>
      <c r="B13" s="37">
        <v>5</v>
      </c>
      <c r="C13" s="37" t="s">
        <v>78</v>
      </c>
      <c r="D13" s="37">
        <v>10</v>
      </c>
      <c r="E13" s="37" t="s">
        <v>4134</v>
      </c>
      <c r="F13" s="37">
        <v>3</v>
      </c>
      <c r="G13" s="37" t="s">
        <v>4114</v>
      </c>
      <c r="H13" s="37">
        <v>1</v>
      </c>
      <c r="I13" s="37" t="s">
        <v>4115</v>
      </c>
      <c r="J13" s="37">
        <v>2</v>
      </c>
      <c r="K13" s="37" t="s">
        <v>4116</v>
      </c>
      <c r="L13" s="37">
        <v>0</v>
      </c>
      <c r="M13" s="37" t="s">
        <v>4117</v>
      </c>
      <c r="N13" s="37" t="s">
        <v>4144</v>
      </c>
      <c r="O13" s="37" t="s">
        <v>4145</v>
      </c>
      <c r="P13" s="38">
        <v>36359</v>
      </c>
      <c r="Q13" s="39" t="s">
        <v>1467</v>
      </c>
      <c r="R13" s="37">
        <v>74762153</v>
      </c>
      <c r="S13" s="37">
        <v>990390824</v>
      </c>
      <c r="T13" s="37" t="s">
        <v>1782</v>
      </c>
      <c r="U13" s="37" t="s">
        <v>1470</v>
      </c>
      <c r="V13" s="37">
        <v>74762153</v>
      </c>
      <c r="W13" s="37" t="s">
        <v>34</v>
      </c>
      <c r="X13" s="37" t="s">
        <v>35</v>
      </c>
      <c r="Y13" s="40"/>
      <c r="Z13" s="40"/>
      <c r="AA13" s="40"/>
      <c r="AB13" s="40"/>
      <c r="AC13" s="40"/>
      <c r="AD13" s="40"/>
      <c r="AE13" s="40"/>
      <c r="AF13" s="40"/>
      <c r="AG13" s="40"/>
      <c r="AH13" s="40"/>
    </row>
    <row r="14" spans="1:34" ht="15" customHeight="1">
      <c r="A14" s="37">
        <v>13</v>
      </c>
      <c r="B14" s="37">
        <v>5</v>
      </c>
      <c r="C14" s="37" t="s">
        <v>78</v>
      </c>
      <c r="D14" s="37">
        <v>3</v>
      </c>
      <c r="E14" s="37" t="s">
        <v>4146</v>
      </c>
      <c r="F14" s="37">
        <v>3</v>
      </c>
      <c r="G14" s="37" t="s">
        <v>4114</v>
      </c>
      <c r="H14" s="37">
        <v>1</v>
      </c>
      <c r="I14" s="37" t="s">
        <v>4115</v>
      </c>
      <c r="J14" s="37">
        <v>2</v>
      </c>
      <c r="K14" s="37" t="s">
        <v>4116</v>
      </c>
      <c r="L14" s="37">
        <v>0</v>
      </c>
      <c r="M14" s="37" t="s">
        <v>4117</v>
      </c>
      <c r="N14" s="37" t="s">
        <v>4147</v>
      </c>
      <c r="O14" s="37" t="s">
        <v>4148</v>
      </c>
      <c r="P14" s="41"/>
      <c r="Q14" s="39" t="s">
        <v>1479</v>
      </c>
      <c r="R14" s="41"/>
      <c r="S14" s="37">
        <v>913748468</v>
      </c>
      <c r="T14" s="41"/>
      <c r="U14" s="41"/>
      <c r="V14" s="41"/>
      <c r="W14" s="41"/>
      <c r="X14" s="37" t="s">
        <v>35</v>
      </c>
      <c r="Y14" s="40"/>
      <c r="Z14" s="40"/>
      <c r="AA14" s="40"/>
      <c r="AB14" s="40"/>
      <c r="AC14" s="40"/>
      <c r="AD14" s="40"/>
      <c r="AE14" s="40"/>
      <c r="AF14" s="40"/>
      <c r="AG14" s="40"/>
      <c r="AH14" s="40"/>
    </row>
    <row r="15" spans="1:34" ht="15" customHeight="1">
      <c r="A15" s="37">
        <v>14</v>
      </c>
      <c r="B15" s="37">
        <v>5</v>
      </c>
      <c r="C15" s="37" t="s">
        <v>78</v>
      </c>
      <c r="D15" s="37">
        <v>13</v>
      </c>
      <c r="E15" s="37" t="s">
        <v>4123</v>
      </c>
      <c r="F15" s="37">
        <v>3</v>
      </c>
      <c r="G15" s="37" t="s">
        <v>4114</v>
      </c>
      <c r="H15" s="37">
        <v>1</v>
      </c>
      <c r="I15" s="37" t="s">
        <v>4115</v>
      </c>
      <c r="J15" s="37">
        <v>2</v>
      </c>
      <c r="K15" s="37" t="s">
        <v>4116</v>
      </c>
      <c r="L15" s="37">
        <v>0</v>
      </c>
      <c r="M15" s="37" t="s">
        <v>4117</v>
      </c>
      <c r="N15" s="37" t="s">
        <v>4149</v>
      </c>
      <c r="O15" s="37" t="s">
        <v>4150</v>
      </c>
      <c r="P15" s="38">
        <v>36009</v>
      </c>
      <c r="Q15" s="39" t="s">
        <v>790</v>
      </c>
      <c r="R15" s="37">
        <v>71737605</v>
      </c>
      <c r="S15" s="37">
        <v>921331778</v>
      </c>
      <c r="T15" s="37" t="s">
        <v>700</v>
      </c>
      <c r="U15" s="37" t="s">
        <v>4151</v>
      </c>
      <c r="V15" s="37">
        <v>202210673</v>
      </c>
      <c r="W15" s="37">
        <v>7</v>
      </c>
      <c r="X15" s="37" t="s">
        <v>35</v>
      </c>
      <c r="Y15" s="40"/>
      <c r="Z15" s="40"/>
      <c r="AA15" s="40"/>
      <c r="AB15" s="40"/>
      <c r="AC15" s="40"/>
      <c r="AD15" s="40"/>
      <c r="AE15" s="40"/>
      <c r="AF15" s="40"/>
      <c r="AG15" s="40"/>
      <c r="AH15" s="40"/>
    </row>
    <row r="16" spans="1:34" ht="15" customHeight="1">
      <c r="A16" s="37">
        <v>15</v>
      </c>
      <c r="B16" s="37">
        <v>2</v>
      </c>
      <c r="C16" s="37" t="s">
        <v>54</v>
      </c>
      <c r="D16" s="37">
        <v>14</v>
      </c>
      <c r="E16" s="37" t="s">
        <v>4152</v>
      </c>
      <c r="F16" s="37">
        <v>1</v>
      </c>
      <c r="G16" s="37" t="s">
        <v>4109</v>
      </c>
      <c r="H16" s="37">
        <v>2</v>
      </c>
      <c r="I16" s="37" t="s">
        <v>54</v>
      </c>
      <c r="J16" s="37">
        <v>2</v>
      </c>
      <c r="K16" s="37" t="s">
        <v>4116</v>
      </c>
      <c r="L16" s="37">
        <v>0</v>
      </c>
      <c r="M16" s="37" t="s">
        <v>4117</v>
      </c>
      <c r="N16" s="37" t="s">
        <v>4153</v>
      </c>
      <c r="O16" s="37" t="s">
        <v>4154</v>
      </c>
      <c r="P16" s="38">
        <v>37001</v>
      </c>
      <c r="Q16" s="39" t="s">
        <v>4155</v>
      </c>
      <c r="R16" s="37">
        <v>76223258</v>
      </c>
      <c r="S16" s="37">
        <v>950675010</v>
      </c>
      <c r="T16" s="41"/>
      <c r="U16" s="37" t="s">
        <v>4156</v>
      </c>
      <c r="V16" s="37">
        <v>76223258</v>
      </c>
      <c r="W16" s="37">
        <v>10</v>
      </c>
      <c r="X16" s="37" t="s">
        <v>35</v>
      </c>
      <c r="Y16" s="40"/>
      <c r="Z16" s="40"/>
      <c r="AA16" s="40"/>
      <c r="AB16" s="40"/>
      <c r="AC16" s="40"/>
      <c r="AD16" s="40"/>
      <c r="AE16" s="40"/>
      <c r="AF16" s="40"/>
      <c r="AG16" s="40"/>
      <c r="AH16" s="40"/>
    </row>
    <row r="17" spans="1:34" ht="15" customHeight="1">
      <c r="A17" s="37">
        <v>16</v>
      </c>
      <c r="B17" s="37">
        <v>15</v>
      </c>
      <c r="C17" s="37" t="s">
        <v>162</v>
      </c>
      <c r="D17" s="37">
        <v>15</v>
      </c>
      <c r="E17" s="37" t="s">
        <v>4126</v>
      </c>
      <c r="F17" s="37">
        <v>3</v>
      </c>
      <c r="G17" s="37" t="s">
        <v>4114</v>
      </c>
      <c r="H17" s="37">
        <v>1</v>
      </c>
      <c r="I17" s="37" t="s">
        <v>4115</v>
      </c>
      <c r="J17" s="37">
        <v>2</v>
      </c>
      <c r="K17" s="37" t="s">
        <v>4116</v>
      </c>
      <c r="L17" s="37">
        <v>0</v>
      </c>
      <c r="M17" s="37" t="s">
        <v>4117</v>
      </c>
      <c r="N17" s="37" t="s">
        <v>4157</v>
      </c>
      <c r="O17" s="37" t="s">
        <v>4158</v>
      </c>
      <c r="P17" s="38">
        <v>38020</v>
      </c>
      <c r="Q17" s="39" t="s">
        <v>459</v>
      </c>
      <c r="R17" s="37">
        <v>71583048</v>
      </c>
      <c r="S17" s="37">
        <v>940346502</v>
      </c>
      <c r="T17" s="41"/>
      <c r="U17" s="37" t="s">
        <v>4159</v>
      </c>
      <c r="V17" s="37">
        <v>20210655</v>
      </c>
      <c r="W17" s="37">
        <v>9</v>
      </c>
      <c r="X17" s="37" t="s">
        <v>35</v>
      </c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5" customHeight="1">
      <c r="A18" s="37">
        <v>17</v>
      </c>
      <c r="B18" s="37">
        <v>2</v>
      </c>
      <c r="C18" s="37" t="s">
        <v>54</v>
      </c>
      <c r="D18" s="37">
        <v>16</v>
      </c>
      <c r="E18" s="37" t="s">
        <v>4160</v>
      </c>
      <c r="F18" s="37">
        <v>1</v>
      </c>
      <c r="G18" s="37" t="s">
        <v>4109</v>
      </c>
      <c r="H18" s="37">
        <v>2</v>
      </c>
      <c r="I18" s="37" t="s">
        <v>54</v>
      </c>
      <c r="J18" s="37">
        <v>2</v>
      </c>
      <c r="K18" s="37" t="s">
        <v>4116</v>
      </c>
      <c r="L18" s="37">
        <v>0</v>
      </c>
      <c r="M18" s="37" t="s">
        <v>4117</v>
      </c>
      <c r="N18" s="37" t="s">
        <v>4161</v>
      </c>
      <c r="O18" s="37" t="s">
        <v>4162</v>
      </c>
      <c r="P18" s="38">
        <v>32604</v>
      </c>
      <c r="Q18" s="39" t="s">
        <v>4163</v>
      </c>
      <c r="R18" s="37">
        <v>45886006</v>
      </c>
      <c r="S18" s="37">
        <v>902041810</v>
      </c>
      <c r="T18" s="41"/>
      <c r="U18" s="37" t="s">
        <v>4164</v>
      </c>
      <c r="V18" s="37">
        <v>2506122034</v>
      </c>
      <c r="W18" s="37">
        <v>11</v>
      </c>
      <c r="X18" s="37" t="s">
        <v>35</v>
      </c>
      <c r="Y18" s="40"/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34" ht="15" customHeight="1">
      <c r="A19" s="37">
        <v>18</v>
      </c>
      <c r="B19" s="37">
        <v>5</v>
      </c>
      <c r="C19" s="37" t="s">
        <v>78</v>
      </c>
      <c r="D19" s="37">
        <v>17</v>
      </c>
      <c r="E19" s="37" t="s">
        <v>4165</v>
      </c>
      <c r="F19" s="37">
        <v>3</v>
      </c>
      <c r="G19" s="37" t="s">
        <v>4114</v>
      </c>
      <c r="H19" s="37">
        <v>1</v>
      </c>
      <c r="I19" s="37" t="s">
        <v>4115</v>
      </c>
      <c r="J19" s="37">
        <v>2</v>
      </c>
      <c r="K19" s="37" t="s">
        <v>4116</v>
      </c>
      <c r="L19" s="37">
        <v>0</v>
      </c>
      <c r="M19" s="37" t="s">
        <v>4117</v>
      </c>
      <c r="N19" s="37" t="s">
        <v>4166</v>
      </c>
      <c r="O19" s="37" t="s">
        <v>4167</v>
      </c>
      <c r="P19" s="38">
        <v>38064</v>
      </c>
      <c r="Q19" s="39" t="s">
        <v>3058</v>
      </c>
      <c r="R19" s="37">
        <v>70892279</v>
      </c>
      <c r="S19" s="37">
        <v>993297238</v>
      </c>
      <c r="T19" s="41"/>
      <c r="U19" s="37" t="s">
        <v>4168</v>
      </c>
      <c r="V19" s="37">
        <v>202114156</v>
      </c>
      <c r="W19" s="37">
        <v>8</v>
      </c>
      <c r="X19" s="37" t="s">
        <v>35</v>
      </c>
      <c r="Y19" s="40"/>
      <c r="Z19" s="40"/>
      <c r="AA19" s="40"/>
      <c r="AB19" s="40"/>
      <c r="AC19" s="40"/>
      <c r="AD19" s="40"/>
      <c r="AE19" s="40"/>
      <c r="AF19" s="40"/>
      <c r="AG19" s="40"/>
      <c r="AH19" s="40"/>
    </row>
    <row r="20" spans="1:34" ht="15" customHeight="1">
      <c r="A20" s="37">
        <v>19</v>
      </c>
      <c r="B20" s="37">
        <v>1</v>
      </c>
      <c r="C20" s="37" t="s">
        <v>46</v>
      </c>
      <c r="D20" s="37">
        <v>18</v>
      </c>
      <c r="E20" s="37" t="s">
        <v>4169</v>
      </c>
      <c r="F20" s="37">
        <v>1</v>
      </c>
      <c r="G20" s="37" t="s">
        <v>4109</v>
      </c>
      <c r="H20" s="37">
        <v>7</v>
      </c>
      <c r="I20" s="37" t="s">
        <v>4141</v>
      </c>
      <c r="J20" s="37">
        <v>2</v>
      </c>
      <c r="K20" s="37" t="s">
        <v>4116</v>
      </c>
      <c r="L20" s="37">
        <v>0</v>
      </c>
      <c r="M20" s="37" t="s">
        <v>4117</v>
      </c>
      <c r="N20" s="37" t="s">
        <v>4170</v>
      </c>
      <c r="O20" s="37" t="s">
        <v>4171</v>
      </c>
      <c r="P20" s="38">
        <v>37806</v>
      </c>
      <c r="Q20" s="39" t="s">
        <v>4172</v>
      </c>
      <c r="R20" s="37">
        <v>75919689</v>
      </c>
      <c r="S20" s="37">
        <v>913805997</v>
      </c>
      <c r="T20" s="41"/>
      <c r="U20" s="37" t="s">
        <v>4173</v>
      </c>
      <c r="V20" s="37">
        <v>235566</v>
      </c>
      <c r="W20" s="37">
        <v>10</v>
      </c>
      <c r="X20" s="37" t="s">
        <v>35</v>
      </c>
      <c r="Y20" s="40"/>
      <c r="Z20" s="40"/>
      <c r="AA20" s="40"/>
      <c r="AB20" s="40"/>
      <c r="AC20" s="40"/>
      <c r="AD20" s="40"/>
      <c r="AE20" s="40"/>
      <c r="AF20" s="40"/>
      <c r="AG20" s="40"/>
      <c r="AH20" s="40"/>
    </row>
    <row r="21" spans="1:34" ht="15" customHeight="1">
      <c r="A21" s="37">
        <v>20</v>
      </c>
      <c r="B21" s="37">
        <v>5</v>
      </c>
      <c r="C21" s="37" t="s">
        <v>78</v>
      </c>
      <c r="D21" s="37">
        <v>19</v>
      </c>
      <c r="E21" s="37" t="s">
        <v>4174</v>
      </c>
      <c r="F21" s="37">
        <v>3</v>
      </c>
      <c r="G21" s="37" t="s">
        <v>4114</v>
      </c>
      <c r="H21" s="37">
        <v>1</v>
      </c>
      <c r="I21" s="37" t="s">
        <v>4115</v>
      </c>
      <c r="J21" s="37">
        <v>2</v>
      </c>
      <c r="K21" s="37" t="s">
        <v>4116</v>
      </c>
      <c r="L21" s="37">
        <v>0</v>
      </c>
      <c r="M21" s="37" t="s">
        <v>4117</v>
      </c>
      <c r="N21" s="37" t="s">
        <v>4175</v>
      </c>
      <c r="O21" s="37" t="s">
        <v>4176</v>
      </c>
      <c r="P21" s="38">
        <v>38085</v>
      </c>
      <c r="Q21" s="39" t="s">
        <v>1259</v>
      </c>
      <c r="R21" s="37">
        <v>74806394</v>
      </c>
      <c r="S21" s="37">
        <v>940153137</v>
      </c>
      <c r="T21" s="41"/>
      <c r="U21" s="37" t="s">
        <v>4177</v>
      </c>
      <c r="V21" s="37">
        <v>2202891916</v>
      </c>
      <c r="W21" s="37">
        <v>9</v>
      </c>
      <c r="X21" s="37" t="s">
        <v>35</v>
      </c>
      <c r="Y21" s="40"/>
      <c r="Z21" s="40"/>
      <c r="AA21" s="40"/>
      <c r="AB21" s="40"/>
      <c r="AC21" s="40"/>
      <c r="AD21" s="40"/>
      <c r="AE21" s="40"/>
      <c r="AF21" s="40"/>
      <c r="AG21" s="40"/>
      <c r="AH21" s="40"/>
    </row>
    <row r="22" spans="1:34" ht="15" customHeight="1">
      <c r="A22" s="37">
        <v>21</v>
      </c>
      <c r="B22" s="37">
        <v>1</v>
      </c>
      <c r="C22" s="37" t="s">
        <v>46</v>
      </c>
      <c r="D22" s="37">
        <v>6</v>
      </c>
      <c r="E22" s="37" t="s">
        <v>4178</v>
      </c>
      <c r="F22" s="37">
        <v>1</v>
      </c>
      <c r="G22" s="37" t="s">
        <v>4109</v>
      </c>
      <c r="H22" s="37">
        <v>7</v>
      </c>
      <c r="I22" s="37" t="s">
        <v>4141</v>
      </c>
      <c r="J22" s="37">
        <v>2</v>
      </c>
      <c r="K22" s="37" t="s">
        <v>4116</v>
      </c>
      <c r="L22" s="37">
        <v>0</v>
      </c>
      <c r="M22" s="37" t="s">
        <v>4117</v>
      </c>
      <c r="N22" s="37" t="s">
        <v>4179</v>
      </c>
      <c r="O22" s="37" t="s">
        <v>4180</v>
      </c>
      <c r="P22" s="38">
        <v>35740</v>
      </c>
      <c r="Q22" s="39" t="s">
        <v>4181</v>
      </c>
      <c r="R22" s="37">
        <v>77282193</v>
      </c>
      <c r="S22" s="37">
        <v>933699136</v>
      </c>
      <c r="T22" s="41"/>
      <c r="U22" s="37" t="s">
        <v>4182</v>
      </c>
      <c r="V22" s="37">
        <v>2018215098</v>
      </c>
      <c r="W22" s="37">
        <v>7</v>
      </c>
      <c r="X22" s="37" t="s">
        <v>35</v>
      </c>
      <c r="Y22" s="40"/>
      <c r="Z22" s="40"/>
      <c r="AA22" s="40"/>
      <c r="AB22" s="40"/>
      <c r="AC22" s="40"/>
      <c r="AD22" s="40"/>
      <c r="AE22" s="40"/>
      <c r="AF22" s="40"/>
      <c r="AG22" s="40"/>
      <c r="AH22" s="40"/>
    </row>
    <row r="23" spans="1:34" ht="15" customHeight="1">
      <c r="A23" s="37">
        <v>22</v>
      </c>
      <c r="B23" s="37">
        <v>11</v>
      </c>
      <c r="C23" s="37" t="s">
        <v>128</v>
      </c>
      <c r="D23" s="37">
        <v>4</v>
      </c>
      <c r="E23" s="37" t="s">
        <v>4113</v>
      </c>
      <c r="F23" s="37">
        <v>1</v>
      </c>
      <c r="G23" s="37" t="s">
        <v>4109</v>
      </c>
      <c r="H23" s="37">
        <v>0</v>
      </c>
      <c r="I23" s="37" t="s">
        <v>4183</v>
      </c>
      <c r="J23" s="37">
        <v>2</v>
      </c>
      <c r="K23" s="37" t="s">
        <v>4116</v>
      </c>
      <c r="L23" s="37">
        <v>0</v>
      </c>
      <c r="M23" s="37" t="s">
        <v>4117</v>
      </c>
      <c r="N23" s="37" t="s">
        <v>4184</v>
      </c>
      <c r="O23" s="37" t="s">
        <v>4185</v>
      </c>
      <c r="P23" s="38">
        <v>36925</v>
      </c>
      <c r="Q23" s="39" t="s">
        <v>758</v>
      </c>
      <c r="R23" s="37">
        <v>73122980</v>
      </c>
      <c r="S23" s="37">
        <v>968492613</v>
      </c>
      <c r="T23" s="37" t="s">
        <v>1817</v>
      </c>
      <c r="U23" s="37" t="s">
        <v>761</v>
      </c>
      <c r="V23" s="37" t="s">
        <v>762</v>
      </c>
      <c r="W23" s="37">
        <v>9</v>
      </c>
      <c r="X23" s="37" t="s">
        <v>35</v>
      </c>
      <c r="Y23" s="40"/>
      <c r="Z23" s="40"/>
      <c r="AA23" s="40"/>
      <c r="AB23" s="40"/>
      <c r="AC23" s="40"/>
      <c r="AD23" s="40"/>
      <c r="AE23" s="40"/>
      <c r="AF23" s="40"/>
      <c r="AG23" s="40"/>
      <c r="AH23" s="40"/>
    </row>
    <row r="24" spans="1:34" ht="15" customHeight="1">
      <c r="A24" s="37">
        <v>23</v>
      </c>
      <c r="B24" s="37">
        <v>5</v>
      </c>
      <c r="C24" s="37" t="s">
        <v>78</v>
      </c>
      <c r="D24" s="37">
        <v>20</v>
      </c>
      <c r="E24" s="37" t="s">
        <v>4186</v>
      </c>
      <c r="F24" s="37">
        <v>3</v>
      </c>
      <c r="G24" s="37" t="s">
        <v>4114</v>
      </c>
      <c r="H24" s="37">
        <v>1</v>
      </c>
      <c r="I24" s="37" t="s">
        <v>4115</v>
      </c>
      <c r="J24" s="37">
        <v>2</v>
      </c>
      <c r="K24" s="37" t="s">
        <v>4116</v>
      </c>
      <c r="L24" s="37">
        <v>0</v>
      </c>
      <c r="M24" s="37" t="s">
        <v>4117</v>
      </c>
      <c r="N24" s="37" t="s">
        <v>4187</v>
      </c>
      <c r="O24" s="37" t="s">
        <v>4188</v>
      </c>
      <c r="P24" s="38">
        <v>38063</v>
      </c>
      <c r="Q24" s="39" t="s">
        <v>4189</v>
      </c>
      <c r="R24" s="37">
        <v>71495827</v>
      </c>
      <c r="S24" s="37">
        <v>932367068</v>
      </c>
      <c r="T24" s="41"/>
      <c r="U24" s="37" t="s">
        <v>4190</v>
      </c>
      <c r="V24" s="37">
        <v>2021115026</v>
      </c>
      <c r="W24" s="37">
        <v>9</v>
      </c>
      <c r="X24" s="37" t="s">
        <v>35</v>
      </c>
      <c r="Y24" s="40"/>
      <c r="Z24" s="40"/>
      <c r="AA24" s="40"/>
      <c r="AB24" s="40"/>
      <c r="AC24" s="40"/>
      <c r="AD24" s="40"/>
      <c r="AE24" s="40"/>
      <c r="AF24" s="40"/>
      <c r="AG24" s="40"/>
      <c r="AH24" s="40"/>
    </row>
    <row r="25" spans="1:34" ht="15" customHeight="1">
      <c r="A25" s="37">
        <v>24</v>
      </c>
      <c r="B25" s="37">
        <v>10</v>
      </c>
      <c r="C25" s="37" t="s">
        <v>124</v>
      </c>
      <c r="D25" s="37">
        <v>21</v>
      </c>
      <c r="E25" s="37" t="s">
        <v>4140</v>
      </c>
      <c r="F25" s="37">
        <v>2</v>
      </c>
      <c r="G25" s="37" t="s">
        <v>4128</v>
      </c>
      <c r="H25" s="37">
        <v>4</v>
      </c>
      <c r="I25" s="37" t="s">
        <v>289</v>
      </c>
      <c r="J25" s="37">
        <v>2</v>
      </c>
      <c r="K25" s="37" t="s">
        <v>4116</v>
      </c>
      <c r="L25" s="37">
        <v>0</v>
      </c>
      <c r="M25" s="37" t="s">
        <v>4117</v>
      </c>
      <c r="N25" s="37" t="s">
        <v>4191</v>
      </c>
      <c r="O25" s="37" t="s">
        <v>4192</v>
      </c>
      <c r="P25" s="38">
        <v>36355</v>
      </c>
      <c r="Q25" s="39" t="s">
        <v>4193</v>
      </c>
      <c r="R25" s="37">
        <v>74465189</v>
      </c>
      <c r="S25" s="37">
        <v>991026918</v>
      </c>
      <c r="T25" s="41"/>
      <c r="U25" s="37" t="s">
        <v>4194</v>
      </c>
      <c r="V25" s="37">
        <v>2018701531</v>
      </c>
      <c r="W25" s="37">
        <v>10</v>
      </c>
      <c r="X25" s="37" t="s">
        <v>35</v>
      </c>
      <c r="Y25" s="40"/>
      <c r="Z25" s="40"/>
      <c r="AA25" s="40"/>
      <c r="AB25" s="40"/>
      <c r="AC25" s="40"/>
      <c r="AD25" s="40"/>
      <c r="AE25" s="40"/>
      <c r="AF25" s="40"/>
      <c r="AG25" s="40"/>
      <c r="AH25" s="40"/>
    </row>
    <row r="26" spans="1:34" ht="15" customHeight="1">
      <c r="A26" s="37">
        <v>25</v>
      </c>
      <c r="B26" s="37">
        <v>6</v>
      </c>
      <c r="C26" s="37" t="s">
        <v>87</v>
      </c>
      <c r="D26" s="37">
        <v>21</v>
      </c>
      <c r="E26" s="37" t="s">
        <v>4140</v>
      </c>
      <c r="F26" s="37">
        <v>1</v>
      </c>
      <c r="G26" s="37" t="s">
        <v>4109</v>
      </c>
      <c r="H26" s="37">
        <v>4</v>
      </c>
      <c r="I26" s="37" t="s">
        <v>289</v>
      </c>
      <c r="J26" s="37">
        <v>2</v>
      </c>
      <c r="K26" s="37" t="s">
        <v>4116</v>
      </c>
      <c r="L26" s="37">
        <v>0</v>
      </c>
      <c r="M26" s="37" t="s">
        <v>4117</v>
      </c>
      <c r="N26" s="37" t="s">
        <v>4195</v>
      </c>
      <c r="O26" s="37" t="s">
        <v>4196</v>
      </c>
      <c r="P26" s="38">
        <v>37726</v>
      </c>
      <c r="Q26" s="39" t="s">
        <v>4197</v>
      </c>
      <c r="R26" s="37">
        <v>76775163</v>
      </c>
      <c r="S26" s="37">
        <v>918403873</v>
      </c>
      <c r="T26" s="41"/>
      <c r="U26" s="37" t="s">
        <v>4198</v>
      </c>
      <c r="V26" s="37">
        <v>2020602462</v>
      </c>
      <c r="W26" s="37">
        <v>10</v>
      </c>
      <c r="X26" s="37" t="s">
        <v>35</v>
      </c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1:34" ht="15" customHeight="1">
      <c r="A27" s="37">
        <v>26</v>
      </c>
      <c r="B27" s="37">
        <v>5</v>
      </c>
      <c r="C27" s="37" t="s">
        <v>78</v>
      </c>
      <c r="D27" s="37">
        <v>17</v>
      </c>
      <c r="E27" s="37" t="s">
        <v>4165</v>
      </c>
      <c r="F27" s="37">
        <v>3</v>
      </c>
      <c r="G27" s="37" t="s">
        <v>4114</v>
      </c>
      <c r="H27" s="37">
        <v>1</v>
      </c>
      <c r="I27" s="37" t="s">
        <v>4115</v>
      </c>
      <c r="J27" s="37">
        <v>2</v>
      </c>
      <c r="K27" s="37" t="s">
        <v>4116</v>
      </c>
      <c r="L27" s="37">
        <v>0</v>
      </c>
      <c r="M27" s="37" t="s">
        <v>4117</v>
      </c>
      <c r="N27" s="37" t="s">
        <v>4199</v>
      </c>
      <c r="O27" s="37" t="s">
        <v>4200</v>
      </c>
      <c r="P27" s="38">
        <v>37409</v>
      </c>
      <c r="Q27" s="39" t="s">
        <v>2664</v>
      </c>
      <c r="R27" s="37">
        <v>72609320</v>
      </c>
      <c r="S27" s="37">
        <v>980598256</v>
      </c>
      <c r="T27" s="37" t="s">
        <v>4201</v>
      </c>
      <c r="U27" s="37" t="s">
        <v>4202</v>
      </c>
      <c r="V27" s="37" t="s">
        <v>2668</v>
      </c>
      <c r="W27" s="37">
        <v>9</v>
      </c>
      <c r="X27" s="37" t="s">
        <v>35</v>
      </c>
      <c r="Y27" s="40"/>
      <c r="Z27" s="40"/>
      <c r="AA27" s="40"/>
      <c r="AB27" s="40"/>
      <c r="AC27" s="40"/>
      <c r="AD27" s="40"/>
      <c r="AE27" s="40"/>
      <c r="AF27" s="40"/>
      <c r="AG27" s="40"/>
      <c r="AH27" s="40"/>
    </row>
    <row r="28" spans="1:34" ht="15" customHeight="1">
      <c r="A28" s="37">
        <v>27</v>
      </c>
      <c r="B28" s="37">
        <v>1</v>
      </c>
      <c r="C28" s="37" t="s">
        <v>46</v>
      </c>
      <c r="D28" s="37">
        <v>1</v>
      </c>
      <c r="E28" s="37" t="s">
        <v>4127</v>
      </c>
      <c r="F28" s="37">
        <v>1</v>
      </c>
      <c r="G28" s="37" t="s">
        <v>4109</v>
      </c>
      <c r="H28" s="37">
        <v>7</v>
      </c>
      <c r="I28" s="37" t="s">
        <v>4141</v>
      </c>
      <c r="J28" s="37">
        <v>2</v>
      </c>
      <c r="K28" s="37" t="s">
        <v>4116</v>
      </c>
      <c r="L28" s="37">
        <v>0</v>
      </c>
      <c r="M28" s="37" t="s">
        <v>4117</v>
      </c>
      <c r="N28" s="37" t="s">
        <v>4203</v>
      </c>
      <c r="O28" s="37" t="s">
        <v>4204</v>
      </c>
      <c r="P28" s="38">
        <v>37822</v>
      </c>
      <c r="Q28" s="39" t="s">
        <v>4205</v>
      </c>
      <c r="R28" s="37">
        <v>77093309</v>
      </c>
      <c r="S28" s="37">
        <v>963151691</v>
      </c>
      <c r="T28" s="37" t="s">
        <v>269</v>
      </c>
      <c r="U28" s="37" t="s">
        <v>4206</v>
      </c>
      <c r="V28" s="37" t="s">
        <v>4207</v>
      </c>
      <c r="W28" s="37">
        <v>9</v>
      </c>
      <c r="X28" s="37" t="s">
        <v>35</v>
      </c>
      <c r="Y28" s="40"/>
      <c r="Z28" s="40"/>
      <c r="AA28" s="40"/>
      <c r="AB28" s="40"/>
      <c r="AC28" s="40"/>
      <c r="AD28" s="40"/>
      <c r="AE28" s="40"/>
      <c r="AF28" s="40"/>
      <c r="AG28" s="40"/>
      <c r="AH28" s="40"/>
    </row>
    <row r="29" spans="1:34" ht="15" customHeight="1">
      <c r="A29" s="37">
        <v>28</v>
      </c>
      <c r="B29" s="37">
        <v>16</v>
      </c>
      <c r="C29" s="37" t="s">
        <v>170</v>
      </c>
      <c r="D29" s="37">
        <v>22</v>
      </c>
      <c r="E29" s="37" t="s">
        <v>4208</v>
      </c>
      <c r="F29" s="37">
        <v>3</v>
      </c>
      <c r="G29" s="37" t="s">
        <v>4114</v>
      </c>
      <c r="H29" s="37">
        <v>1</v>
      </c>
      <c r="I29" s="37" t="s">
        <v>4115</v>
      </c>
      <c r="J29" s="37">
        <v>2</v>
      </c>
      <c r="K29" s="37" t="s">
        <v>4116</v>
      </c>
      <c r="L29" s="37">
        <v>0</v>
      </c>
      <c r="M29" s="37" t="s">
        <v>4117</v>
      </c>
      <c r="N29" s="37" t="s">
        <v>4209</v>
      </c>
      <c r="O29" s="37" t="s">
        <v>4210</v>
      </c>
      <c r="P29" s="38">
        <v>37202</v>
      </c>
      <c r="Q29" s="39" t="s">
        <v>4211</v>
      </c>
      <c r="R29" s="37">
        <v>76456190</v>
      </c>
      <c r="S29" s="37">
        <v>953776628</v>
      </c>
      <c r="T29" s="41"/>
      <c r="U29" s="37" t="s">
        <v>4212</v>
      </c>
      <c r="V29" s="37">
        <v>204769</v>
      </c>
      <c r="W29" s="37">
        <v>9</v>
      </c>
      <c r="X29" s="37" t="s">
        <v>35</v>
      </c>
      <c r="Y29" s="40"/>
      <c r="Z29" s="40"/>
      <c r="AA29" s="40"/>
      <c r="AB29" s="40"/>
      <c r="AC29" s="40"/>
      <c r="AD29" s="40"/>
      <c r="AE29" s="40"/>
      <c r="AF29" s="40"/>
      <c r="AG29" s="40"/>
      <c r="AH29" s="40"/>
    </row>
    <row r="30" spans="1:34" ht="15" customHeight="1">
      <c r="A30" s="37">
        <v>29</v>
      </c>
      <c r="B30" s="37">
        <v>15</v>
      </c>
      <c r="C30" s="37" t="s">
        <v>162</v>
      </c>
      <c r="D30" s="37">
        <v>23</v>
      </c>
      <c r="E30" s="37" t="s">
        <v>4213</v>
      </c>
      <c r="F30" s="37">
        <v>3</v>
      </c>
      <c r="G30" s="37" t="s">
        <v>4114</v>
      </c>
      <c r="H30" s="37">
        <v>1</v>
      </c>
      <c r="I30" s="37" t="s">
        <v>4115</v>
      </c>
      <c r="J30" s="37">
        <v>2</v>
      </c>
      <c r="K30" s="37" t="s">
        <v>4116</v>
      </c>
      <c r="L30" s="37">
        <v>0</v>
      </c>
      <c r="M30" s="37" t="s">
        <v>4117</v>
      </c>
      <c r="N30" s="37" t="s">
        <v>4214</v>
      </c>
      <c r="O30" s="37" t="s">
        <v>4215</v>
      </c>
      <c r="P30" s="38">
        <v>37896</v>
      </c>
      <c r="Q30" s="39" t="s">
        <v>4216</v>
      </c>
      <c r="R30" s="37">
        <v>76347179</v>
      </c>
      <c r="S30" s="37">
        <v>993959894</v>
      </c>
      <c r="T30" s="41"/>
      <c r="U30" s="37" t="s">
        <v>4217</v>
      </c>
      <c r="V30" s="37">
        <v>76347179</v>
      </c>
      <c r="W30" s="37">
        <v>9</v>
      </c>
      <c r="X30" s="37" t="s">
        <v>35</v>
      </c>
      <c r="Y30" s="40"/>
      <c r="Z30" s="40"/>
      <c r="AA30" s="40"/>
      <c r="AB30" s="40"/>
      <c r="AC30" s="40"/>
      <c r="AD30" s="40"/>
      <c r="AE30" s="40"/>
      <c r="AF30" s="40"/>
      <c r="AG30" s="40"/>
      <c r="AH30" s="40"/>
    </row>
    <row r="31" spans="1:34" ht="15" customHeight="1">
      <c r="A31" s="37">
        <v>30</v>
      </c>
      <c r="B31" s="37">
        <v>15</v>
      </c>
      <c r="C31" s="37" t="s">
        <v>162</v>
      </c>
      <c r="D31" s="37">
        <v>21</v>
      </c>
      <c r="E31" s="37" t="s">
        <v>4140</v>
      </c>
      <c r="F31" s="37">
        <v>3</v>
      </c>
      <c r="G31" s="37" t="s">
        <v>4114</v>
      </c>
      <c r="H31" s="37">
        <v>1</v>
      </c>
      <c r="I31" s="37" t="s">
        <v>4115</v>
      </c>
      <c r="J31" s="37">
        <v>2</v>
      </c>
      <c r="K31" s="37" t="s">
        <v>4116</v>
      </c>
      <c r="L31" s="37">
        <v>0</v>
      </c>
      <c r="M31" s="37" t="s">
        <v>4117</v>
      </c>
      <c r="N31" s="37" t="s">
        <v>4218</v>
      </c>
      <c r="O31" s="37" t="s">
        <v>4219</v>
      </c>
      <c r="P31" s="38">
        <v>36908</v>
      </c>
      <c r="Q31" s="39" t="s">
        <v>1265</v>
      </c>
      <c r="R31" s="37">
        <v>72458464</v>
      </c>
      <c r="S31" s="37">
        <v>987845645</v>
      </c>
      <c r="T31" s="41"/>
      <c r="U31" s="37" t="s">
        <v>4220</v>
      </c>
      <c r="V31" s="37">
        <v>2018700992</v>
      </c>
      <c r="W31" s="37">
        <v>10</v>
      </c>
      <c r="X31" s="37" t="s">
        <v>35</v>
      </c>
      <c r="Y31" s="40"/>
      <c r="Z31" s="40"/>
      <c r="AA31" s="40"/>
      <c r="AB31" s="40"/>
      <c r="AC31" s="40"/>
      <c r="AD31" s="40"/>
      <c r="AE31" s="40"/>
      <c r="AF31" s="40"/>
      <c r="AG31" s="40"/>
      <c r="AH31" s="40"/>
    </row>
    <row r="32" spans="1:34" ht="15" customHeight="1">
      <c r="A32" s="37">
        <v>31</v>
      </c>
      <c r="B32" s="37">
        <v>5</v>
      </c>
      <c r="C32" s="37" t="s">
        <v>78</v>
      </c>
      <c r="D32" s="37">
        <v>9</v>
      </c>
      <c r="E32" s="37" t="s">
        <v>4221</v>
      </c>
      <c r="F32" s="37">
        <v>3</v>
      </c>
      <c r="G32" s="37" t="s">
        <v>4114</v>
      </c>
      <c r="H32" s="37">
        <v>1</v>
      </c>
      <c r="I32" s="37" t="s">
        <v>4115</v>
      </c>
      <c r="J32" s="37">
        <v>2</v>
      </c>
      <c r="K32" s="37" t="s">
        <v>4116</v>
      </c>
      <c r="L32" s="37">
        <v>0</v>
      </c>
      <c r="M32" s="37" t="s">
        <v>4117</v>
      </c>
      <c r="N32" s="37" t="s">
        <v>4222</v>
      </c>
      <c r="O32" s="37" t="s">
        <v>4223</v>
      </c>
      <c r="P32" s="38">
        <v>35405</v>
      </c>
      <c r="Q32" s="39" t="s">
        <v>4224</v>
      </c>
      <c r="R32" s="37">
        <v>73026915</v>
      </c>
      <c r="S32" s="37">
        <v>985403903</v>
      </c>
      <c r="T32" s="41"/>
      <c r="U32" s="37" t="s">
        <v>4220</v>
      </c>
      <c r="V32" s="37" t="s">
        <v>4225</v>
      </c>
      <c r="W32" s="37">
        <v>8</v>
      </c>
      <c r="X32" s="37" t="s">
        <v>35</v>
      </c>
      <c r="Y32" s="40"/>
      <c r="Z32" s="40"/>
      <c r="AA32" s="40"/>
      <c r="AB32" s="40"/>
      <c r="AC32" s="40"/>
      <c r="AD32" s="40"/>
      <c r="AE32" s="40"/>
      <c r="AF32" s="40"/>
      <c r="AG32" s="40"/>
      <c r="AH32" s="40"/>
    </row>
    <row r="33" spans="1:34" ht="15" customHeight="1">
      <c r="A33" s="37">
        <v>32</v>
      </c>
      <c r="B33" s="37">
        <v>2</v>
      </c>
      <c r="C33" s="37" t="s">
        <v>54</v>
      </c>
      <c r="D33" s="37">
        <v>16</v>
      </c>
      <c r="E33" s="37" t="s">
        <v>4160</v>
      </c>
      <c r="F33" s="37">
        <v>1</v>
      </c>
      <c r="G33" s="37" t="s">
        <v>4109</v>
      </c>
      <c r="H33" s="37">
        <v>2</v>
      </c>
      <c r="I33" s="37" t="s">
        <v>54</v>
      </c>
      <c r="J33" s="37">
        <v>2</v>
      </c>
      <c r="K33" s="37" t="s">
        <v>4116</v>
      </c>
      <c r="L33" s="37">
        <v>0</v>
      </c>
      <c r="M33" s="37" t="s">
        <v>4117</v>
      </c>
      <c r="N33" s="37" t="s">
        <v>4226</v>
      </c>
      <c r="O33" s="37" t="s">
        <v>4227</v>
      </c>
      <c r="P33" s="38">
        <v>34283</v>
      </c>
      <c r="Q33" s="39" t="s">
        <v>4228</v>
      </c>
      <c r="R33" s="37">
        <v>72453127</v>
      </c>
      <c r="S33" s="37">
        <v>952408187</v>
      </c>
      <c r="T33" s="41"/>
      <c r="U33" s="37" t="s">
        <v>4229</v>
      </c>
      <c r="V33" s="37">
        <v>2706110012</v>
      </c>
      <c r="W33" s="37" t="s">
        <v>1733</v>
      </c>
      <c r="X33" s="37" t="s">
        <v>35</v>
      </c>
      <c r="Y33" s="40"/>
      <c r="Z33" s="40"/>
      <c r="AA33" s="40"/>
      <c r="AB33" s="40"/>
      <c r="AC33" s="40"/>
      <c r="AD33" s="40"/>
      <c r="AE33" s="40"/>
      <c r="AF33" s="40"/>
      <c r="AG33" s="40"/>
      <c r="AH33" s="40"/>
    </row>
    <row r="34" spans="1:34" ht="15" customHeight="1">
      <c r="A34" s="37">
        <v>33</v>
      </c>
      <c r="B34" s="37">
        <v>8</v>
      </c>
      <c r="C34" s="37" t="s">
        <v>105</v>
      </c>
      <c r="D34" s="37">
        <v>24</v>
      </c>
      <c r="E34" s="37" t="s">
        <v>4131</v>
      </c>
      <c r="F34" s="37">
        <v>3</v>
      </c>
      <c r="G34" s="37" t="s">
        <v>4114</v>
      </c>
      <c r="H34" s="37">
        <v>1</v>
      </c>
      <c r="I34" s="37" t="s">
        <v>4115</v>
      </c>
      <c r="J34" s="37">
        <v>2</v>
      </c>
      <c r="K34" s="37" t="s">
        <v>4116</v>
      </c>
      <c r="L34" s="37">
        <v>0</v>
      </c>
      <c r="M34" s="37" t="s">
        <v>4117</v>
      </c>
      <c r="N34" s="37" t="s">
        <v>779</v>
      </c>
      <c r="O34" s="37" t="s">
        <v>780</v>
      </c>
      <c r="P34" s="41"/>
      <c r="Q34" s="39" t="s">
        <v>781</v>
      </c>
      <c r="R34" s="37">
        <v>75967362</v>
      </c>
      <c r="S34" s="37">
        <v>940577613</v>
      </c>
      <c r="T34" s="37" t="s">
        <v>784</v>
      </c>
      <c r="U34" s="37" t="s">
        <v>785</v>
      </c>
      <c r="V34" s="37" t="s">
        <v>786</v>
      </c>
      <c r="W34" s="37">
        <v>9</v>
      </c>
      <c r="X34" s="37" t="s">
        <v>35</v>
      </c>
      <c r="Y34" s="40"/>
      <c r="Z34" s="40"/>
      <c r="AA34" s="40"/>
      <c r="AB34" s="40"/>
      <c r="AC34" s="40"/>
      <c r="AD34" s="40"/>
      <c r="AE34" s="40"/>
      <c r="AF34" s="40"/>
      <c r="AG34" s="40"/>
      <c r="AH34" s="40"/>
    </row>
    <row r="35" spans="1:34" ht="15" customHeight="1">
      <c r="A35" s="37">
        <v>34</v>
      </c>
      <c r="B35" s="37">
        <v>5</v>
      </c>
      <c r="C35" s="37" t="s">
        <v>78</v>
      </c>
      <c r="D35" s="37">
        <v>14</v>
      </c>
      <c r="E35" s="37" t="s">
        <v>4152</v>
      </c>
      <c r="F35" s="37">
        <v>3</v>
      </c>
      <c r="G35" s="37" t="s">
        <v>4114</v>
      </c>
      <c r="H35" s="37">
        <v>1</v>
      </c>
      <c r="I35" s="37" t="s">
        <v>4115</v>
      </c>
      <c r="J35" s="37">
        <v>2</v>
      </c>
      <c r="K35" s="37" t="s">
        <v>4116</v>
      </c>
      <c r="L35" s="37">
        <v>0</v>
      </c>
      <c r="M35" s="37" t="s">
        <v>4117</v>
      </c>
      <c r="N35" s="37" t="s">
        <v>4230</v>
      </c>
      <c r="O35" s="37" t="s">
        <v>4231</v>
      </c>
      <c r="P35" s="38">
        <v>36083</v>
      </c>
      <c r="Q35" s="39" t="s">
        <v>642</v>
      </c>
      <c r="R35" s="37">
        <v>71761800</v>
      </c>
      <c r="S35" s="37">
        <v>918344793</v>
      </c>
      <c r="T35" s="41"/>
      <c r="U35" s="37" t="s">
        <v>4232</v>
      </c>
      <c r="V35" s="37" t="s">
        <v>646</v>
      </c>
      <c r="W35" s="37">
        <v>10</v>
      </c>
      <c r="X35" s="37" t="s">
        <v>35</v>
      </c>
      <c r="Y35" s="40"/>
      <c r="Z35" s="40"/>
      <c r="AA35" s="40"/>
      <c r="AB35" s="40"/>
      <c r="AC35" s="40"/>
      <c r="AD35" s="40"/>
      <c r="AE35" s="40"/>
      <c r="AF35" s="40"/>
      <c r="AG35" s="40"/>
      <c r="AH35" s="40"/>
    </row>
    <row r="36" spans="1:34" ht="15" customHeight="1">
      <c r="A36" s="37">
        <v>35</v>
      </c>
      <c r="B36" s="37">
        <v>1</v>
      </c>
      <c r="C36" s="37" t="s">
        <v>46</v>
      </c>
      <c r="D36" s="37">
        <v>24</v>
      </c>
      <c r="E36" s="37" t="s">
        <v>4131</v>
      </c>
      <c r="F36" s="37">
        <v>1</v>
      </c>
      <c r="G36" s="37" t="s">
        <v>4109</v>
      </c>
      <c r="H36" s="37">
        <v>7</v>
      </c>
      <c r="I36" s="37" t="s">
        <v>4141</v>
      </c>
      <c r="J36" s="37">
        <v>2</v>
      </c>
      <c r="K36" s="37" t="s">
        <v>4116</v>
      </c>
      <c r="L36" s="37">
        <v>0</v>
      </c>
      <c r="M36" s="37" t="s">
        <v>4117</v>
      </c>
      <c r="N36" s="37" t="s">
        <v>4233</v>
      </c>
      <c r="O36" s="37" t="s">
        <v>4234</v>
      </c>
      <c r="P36" s="38">
        <v>36849</v>
      </c>
      <c r="Q36" s="39" t="s">
        <v>4235</v>
      </c>
      <c r="R36" s="37">
        <v>76761476</v>
      </c>
      <c r="S36" s="37">
        <v>947431003</v>
      </c>
      <c r="T36" s="37" t="s">
        <v>269</v>
      </c>
      <c r="U36" s="37" t="s">
        <v>1649</v>
      </c>
      <c r="V36" s="37" t="s">
        <v>4236</v>
      </c>
      <c r="W36" s="37">
        <v>10</v>
      </c>
      <c r="X36" s="37" t="s">
        <v>35</v>
      </c>
      <c r="Y36" s="40"/>
      <c r="Z36" s="40"/>
      <c r="AA36" s="40"/>
      <c r="AB36" s="40"/>
      <c r="AC36" s="40"/>
      <c r="AD36" s="40"/>
      <c r="AE36" s="40"/>
      <c r="AF36" s="40"/>
      <c r="AG36" s="40"/>
      <c r="AH36" s="40"/>
    </row>
    <row r="37" spans="1:34" ht="15" customHeight="1">
      <c r="A37" s="37">
        <v>36</v>
      </c>
      <c r="B37" s="37">
        <v>18</v>
      </c>
      <c r="C37" s="37" t="s">
        <v>4237</v>
      </c>
      <c r="D37" s="37">
        <v>15</v>
      </c>
      <c r="E37" s="37" t="s">
        <v>4126</v>
      </c>
      <c r="F37" s="37">
        <v>1</v>
      </c>
      <c r="G37" s="37" t="s">
        <v>4109</v>
      </c>
      <c r="H37" s="37">
        <v>0</v>
      </c>
      <c r="I37" s="37" t="s">
        <v>4183</v>
      </c>
      <c r="J37" s="37">
        <v>2</v>
      </c>
      <c r="K37" s="37" t="s">
        <v>4116</v>
      </c>
      <c r="L37" s="37">
        <v>0</v>
      </c>
      <c r="M37" s="37" t="s">
        <v>4117</v>
      </c>
      <c r="N37" s="37" t="s">
        <v>4238</v>
      </c>
      <c r="O37" s="37" t="s">
        <v>4239</v>
      </c>
      <c r="P37" s="38">
        <v>37531</v>
      </c>
      <c r="Q37" s="39" t="s">
        <v>733</v>
      </c>
      <c r="R37" s="37">
        <v>72241902</v>
      </c>
      <c r="S37" s="37">
        <v>973781471</v>
      </c>
      <c r="T37" s="41"/>
      <c r="U37" s="37" t="s">
        <v>4220</v>
      </c>
      <c r="V37" s="41"/>
      <c r="W37" s="37">
        <v>9</v>
      </c>
      <c r="X37" s="37" t="s">
        <v>35</v>
      </c>
      <c r="Y37" s="40"/>
      <c r="Z37" s="40"/>
      <c r="AA37" s="40"/>
      <c r="AB37" s="40"/>
      <c r="AC37" s="40"/>
      <c r="AD37" s="40"/>
      <c r="AE37" s="40"/>
      <c r="AF37" s="40"/>
      <c r="AG37" s="40"/>
      <c r="AH37" s="40"/>
    </row>
    <row r="38" spans="1:34" ht="15" customHeight="1">
      <c r="A38" s="37">
        <v>37</v>
      </c>
      <c r="B38" s="37">
        <v>1</v>
      </c>
      <c r="C38" s="37" t="s">
        <v>46</v>
      </c>
      <c r="D38" s="37">
        <v>17</v>
      </c>
      <c r="E38" s="37" t="s">
        <v>4165</v>
      </c>
      <c r="F38" s="37">
        <v>1</v>
      </c>
      <c r="G38" s="37" t="s">
        <v>4109</v>
      </c>
      <c r="H38" s="37">
        <v>7</v>
      </c>
      <c r="I38" s="37" t="s">
        <v>4141</v>
      </c>
      <c r="J38" s="37">
        <v>2</v>
      </c>
      <c r="K38" s="37" t="s">
        <v>4116</v>
      </c>
      <c r="L38" s="37">
        <v>0</v>
      </c>
      <c r="M38" s="37" t="s">
        <v>4117</v>
      </c>
      <c r="N38" s="37" t="s">
        <v>4240</v>
      </c>
      <c r="O38" s="37" t="s">
        <v>4241</v>
      </c>
      <c r="P38" s="38">
        <v>36401</v>
      </c>
      <c r="Q38" s="39" t="s">
        <v>2366</v>
      </c>
      <c r="R38" s="37">
        <v>72707150</v>
      </c>
      <c r="S38" s="37">
        <v>902153470</v>
      </c>
      <c r="T38" s="37" t="s">
        <v>269</v>
      </c>
      <c r="U38" s="37" t="s">
        <v>4242</v>
      </c>
      <c r="V38" s="37" t="s">
        <v>2371</v>
      </c>
      <c r="W38" s="37">
        <v>9</v>
      </c>
      <c r="X38" s="37" t="s">
        <v>35</v>
      </c>
      <c r="Y38" s="40"/>
      <c r="Z38" s="40"/>
      <c r="AA38" s="40"/>
      <c r="AB38" s="40"/>
      <c r="AC38" s="40"/>
      <c r="AD38" s="40"/>
      <c r="AE38" s="40"/>
      <c r="AF38" s="40"/>
      <c r="AG38" s="40"/>
      <c r="AH38" s="40"/>
    </row>
    <row r="39" spans="1:34" ht="15" customHeight="1">
      <c r="A39" s="37">
        <v>38</v>
      </c>
      <c r="B39" s="37">
        <v>1</v>
      </c>
      <c r="C39" s="37" t="s">
        <v>46</v>
      </c>
      <c r="D39" s="37">
        <v>17</v>
      </c>
      <c r="E39" s="37" t="s">
        <v>4165</v>
      </c>
      <c r="F39" s="37">
        <v>1</v>
      </c>
      <c r="G39" s="37" t="s">
        <v>4109</v>
      </c>
      <c r="H39" s="37">
        <v>7</v>
      </c>
      <c r="I39" s="37" t="s">
        <v>4141</v>
      </c>
      <c r="J39" s="37">
        <v>2</v>
      </c>
      <c r="K39" s="37" t="s">
        <v>4116</v>
      </c>
      <c r="L39" s="37">
        <v>0</v>
      </c>
      <c r="M39" s="37" t="s">
        <v>4117</v>
      </c>
      <c r="N39" s="37" t="s">
        <v>4243</v>
      </c>
      <c r="O39" s="37" t="s">
        <v>4244</v>
      </c>
      <c r="P39" s="38">
        <v>37142</v>
      </c>
      <c r="Q39" s="39" t="s">
        <v>4245</v>
      </c>
      <c r="R39" s="37">
        <v>61096692</v>
      </c>
      <c r="S39" s="37">
        <v>963739974</v>
      </c>
      <c r="T39" s="37" t="s">
        <v>269</v>
      </c>
      <c r="U39" s="37" t="s">
        <v>1256</v>
      </c>
      <c r="V39" s="37" t="s">
        <v>4246</v>
      </c>
      <c r="W39" s="37">
        <v>9</v>
      </c>
      <c r="X39" s="37" t="s">
        <v>35</v>
      </c>
      <c r="Y39" s="40"/>
      <c r="Z39" s="40"/>
      <c r="AA39" s="40"/>
      <c r="AB39" s="40"/>
      <c r="AC39" s="40"/>
      <c r="AD39" s="40"/>
      <c r="AE39" s="40"/>
      <c r="AF39" s="40"/>
      <c r="AG39" s="40"/>
      <c r="AH39" s="40"/>
    </row>
    <row r="40" spans="1:34" ht="15" customHeight="1">
      <c r="A40" s="37">
        <v>39</v>
      </c>
      <c r="B40" s="37">
        <v>15</v>
      </c>
      <c r="C40" s="37" t="s">
        <v>162</v>
      </c>
      <c r="D40" s="37">
        <v>30</v>
      </c>
      <c r="E40" s="37" t="s">
        <v>4247</v>
      </c>
      <c r="F40" s="37">
        <v>3</v>
      </c>
      <c r="G40" s="37" t="s">
        <v>4114</v>
      </c>
      <c r="H40" s="37">
        <v>1</v>
      </c>
      <c r="I40" s="37" t="s">
        <v>4115</v>
      </c>
      <c r="J40" s="37">
        <v>2</v>
      </c>
      <c r="K40" s="37" t="s">
        <v>4116</v>
      </c>
      <c r="L40" s="37">
        <v>0</v>
      </c>
      <c r="M40" s="37" t="s">
        <v>4117</v>
      </c>
      <c r="N40" s="37" t="s">
        <v>4248</v>
      </c>
      <c r="O40" s="37" t="s">
        <v>4249</v>
      </c>
      <c r="P40" s="38">
        <v>37593</v>
      </c>
      <c r="Q40" s="39" t="s">
        <v>4250</v>
      </c>
      <c r="R40" s="37">
        <v>72171728</v>
      </c>
      <c r="S40" s="37">
        <v>910204856</v>
      </c>
      <c r="T40" s="41"/>
      <c r="U40" s="37" t="s">
        <v>4251</v>
      </c>
      <c r="V40" s="37">
        <v>72171728</v>
      </c>
      <c r="W40" s="37" t="s">
        <v>62</v>
      </c>
      <c r="X40" s="37" t="s">
        <v>35</v>
      </c>
      <c r="Y40" s="40"/>
      <c r="Z40" s="40"/>
      <c r="AA40" s="40"/>
      <c r="AB40" s="40"/>
      <c r="AC40" s="40"/>
      <c r="AD40" s="40"/>
      <c r="AE40" s="40"/>
      <c r="AF40" s="40"/>
      <c r="AG40" s="40"/>
      <c r="AH40" s="40"/>
    </row>
    <row r="41" spans="1:34" ht="15" customHeight="1">
      <c r="A41" s="37">
        <v>40</v>
      </c>
      <c r="B41" s="37">
        <v>5</v>
      </c>
      <c r="C41" s="37" t="s">
        <v>78</v>
      </c>
      <c r="D41" s="37">
        <v>31</v>
      </c>
      <c r="E41" s="37" t="s">
        <v>4252</v>
      </c>
      <c r="F41" s="37">
        <v>3</v>
      </c>
      <c r="G41" s="37" t="s">
        <v>4114</v>
      </c>
      <c r="H41" s="37">
        <v>1</v>
      </c>
      <c r="I41" s="37" t="s">
        <v>4115</v>
      </c>
      <c r="J41" s="37">
        <v>2</v>
      </c>
      <c r="K41" s="37" t="s">
        <v>4116</v>
      </c>
      <c r="L41" s="37">
        <v>0</v>
      </c>
      <c r="M41" s="37" t="s">
        <v>4117</v>
      </c>
      <c r="N41" s="37" t="s">
        <v>4253</v>
      </c>
      <c r="O41" s="37" t="s">
        <v>4254</v>
      </c>
      <c r="P41" s="38">
        <v>36995</v>
      </c>
      <c r="Q41" s="39" t="s">
        <v>4255</v>
      </c>
      <c r="R41" s="37">
        <v>72794434</v>
      </c>
      <c r="S41" s="37">
        <v>940544249</v>
      </c>
      <c r="T41" s="41"/>
      <c r="U41" s="37" t="s">
        <v>4256</v>
      </c>
      <c r="V41" s="37">
        <v>1514000820</v>
      </c>
      <c r="W41" s="37" t="s">
        <v>62</v>
      </c>
      <c r="X41" s="37" t="s">
        <v>35</v>
      </c>
      <c r="Y41" s="40"/>
      <c r="Z41" s="40"/>
      <c r="AA41" s="40"/>
      <c r="AB41" s="40"/>
      <c r="AC41" s="40"/>
      <c r="AD41" s="40"/>
      <c r="AE41" s="40"/>
      <c r="AF41" s="40"/>
      <c r="AG41" s="40"/>
      <c r="AH41" s="40"/>
    </row>
    <row r="42" spans="1:34" ht="15" customHeight="1">
      <c r="A42" s="37">
        <v>41</v>
      </c>
      <c r="B42" s="37">
        <v>19</v>
      </c>
      <c r="C42" s="37" t="s">
        <v>193</v>
      </c>
      <c r="D42" s="37">
        <v>26</v>
      </c>
      <c r="E42" s="37" t="s">
        <v>4257</v>
      </c>
      <c r="F42" s="37">
        <v>3</v>
      </c>
      <c r="G42" s="37" t="s">
        <v>4114</v>
      </c>
      <c r="H42" s="37">
        <v>1</v>
      </c>
      <c r="I42" s="37" t="s">
        <v>4115</v>
      </c>
      <c r="J42" s="37">
        <v>2</v>
      </c>
      <c r="K42" s="37" t="s">
        <v>4116</v>
      </c>
      <c r="L42" s="37">
        <v>0</v>
      </c>
      <c r="M42" s="37" t="s">
        <v>4117</v>
      </c>
      <c r="N42" s="37" t="s">
        <v>2490</v>
      </c>
      <c r="O42" s="37" t="s">
        <v>2491</v>
      </c>
      <c r="P42" s="41"/>
      <c r="Q42" s="39" t="s">
        <v>2492</v>
      </c>
      <c r="R42" s="37">
        <v>74297617</v>
      </c>
      <c r="S42" s="37">
        <v>991628900</v>
      </c>
      <c r="T42" s="37" t="s">
        <v>269</v>
      </c>
      <c r="U42" s="37" t="s">
        <v>4258</v>
      </c>
      <c r="V42" s="37">
        <v>2022016024</v>
      </c>
      <c r="W42" s="37">
        <v>7</v>
      </c>
      <c r="X42" s="37" t="s">
        <v>35</v>
      </c>
      <c r="Y42" s="40"/>
      <c r="Z42" s="40"/>
      <c r="AA42" s="40"/>
      <c r="AB42" s="40"/>
      <c r="AC42" s="40"/>
      <c r="AD42" s="40"/>
      <c r="AE42" s="40"/>
      <c r="AF42" s="40"/>
      <c r="AG42" s="40"/>
      <c r="AH42" s="40"/>
    </row>
    <row r="43" spans="1:34" ht="15" customHeight="1">
      <c r="A43" s="37">
        <v>42</v>
      </c>
      <c r="B43" s="37">
        <v>4</v>
      </c>
      <c r="C43" s="37" t="s">
        <v>70</v>
      </c>
      <c r="D43" s="37">
        <v>10</v>
      </c>
      <c r="E43" s="37" t="s">
        <v>4134</v>
      </c>
      <c r="F43" s="37">
        <v>3</v>
      </c>
      <c r="G43" s="37" t="s">
        <v>4114</v>
      </c>
      <c r="H43" s="37">
        <v>1</v>
      </c>
      <c r="I43" s="37" t="s">
        <v>4115</v>
      </c>
      <c r="J43" s="37">
        <v>2</v>
      </c>
      <c r="K43" s="37" t="s">
        <v>4116</v>
      </c>
      <c r="L43" s="37">
        <v>0</v>
      </c>
      <c r="M43" s="37" t="s">
        <v>4117</v>
      </c>
      <c r="N43" s="37" t="s">
        <v>4259</v>
      </c>
      <c r="O43" s="37" t="s">
        <v>4260</v>
      </c>
      <c r="P43" s="38">
        <v>37824</v>
      </c>
      <c r="Q43" s="39" t="s">
        <v>4261</v>
      </c>
      <c r="R43" s="37">
        <v>75021050</v>
      </c>
      <c r="S43" s="37">
        <v>950217491</v>
      </c>
      <c r="T43" s="41"/>
      <c r="U43" s="37" t="s">
        <v>4262</v>
      </c>
      <c r="V43" s="37">
        <v>75021050</v>
      </c>
      <c r="W43" s="37">
        <v>10</v>
      </c>
      <c r="X43" s="37" t="s">
        <v>35</v>
      </c>
      <c r="Y43" s="40"/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5" customHeight="1">
      <c r="A44" s="37">
        <v>43</v>
      </c>
      <c r="B44" s="37">
        <v>5</v>
      </c>
      <c r="C44" s="37" t="s">
        <v>78</v>
      </c>
      <c r="D44" s="37">
        <v>4</v>
      </c>
      <c r="E44" s="37" t="s">
        <v>4113</v>
      </c>
      <c r="F44" s="37">
        <v>3</v>
      </c>
      <c r="G44" s="37" t="s">
        <v>4114</v>
      </c>
      <c r="H44" s="37">
        <v>1</v>
      </c>
      <c r="I44" s="37" t="s">
        <v>4115</v>
      </c>
      <c r="J44" s="37">
        <v>2</v>
      </c>
      <c r="K44" s="37" t="s">
        <v>4116</v>
      </c>
      <c r="L44" s="37">
        <v>0</v>
      </c>
      <c r="M44" s="37" t="s">
        <v>4117</v>
      </c>
      <c r="N44" s="37" t="s">
        <v>4263</v>
      </c>
      <c r="O44" s="37" t="s">
        <v>709</v>
      </c>
      <c r="P44" s="38">
        <v>37172</v>
      </c>
      <c r="Q44" s="39" t="s">
        <v>710</v>
      </c>
      <c r="R44" s="37">
        <v>71746559</v>
      </c>
      <c r="S44" s="37">
        <v>969550547</v>
      </c>
      <c r="T44" s="41"/>
      <c r="U44" s="37" t="s">
        <v>713</v>
      </c>
      <c r="V44" s="41"/>
      <c r="W44" s="37">
        <v>10</v>
      </c>
      <c r="X44" s="37" t="s">
        <v>35</v>
      </c>
      <c r="Y44" s="40"/>
      <c r="Z44" s="40"/>
      <c r="AA44" s="40"/>
      <c r="AB44" s="40"/>
      <c r="AC44" s="40"/>
      <c r="AD44" s="40"/>
      <c r="AE44" s="40"/>
      <c r="AF44" s="40"/>
      <c r="AG44" s="40"/>
      <c r="AH44" s="40"/>
    </row>
    <row r="45" spans="1:34" ht="15" customHeight="1">
      <c r="A45" s="37">
        <v>44</v>
      </c>
      <c r="B45" s="37">
        <v>20</v>
      </c>
      <c r="C45" s="37" t="s">
        <v>201</v>
      </c>
      <c r="D45" s="37">
        <v>24</v>
      </c>
      <c r="E45" s="37" t="s">
        <v>4131</v>
      </c>
      <c r="F45" s="37">
        <v>1</v>
      </c>
      <c r="G45" s="37" t="s">
        <v>4109</v>
      </c>
      <c r="H45" s="37">
        <v>5</v>
      </c>
      <c r="I45" s="37" t="s">
        <v>4264</v>
      </c>
      <c r="J45" s="37">
        <v>2</v>
      </c>
      <c r="K45" s="37" t="s">
        <v>4116</v>
      </c>
      <c r="L45" s="37">
        <v>0</v>
      </c>
      <c r="M45" s="37" t="s">
        <v>4117</v>
      </c>
      <c r="N45" s="37" t="s">
        <v>4265</v>
      </c>
      <c r="O45" s="37" t="s">
        <v>4266</v>
      </c>
      <c r="P45" s="38">
        <v>37651</v>
      </c>
      <c r="Q45" s="39" t="s">
        <v>907</v>
      </c>
      <c r="R45" s="37">
        <v>71927468</v>
      </c>
      <c r="S45" s="37">
        <v>978251598</v>
      </c>
      <c r="T45" s="37" t="s">
        <v>102</v>
      </c>
      <c r="U45" s="37" t="s">
        <v>910</v>
      </c>
      <c r="V45" s="37" t="s">
        <v>911</v>
      </c>
      <c r="W45" s="37">
        <v>10</v>
      </c>
      <c r="X45" s="37" t="s">
        <v>35</v>
      </c>
      <c r="Y45" s="40"/>
      <c r="Z45" s="40"/>
      <c r="AA45" s="40"/>
      <c r="AB45" s="40"/>
      <c r="AC45" s="40"/>
      <c r="AD45" s="40"/>
      <c r="AE45" s="40"/>
      <c r="AF45" s="40"/>
      <c r="AG45" s="40"/>
      <c r="AH45" s="40"/>
    </row>
    <row r="46" spans="1:34" ht="15" customHeight="1">
      <c r="A46" s="37">
        <v>45</v>
      </c>
      <c r="B46" s="37">
        <v>5</v>
      </c>
      <c r="C46" s="37" t="s">
        <v>78</v>
      </c>
      <c r="D46" s="37">
        <v>4</v>
      </c>
      <c r="E46" s="37" t="s">
        <v>4113</v>
      </c>
      <c r="F46" s="37">
        <v>3</v>
      </c>
      <c r="G46" s="37" t="s">
        <v>4114</v>
      </c>
      <c r="H46" s="37">
        <v>1</v>
      </c>
      <c r="I46" s="37" t="s">
        <v>4115</v>
      </c>
      <c r="J46" s="37">
        <v>2</v>
      </c>
      <c r="K46" s="37" t="s">
        <v>4116</v>
      </c>
      <c r="L46" s="37">
        <v>0</v>
      </c>
      <c r="M46" s="37" t="s">
        <v>4117</v>
      </c>
      <c r="N46" s="37" t="s">
        <v>4267</v>
      </c>
      <c r="O46" s="37" t="s">
        <v>65</v>
      </c>
      <c r="P46" s="38">
        <v>37177</v>
      </c>
      <c r="Q46" s="39" t="s">
        <v>66</v>
      </c>
      <c r="R46" s="37">
        <v>71413113</v>
      </c>
      <c r="S46" s="37">
        <v>972000083</v>
      </c>
      <c r="T46" s="41"/>
      <c r="U46" s="37" t="s">
        <v>4268</v>
      </c>
      <c r="V46" s="41"/>
      <c r="W46" s="37">
        <v>9</v>
      </c>
      <c r="X46" s="37" t="s">
        <v>35</v>
      </c>
      <c r="Y46" s="40"/>
      <c r="Z46" s="40"/>
      <c r="AA46" s="40"/>
      <c r="AB46" s="40"/>
      <c r="AC46" s="40"/>
      <c r="AD46" s="40"/>
      <c r="AE46" s="40"/>
      <c r="AF46" s="40"/>
      <c r="AG46" s="40"/>
      <c r="AH46" s="40"/>
    </row>
    <row r="47" spans="1:34" ht="15" customHeight="1">
      <c r="A47" s="37">
        <v>46</v>
      </c>
      <c r="B47" s="37">
        <v>8</v>
      </c>
      <c r="C47" s="37" t="s">
        <v>105</v>
      </c>
      <c r="D47" s="37">
        <v>25</v>
      </c>
      <c r="E47" s="37" t="s">
        <v>4269</v>
      </c>
      <c r="F47" s="37">
        <v>3</v>
      </c>
      <c r="G47" s="37" t="s">
        <v>4114</v>
      </c>
      <c r="H47" s="37">
        <v>1</v>
      </c>
      <c r="I47" s="37" t="s">
        <v>4115</v>
      </c>
      <c r="J47" s="37">
        <v>2</v>
      </c>
      <c r="K47" s="37" t="s">
        <v>4116</v>
      </c>
      <c r="L47" s="37">
        <v>0</v>
      </c>
      <c r="M47" s="37" t="s">
        <v>4117</v>
      </c>
      <c r="N47" s="37" t="s">
        <v>4270</v>
      </c>
      <c r="O47" s="37" t="s">
        <v>1359</v>
      </c>
      <c r="P47" s="38">
        <v>38689</v>
      </c>
      <c r="Q47" s="39" t="s">
        <v>1360</v>
      </c>
      <c r="R47" s="37">
        <v>7548420</v>
      </c>
      <c r="S47" s="37">
        <v>918522477</v>
      </c>
      <c r="T47" s="41"/>
      <c r="U47" s="37" t="s">
        <v>1362</v>
      </c>
      <c r="V47" s="41"/>
      <c r="W47" s="37">
        <v>4</v>
      </c>
      <c r="X47" s="37" t="s">
        <v>35</v>
      </c>
      <c r="Y47" s="40"/>
      <c r="Z47" s="40"/>
      <c r="AA47" s="40"/>
      <c r="AB47" s="40"/>
      <c r="AC47" s="40"/>
      <c r="AD47" s="40"/>
      <c r="AE47" s="40"/>
      <c r="AF47" s="40"/>
      <c r="AG47" s="40"/>
      <c r="AH47" s="40"/>
    </row>
    <row r="48" spans="1:34" ht="15" customHeight="1">
      <c r="A48" s="37">
        <v>47</v>
      </c>
      <c r="B48" s="37">
        <v>8</v>
      </c>
      <c r="C48" s="37" t="s">
        <v>105</v>
      </c>
      <c r="D48" s="37">
        <v>24</v>
      </c>
      <c r="E48" s="37" t="s">
        <v>4131</v>
      </c>
      <c r="F48" s="37">
        <v>3</v>
      </c>
      <c r="G48" s="37" t="s">
        <v>4114</v>
      </c>
      <c r="H48" s="37">
        <v>1</v>
      </c>
      <c r="I48" s="37" t="s">
        <v>4115</v>
      </c>
      <c r="J48" s="37">
        <v>2</v>
      </c>
      <c r="K48" s="37" t="s">
        <v>4116</v>
      </c>
      <c r="L48" s="37">
        <v>0</v>
      </c>
      <c r="M48" s="37" t="s">
        <v>4117</v>
      </c>
      <c r="N48" s="37" t="s">
        <v>4271</v>
      </c>
      <c r="O48" s="37" t="s">
        <v>856</v>
      </c>
      <c r="P48" s="38">
        <v>37757</v>
      </c>
      <c r="Q48" s="39" t="s">
        <v>857</v>
      </c>
      <c r="R48" s="37">
        <v>71696835</v>
      </c>
      <c r="S48" s="37">
        <v>948650094</v>
      </c>
      <c r="T48" s="41"/>
      <c r="U48" s="37" t="s">
        <v>860</v>
      </c>
      <c r="V48" s="41"/>
      <c r="W48" s="37">
        <v>9</v>
      </c>
      <c r="X48" s="37" t="s">
        <v>35</v>
      </c>
      <c r="Y48" s="40"/>
      <c r="Z48" s="40"/>
      <c r="AA48" s="40"/>
      <c r="AB48" s="40"/>
      <c r="AC48" s="40"/>
      <c r="AD48" s="40"/>
      <c r="AE48" s="40"/>
      <c r="AF48" s="40"/>
      <c r="AG48" s="40"/>
      <c r="AH48" s="40"/>
    </row>
    <row r="49" spans="1:34" ht="15" customHeight="1">
      <c r="A49" s="37">
        <v>48</v>
      </c>
      <c r="B49" s="37">
        <v>22</v>
      </c>
      <c r="C49" s="37" t="s">
        <v>216</v>
      </c>
      <c r="D49" s="37">
        <v>21</v>
      </c>
      <c r="E49" s="37" t="s">
        <v>4140</v>
      </c>
      <c r="F49" s="37">
        <v>3</v>
      </c>
      <c r="G49" s="37" t="s">
        <v>4114</v>
      </c>
      <c r="H49" s="37">
        <v>1</v>
      </c>
      <c r="I49" s="37" t="s">
        <v>4115</v>
      </c>
      <c r="J49" s="37">
        <v>2</v>
      </c>
      <c r="K49" s="37" t="s">
        <v>4116</v>
      </c>
      <c r="L49" s="37">
        <v>0</v>
      </c>
      <c r="M49" s="37" t="s">
        <v>4117</v>
      </c>
      <c r="N49" s="37" t="s">
        <v>1143</v>
      </c>
      <c r="O49" s="37" t="s">
        <v>4272</v>
      </c>
      <c r="P49" s="41"/>
      <c r="Q49" s="41"/>
      <c r="R49" s="37">
        <v>71949217</v>
      </c>
      <c r="S49" s="37">
        <v>922304195</v>
      </c>
      <c r="T49" s="41"/>
      <c r="U49" s="37" t="s">
        <v>1147</v>
      </c>
      <c r="V49" s="37">
        <v>2020801292</v>
      </c>
      <c r="W49" s="37">
        <v>10</v>
      </c>
      <c r="X49" s="37" t="s">
        <v>35</v>
      </c>
      <c r="Y49" s="40"/>
      <c r="Z49" s="40"/>
      <c r="AA49" s="40"/>
      <c r="AB49" s="40"/>
      <c r="AC49" s="40"/>
      <c r="AD49" s="40"/>
      <c r="AE49" s="40"/>
      <c r="AF49" s="40"/>
      <c r="AG49" s="40"/>
      <c r="AH49" s="40"/>
    </row>
    <row r="50" spans="1:34" ht="15" customHeight="1">
      <c r="A50" s="37">
        <v>49</v>
      </c>
      <c r="B50" s="37">
        <v>2</v>
      </c>
      <c r="C50" s="37" t="s">
        <v>54</v>
      </c>
      <c r="D50" s="37">
        <v>5</v>
      </c>
      <c r="E50" s="37" t="s">
        <v>4273</v>
      </c>
      <c r="F50" s="37">
        <v>1</v>
      </c>
      <c r="G50" s="37" t="s">
        <v>4109</v>
      </c>
      <c r="H50" s="37"/>
      <c r="I50" s="37"/>
      <c r="J50" s="37">
        <v>2</v>
      </c>
      <c r="K50" s="37" t="s">
        <v>4116</v>
      </c>
      <c r="L50" s="37">
        <v>0</v>
      </c>
      <c r="M50" s="37" t="s">
        <v>4117</v>
      </c>
      <c r="N50" s="37" t="s">
        <v>4274</v>
      </c>
      <c r="O50" s="37" t="s">
        <v>4275</v>
      </c>
      <c r="P50" s="38">
        <v>37423</v>
      </c>
      <c r="Q50" s="39" t="s">
        <v>2625</v>
      </c>
      <c r="R50" s="37">
        <v>77416251</v>
      </c>
      <c r="S50" s="37">
        <v>972271873</v>
      </c>
      <c r="T50" s="41"/>
      <c r="U50" s="37" t="s">
        <v>4276</v>
      </c>
      <c r="V50" s="41"/>
      <c r="W50" s="37">
        <v>7</v>
      </c>
      <c r="X50" s="37" t="s">
        <v>35</v>
      </c>
      <c r="Y50" s="40"/>
      <c r="Z50" s="40"/>
      <c r="AA50" s="40"/>
      <c r="AB50" s="40"/>
      <c r="AC50" s="40"/>
      <c r="AD50" s="40"/>
      <c r="AE50" s="40"/>
      <c r="AF50" s="40"/>
      <c r="AG50" s="40"/>
      <c r="AH50" s="40"/>
    </row>
    <row r="51" spans="1:34" ht="15" customHeight="1">
      <c r="A51" s="37">
        <v>50</v>
      </c>
      <c r="B51" s="37">
        <v>5</v>
      </c>
      <c r="C51" s="37" t="s">
        <v>78</v>
      </c>
      <c r="D51" s="37"/>
      <c r="E51" s="37"/>
      <c r="F51" s="37">
        <v>0</v>
      </c>
      <c r="G51" s="37" t="s">
        <v>259</v>
      </c>
      <c r="H51" s="37">
        <v>1</v>
      </c>
      <c r="I51" s="37" t="s">
        <v>4115</v>
      </c>
      <c r="J51" s="37">
        <v>1</v>
      </c>
      <c r="K51" s="37" t="s">
        <v>4110</v>
      </c>
      <c r="L51" s="37">
        <v>0</v>
      </c>
      <c r="M51" s="37" t="s">
        <v>4117</v>
      </c>
      <c r="N51" s="37" t="s">
        <v>4277</v>
      </c>
      <c r="O51" s="37" t="s">
        <v>4278</v>
      </c>
      <c r="P51" s="38">
        <v>35200</v>
      </c>
      <c r="Q51" s="41"/>
      <c r="R51" s="41"/>
      <c r="S51" s="37">
        <v>947388228</v>
      </c>
      <c r="T51" s="41"/>
      <c r="U51" s="41"/>
      <c r="V51" s="41"/>
      <c r="W51" s="41"/>
      <c r="X51" s="37" t="s">
        <v>35</v>
      </c>
      <c r="Y51" s="40"/>
      <c r="Z51" s="40"/>
      <c r="AA51" s="40"/>
      <c r="AB51" s="40"/>
      <c r="AC51" s="40"/>
      <c r="AD51" s="40"/>
      <c r="AE51" s="40"/>
      <c r="AF51" s="40"/>
      <c r="AG51" s="40"/>
      <c r="AH51" s="40"/>
    </row>
    <row r="52" spans="1:34" ht="15" customHeight="1">
      <c r="A52" s="37">
        <v>51</v>
      </c>
      <c r="B52" s="37">
        <v>5</v>
      </c>
      <c r="C52" s="37" t="s">
        <v>78</v>
      </c>
      <c r="D52" s="37">
        <v>39</v>
      </c>
      <c r="E52" s="37" t="s">
        <v>4279</v>
      </c>
      <c r="F52" s="37">
        <v>3</v>
      </c>
      <c r="G52" s="37" t="s">
        <v>4114</v>
      </c>
      <c r="H52" s="37">
        <v>1</v>
      </c>
      <c r="I52" s="37" t="s">
        <v>4115</v>
      </c>
      <c r="J52" s="37">
        <v>2</v>
      </c>
      <c r="K52" s="37" t="s">
        <v>4116</v>
      </c>
      <c r="L52" s="37">
        <v>0</v>
      </c>
      <c r="M52" s="37" t="s">
        <v>4117</v>
      </c>
      <c r="N52" s="37" t="s">
        <v>4280</v>
      </c>
      <c r="O52" s="37" t="s">
        <v>4281</v>
      </c>
      <c r="P52" s="38">
        <v>36704</v>
      </c>
      <c r="Q52" s="39" t="s">
        <v>403</v>
      </c>
      <c r="R52" s="37">
        <v>72607759</v>
      </c>
      <c r="S52" s="37">
        <v>928000335</v>
      </c>
      <c r="T52" s="41"/>
      <c r="U52" s="41"/>
      <c r="V52" s="41"/>
      <c r="W52" s="37">
        <v>10</v>
      </c>
      <c r="X52" s="37" t="s">
        <v>35</v>
      </c>
      <c r="Y52" s="40"/>
      <c r="Z52" s="40"/>
      <c r="AA52" s="40"/>
      <c r="AB52" s="40"/>
      <c r="AC52" s="40"/>
      <c r="AD52" s="40"/>
      <c r="AE52" s="40"/>
      <c r="AF52" s="40"/>
      <c r="AG52" s="40"/>
      <c r="AH52" s="40"/>
    </row>
    <row r="53" spans="1:34" ht="15" customHeight="1">
      <c r="A53" s="37">
        <v>52</v>
      </c>
      <c r="B53" s="37">
        <v>1</v>
      </c>
      <c r="C53" s="37" t="s">
        <v>46</v>
      </c>
      <c r="D53" s="37">
        <v>14</v>
      </c>
      <c r="E53" s="37" t="s">
        <v>4152</v>
      </c>
      <c r="F53" s="37">
        <v>1</v>
      </c>
      <c r="G53" s="37" t="s">
        <v>4109</v>
      </c>
      <c r="H53" s="37">
        <v>1</v>
      </c>
      <c r="I53" s="37" t="s">
        <v>4115</v>
      </c>
      <c r="J53" s="37">
        <v>2</v>
      </c>
      <c r="K53" s="37" t="s">
        <v>4116</v>
      </c>
      <c r="L53" s="37">
        <v>0</v>
      </c>
      <c r="M53" s="37" t="s">
        <v>4117</v>
      </c>
      <c r="N53" s="37" t="s">
        <v>4282</v>
      </c>
      <c r="O53" s="37" t="s">
        <v>1088</v>
      </c>
      <c r="P53" s="38">
        <v>37982</v>
      </c>
      <c r="Q53" s="39" t="s">
        <v>1089</v>
      </c>
      <c r="R53" s="37">
        <v>75546485</v>
      </c>
      <c r="S53" s="37">
        <v>980183314</v>
      </c>
      <c r="T53" s="41"/>
      <c r="U53" s="41"/>
      <c r="V53" s="41"/>
      <c r="W53" s="37">
        <v>8</v>
      </c>
      <c r="X53" s="37" t="s">
        <v>35</v>
      </c>
      <c r="Y53" s="40"/>
      <c r="Z53" s="40"/>
      <c r="AA53" s="40"/>
      <c r="AB53" s="40"/>
      <c r="AC53" s="40"/>
      <c r="AD53" s="40"/>
      <c r="AE53" s="40"/>
      <c r="AF53" s="40"/>
      <c r="AG53" s="40"/>
      <c r="AH53" s="40"/>
    </row>
    <row r="54" spans="1:34" ht="15" customHeight="1">
      <c r="A54" s="37">
        <v>53</v>
      </c>
      <c r="B54" s="37">
        <v>15</v>
      </c>
      <c r="C54" s="37" t="s">
        <v>162</v>
      </c>
      <c r="D54" s="37">
        <v>11</v>
      </c>
      <c r="E54" s="37" t="s">
        <v>4283</v>
      </c>
      <c r="F54" s="37">
        <v>3</v>
      </c>
      <c r="G54" s="37" t="s">
        <v>4114</v>
      </c>
      <c r="H54" s="37">
        <v>1</v>
      </c>
      <c r="I54" s="37" t="s">
        <v>4115</v>
      </c>
      <c r="J54" s="37">
        <v>2</v>
      </c>
      <c r="K54" s="37" t="s">
        <v>4116</v>
      </c>
      <c r="L54" s="37">
        <v>0</v>
      </c>
      <c r="M54" s="37" t="s">
        <v>4117</v>
      </c>
      <c r="N54" s="37" t="s">
        <v>660</v>
      </c>
      <c r="O54" s="37" t="s">
        <v>661</v>
      </c>
      <c r="P54" s="38">
        <v>35846</v>
      </c>
      <c r="Q54" s="39" t="s">
        <v>662</v>
      </c>
      <c r="R54" s="37">
        <v>76356948</v>
      </c>
      <c r="S54" s="37">
        <v>973932558</v>
      </c>
      <c r="T54" s="41"/>
      <c r="U54" s="37" t="s">
        <v>4284</v>
      </c>
      <c r="V54" s="41"/>
      <c r="W54" s="37">
        <v>10</v>
      </c>
      <c r="X54" s="37" t="s">
        <v>35</v>
      </c>
      <c r="Y54" s="40"/>
      <c r="Z54" s="40"/>
      <c r="AA54" s="40"/>
      <c r="AB54" s="40"/>
      <c r="AC54" s="40"/>
      <c r="AD54" s="40"/>
      <c r="AE54" s="40"/>
      <c r="AF54" s="40"/>
      <c r="AG54" s="40"/>
      <c r="AH54" s="40"/>
    </row>
    <row r="55" spans="1:34" ht="15" customHeight="1">
      <c r="A55" s="37">
        <v>54</v>
      </c>
      <c r="B55" s="37">
        <v>4</v>
      </c>
      <c r="C55" s="37" t="s">
        <v>70</v>
      </c>
      <c r="D55" s="37">
        <v>4</v>
      </c>
      <c r="E55" s="37" t="s">
        <v>4113</v>
      </c>
      <c r="F55" s="37">
        <v>3</v>
      </c>
      <c r="G55" s="37" t="s">
        <v>4114</v>
      </c>
      <c r="H55" s="37">
        <v>1</v>
      </c>
      <c r="I55" s="37" t="s">
        <v>4115</v>
      </c>
      <c r="J55" s="37">
        <v>2</v>
      </c>
      <c r="K55" s="37" t="s">
        <v>4116</v>
      </c>
      <c r="L55" s="37">
        <v>0</v>
      </c>
      <c r="M55" s="37" t="s">
        <v>4117</v>
      </c>
      <c r="N55" s="37" t="s">
        <v>2620</v>
      </c>
      <c r="O55" s="37" t="s">
        <v>2621</v>
      </c>
      <c r="P55" s="41"/>
      <c r="Q55" s="41"/>
      <c r="R55" s="41"/>
      <c r="S55" s="37">
        <v>999885003</v>
      </c>
      <c r="T55" s="41"/>
      <c r="U55" s="41"/>
      <c r="V55" s="41"/>
      <c r="W55" s="37">
        <v>8</v>
      </c>
      <c r="X55" s="37" t="s">
        <v>35</v>
      </c>
      <c r="Y55" s="40"/>
      <c r="Z55" s="40"/>
      <c r="AA55" s="40"/>
      <c r="AB55" s="40"/>
      <c r="AC55" s="40"/>
      <c r="AD55" s="40"/>
      <c r="AE55" s="40"/>
      <c r="AF55" s="40"/>
      <c r="AG55" s="40"/>
      <c r="AH55" s="40"/>
    </row>
    <row r="56" spans="1:34" ht="15" customHeight="1">
      <c r="A56" s="37">
        <v>55</v>
      </c>
      <c r="B56" s="37">
        <v>15</v>
      </c>
      <c r="C56" s="37" t="s">
        <v>162</v>
      </c>
      <c r="D56" s="37"/>
      <c r="E56" s="37"/>
      <c r="F56" s="37">
        <v>1</v>
      </c>
      <c r="G56" s="37" t="s">
        <v>4109</v>
      </c>
      <c r="H56" s="37">
        <v>0</v>
      </c>
      <c r="I56" s="37" t="s">
        <v>4183</v>
      </c>
      <c r="J56" s="37">
        <v>2</v>
      </c>
      <c r="K56" s="37" t="s">
        <v>4116</v>
      </c>
      <c r="L56" s="37">
        <v>0</v>
      </c>
      <c r="M56" s="37" t="s">
        <v>4117</v>
      </c>
      <c r="N56" s="37" t="s">
        <v>4285</v>
      </c>
      <c r="O56" s="37" t="s">
        <v>1233</v>
      </c>
      <c r="P56" s="41"/>
      <c r="Q56" s="41"/>
      <c r="R56" s="41"/>
      <c r="S56" s="37">
        <v>937146217</v>
      </c>
      <c r="T56" s="41"/>
      <c r="U56" s="41"/>
      <c r="V56" s="41"/>
      <c r="W56" s="41"/>
      <c r="X56" s="37" t="s">
        <v>35</v>
      </c>
      <c r="Y56" s="40"/>
      <c r="Z56" s="40"/>
      <c r="AA56" s="40"/>
      <c r="AB56" s="40"/>
      <c r="AC56" s="40"/>
      <c r="AD56" s="40"/>
      <c r="AE56" s="40"/>
      <c r="AF56" s="40"/>
      <c r="AG56" s="40"/>
      <c r="AH56" s="40"/>
    </row>
    <row r="57" spans="1:34" ht="15" customHeight="1">
      <c r="A57" s="37">
        <v>56</v>
      </c>
      <c r="B57" s="37"/>
      <c r="C57" s="37"/>
      <c r="D57" s="37">
        <v>11</v>
      </c>
      <c r="E57" s="37" t="s">
        <v>4283</v>
      </c>
      <c r="F57" s="37"/>
      <c r="G57" s="37"/>
      <c r="H57" s="37"/>
      <c r="I57" s="37"/>
      <c r="J57" s="37">
        <v>2</v>
      </c>
      <c r="K57" s="37" t="s">
        <v>4116</v>
      </c>
      <c r="L57" s="37">
        <v>0</v>
      </c>
      <c r="M57" s="37" t="s">
        <v>4117</v>
      </c>
      <c r="N57" s="37" t="s">
        <v>4286</v>
      </c>
      <c r="O57" s="37" t="s">
        <v>3037</v>
      </c>
      <c r="P57" s="38">
        <v>35997</v>
      </c>
      <c r="Q57" s="39" t="s">
        <v>3038</v>
      </c>
      <c r="R57" s="37">
        <v>75282572</v>
      </c>
      <c r="S57" s="37">
        <v>935597395</v>
      </c>
      <c r="T57" s="41"/>
      <c r="U57" s="37" t="s">
        <v>3041</v>
      </c>
      <c r="V57" s="41"/>
      <c r="W57" s="37">
        <v>10</v>
      </c>
      <c r="X57" s="37" t="s">
        <v>35</v>
      </c>
      <c r="Y57" s="40"/>
      <c r="Z57" s="40"/>
      <c r="AA57" s="40"/>
      <c r="AB57" s="40"/>
      <c r="AC57" s="40"/>
      <c r="AD57" s="40"/>
      <c r="AE57" s="40"/>
      <c r="AF57" s="40"/>
      <c r="AG57" s="40"/>
      <c r="AH57" s="40"/>
    </row>
    <row r="58" spans="1:34" ht="15" customHeight="1">
      <c r="A58" s="37">
        <v>57</v>
      </c>
      <c r="B58" s="37">
        <v>1</v>
      </c>
      <c r="C58" s="37" t="s">
        <v>46</v>
      </c>
      <c r="D58" s="37">
        <v>1</v>
      </c>
      <c r="E58" s="37" t="s">
        <v>4127</v>
      </c>
      <c r="F58" s="37">
        <v>1</v>
      </c>
      <c r="G58" s="37" t="s">
        <v>4109</v>
      </c>
      <c r="H58" s="37">
        <v>7</v>
      </c>
      <c r="I58" s="37" t="s">
        <v>4141</v>
      </c>
      <c r="J58" s="37">
        <v>2</v>
      </c>
      <c r="K58" s="37" t="s">
        <v>4116</v>
      </c>
      <c r="L58" s="37">
        <v>0</v>
      </c>
      <c r="M58" s="37" t="s">
        <v>4117</v>
      </c>
      <c r="N58" s="37" t="s">
        <v>1346</v>
      </c>
      <c r="O58" s="37" t="s">
        <v>1347</v>
      </c>
      <c r="P58" s="38">
        <v>45395</v>
      </c>
      <c r="Q58" s="39" t="s">
        <v>1348</v>
      </c>
      <c r="R58" s="37">
        <v>75198491</v>
      </c>
      <c r="S58" s="37">
        <v>977562640</v>
      </c>
      <c r="T58" s="41"/>
      <c r="U58" s="37" t="s">
        <v>102</v>
      </c>
      <c r="V58" s="41"/>
      <c r="W58" s="37">
        <v>8</v>
      </c>
      <c r="X58" s="37" t="s">
        <v>35</v>
      </c>
      <c r="Y58" s="40"/>
      <c r="Z58" s="40"/>
      <c r="AA58" s="40"/>
      <c r="AB58" s="40"/>
      <c r="AC58" s="40"/>
      <c r="AD58" s="40"/>
      <c r="AE58" s="40"/>
      <c r="AF58" s="40"/>
      <c r="AG58" s="40"/>
      <c r="AH58" s="40"/>
    </row>
    <row r="59" spans="1:34" ht="15" customHeight="1">
      <c r="A59" s="37">
        <v>58</v>
      </c>
      <c r="B59" s="37">
        <v>5</v>
      </c>
      <c r="C59" s="37" t="s">
        <v>78</v>
      </c>
      <c r="D59" s="37">
        <v>1</v>
      </c>
      <c r="E59" s="37" t="s">
        <v>4127</v>
      </c>
      <c r="F59" s="37">
        <v>3</v>
      </c>
      <c r="G59" s="37" t="s">
        <v>4114</v>
      </c>
      <c r="H59" s="37">
        <v>1</v>
      </c>
      <c r="I59" s="37" t="s">
        <v>4115</v>
      </c>
      <c r="J59" s="37">
        <v>2</v>
      </c>
      <c r="K59" s="37" t="s">
        <v>4116</v>
      </c>
      <c r="L59" s="37">
        <v>0</v>
      </c>
      <c r="M59" s="37" t="s">
        <v>4117</v>
      </c>
      <c r="N59" s="37" t="s">
        <v>2251</v>
      </c>
      <c r="O59" s="37" t="s">
        <v>2252</v>
      </c>
      <c r="P59" s="38">
        <v>37705</v>
      </c>
      <c r="Q59" s="39" t="s">
        <v>2253</v>
      </c>
      <c r="R59" s="37">
        <v>72394774</v>
      </c>
      <c r="S59" s="37">
        <v>961221301</v>
      </c>
      <c r="T59" s="41"/>
      <c r="U59" s="37" t="s">
        <v>2256</v>
      </c>
      <c r="V59" s="41"/>
      <c r="W59" s="37">
        <v>10</v>
      </c>
      <c r="X59" s="37" t="s">
        <v>35</v>
      </c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1:34" ht="15" customHeight="1">
      <c r="A60" s="37">
        <v>59</v>
      </c>
      <c r="B60" s="37">
        <v>1</v>
      </c>
      <c r="C60" s="37" t="s">
        <v>46</v>
      </c>
      <c r="D60" s="37">
        <v>26</v>
      </c>
      <c r="E60" s="37" t="s">
        <v>4257</v>
      </c>
      <c r="F60" s="37">
        <v>1</v>
      </c>
      <c r="G60" s="37" t="s">
        <v>4109</v>
      </c>
      <c r="H60" s="37">
        <v>7</v>
      </c>
      <c r="I60" s="37" t="s">
        <v>4141</v>
      </c>
      <c r="J60" s="37">
        <v>2</v>
      </c>
      <c r="K60" s="37" t="s">
        <v>4116</v>
      </c>
      <c r="L60" s="37">
        <v>0</v>
      </c>
      <c r="M60" s="37" t="s">
        <v>4117</v>
      </c>
      <c r="N60" s="37" t="s">
        <v>2801</v>
      </c>
      <c r="O60" s="37" t="s">
        <v>2802</v>
      </c>
      <c r="P60" s="41"/>
      <c r="Q60" s="41"/>
      <c r="R60" s="41"/>
      <c r="S60" s="37">
        <v>916597953</v>
      </c>
      <c r="T60" s="41"/>
      <c r="U60" s="41"/>
      <c r="V60" s="41"/>
      <c r="W60" s="41"/>
      <c r="X60" s="37" t="s">
        <v>35</v>
      </c>
      <c r="Y60" s="40"/>
      <c r="Z60" s="40"/>
      <c r="AA60" s="40"/>
      <c r="AB60" s="40"/>
      <c r="AC60" s="40"/>
      <c r="AD60" s="40"/>
      <c r="AE60" s="40"/>
      <c r="AF60" s="40"/>
      <c r="AG60" s="40"/>
      <c r="AH60" s="40"/>
    </row>
    <row r="61" spans="1:34" ht="15" customHeight="1">
      <c r="A61" s="37">
        <v>60</v>
      </c>
      <c r="B61" s="37">
        <v>5</v>
      </c>
      <c r="C61" s="37" t="s">
        <v>78</v>
      </c>
      <c r="D61" s="37">
        <v>4</v>
      </c>
      <c r="E61" s="37" t="s">
        <v>4113</v>
      </c>
      <c r="F61" s="37">
        <v>3</v>
      </c>
      <c r="G61" s="37" t="s">
        <v>4114</v>
      </c>
      <c r="H61" s="37">
        <v>1</v>
      </c>
      <c r="I61" s="37" t="s">
        <v>4115</v>
      </c>
      <c r="J61" s="37">
        <v>2</v>
      </c>
      <c r="K61" s="37" t="s">
        <v>4116</v>
      </c>
      <c r="L61" s="37">
        <v>0</v>
      </c>
      <c r="M61" s="37" t="s">
        <v>4117</v>
      </c>
      <c r="N61" s="37" t="s">
        <v>171</v>
      </c>
      <c r="O61" s="37" t="s">
        <v>172</v>
      </c>
      <c r="P61" s="41"/>
      <c r="Q61" s="39" t="s">
        <v>173</v>
      </c>
      <c r="R61" s="37">
        <v>75338712</v>
      </c>
      <c r="S61" s="37">
        <v>964238026</v>
      </c>
      <c r="T61" s="41"/>
      <c r="U61" s="37" t="s">
        <v>177</v>
      </c>
      <c r="V61" s="41"/>
      <c r="W61" s="37">
        <v>7</v>
      </c>
      <c r="X61" s="37" t="s">
        <v>35</v>
      </c>
      <c r="Y61" s="40"/>
      <c r="Z61" s="40"/>
      <c r="AA61" s="40"/>
      <c r="AB61" s="40"/>
      <c r="AC61" s="40"/>
      <c r="AD61" s="40"/>
      <c r="AE61" s="40"/>
      <c r="AF61" s="40"/>
      <c r="AG61" s="40"/>
      <c r="AH61" s="40"/>
    </row>
    <row r="62" spans="1:34" ht="15" customHeight="1">
      <c r="A62" s="37">
        <v>61</v>
      </c>
      <c r="B62" s="37"/>
      <c r="C62" s="37"/>
      <c r="D62" s="37"/>
      <c r="E62" s="37"/>
      <c r="F62" s="37"/>
      <c r="G62" s="37"/>
      <c r="H62" s="37"/>
      <c r="I62" s="37"/>
      <c r="J62" s="37">
        <v>2</v>
      </c>
      <c r="K62" s="37" t="s">
        <v>4116</v>
      </c>
      <c r="L62" s="37">
        <v>0</v>
      </c>
      <c r="M62" s="37" t="s">
        <v>4117</v>
      </c>
      <c r="N62" s="37" t="s">
        <v>1192</v>
      </c>
      <c r="O62" s="37" t="s">
        <v>1193</v>
      </c>
      <c r="P62" s="41"/>
      <c r="Q62" s="41"/>
      <c r="R62" s="41"/>
      <c r="S62" s="37">
        <v>955065497</v>
      </c>
      <c r="T62" s="41"/>
      <c r="U62" s="41"/>
      <c r="V62" s="41"/>
      <c r="W62" s="41"/>
      <c r="X62" s="37" t="s">
        <v>35</v>
      </c>
      <c r="Y62" s="40"/>
      <c r="Z62" s="40"/>
      <c r="AA62" s="40"/>
      <c r="AB62" s="40"/>
      <c r="AC62" s="40"/>
      <c r="AD62" s="40"/>
      <c r="AE62" s="40"/>
      <c r="AF62" s="40"/>
      <c r="AG62" s="40"/>
      <c r="AH62" s="40"/>
    </row>
    <row r="63" spans="1:34" ht="15" customHeight="1">
      <c r="A63" s="37">
        <v>72</v>
      </c>
      <c r="B63" s="37">
        <v>5</v>
      </c>
      <c r="C63" s="37" t="s">
        <v>78</v>
      </c>
      <c r="D63" s="37">
        <v>4</v>
      </c>
      <c r="E63" s="37" t="s">
        <v>4113</v>
      </c>
      <c r="F63" s="37">
        <v>3</v>
      </c>
      <c r="G63" s="37" t="s">
        <v>4114</v>
      </c>
      <c r="H63" s="37">
        <v>1</v>
      </c>
      <c r="I63" s="37" t="s">
        <v>4115</v>
      </c>
      <c r="J63" s="37">
        <v>2</v>
      </c>
      <c r="K63" s="37" t="s">
        <v>4116</v>
      </c>
      <c r="L63" s="37">
        <v>0</v>
      </c>
      <c r="M63" s="37" t="s">
        <v>4117</v>
      </c>
      <c r="N63" s="37" t="s">
        <v>2155</v>
      </c>
      <c r="O63" s="37" t="s">
        <v>2156</v>
      </c>
      <c r="P63" s="41"/>
      <c r="Q63" s="39" t="s">
        <v>2157</v>
      </c>
      <c r="R63" s="37">
        <v>73011084</v>
      </c>
      <c r="S63" s="37">
        <v>932535537</v>
      </c>
      <c r="T63" s="41"/>
      <c r="U63" s="37" t="s">
        <v>2160</v>
      </c>
      <c r="V63" s="37" t="s">
        <v>2161</v>
      </c>
      <c r="W63" s="37">
        <v>10</v>
      </c>
      <c r="X63" s="37" t="s">
        <v>35</v>
      </c>
      <c r="Y63" s="40"/>
      <c r="Z63" s="40"/>
      <c r="AA63" s="40"/>
      <c r="AB63" s="40"/>
      <c r="AC63" s="40"/>
      <c r="AD63" s="40"/>
      <c r="AE63" s="40"/>
      <c r="AF63" s="40"/>
      <c r="AG63" s="40"/>
      <c r="AH63" s="40"/>
    </row>
    <row r="64" spans="1:34" ht="15" customHeight="1">
      <c r="A64" s="37">
        <v>73</v>
      </c>
      <c r="B64" s="37">
        <v>4</v>
      </c>
      <c r="C64" s="37" t="s">
        <v>70</v>
      </c>
      <c r="D64" s="37">
        <v>24</v>
      </c>
      <c r="E64" s="37" t="s">
        <v>4131</v>
      </c>
      <c r="F64" s="37">
        <v>3</v>
      </c>
      <c r="G64" s="37" t="s">
        <v>4114</v>
      </c>
      <c r="H64" s="37">
        <v>1</v>
      </c>
      <c r="I64" s="37" t="s">
        <v>4115</v>
      </c>
      <c r="J64" s="37">
        <v>2</v>
      </c>
      <c r="K64" s="37" t="s">
        <v>4116</v>
      </c>
      <c r="L64" s="37">
        <v>0</v>
      </c>
      <c r="M64" s="37" t="s">
        <v>4117</v>
      </c>
      <c r="N64" s="37" t="s">
        <v>4287</v>
      </c>
      <c r="O64" s="37" t="s">
        <v>2615</v>
      </c>
      <c r="P64" s="38">
        <v>37170</v>
      </c>
      <c r="Q64" s="39" t="s">
        <v>2616</v>
      </c>
      <c r="R64" s="37">
        <v>72896110</v>
      </c>
      <c r="S64" s="37">
        <v>913007809</v>
      </c>
      <c r="T64" s="41"/>
      <c r="U64" s="37" t="s">
        <v>2619</v>
      </c>
      <c r="V64" s="41"/>
      <c r="W64" s="37">
        <v>10</v>
      </c>
      <c r="X64" s="37" t="s">
        <v>35</v>
      </c>
      <c r="Y64" s="40"/>
      <c r="Z64" s="40"/>
      <c r="AA64" s="40"/>
      <c r="AB64" s="40"/>
      <c r="AC64" s="40"/>
      <c r="AD64" s="40"/>
      <c r="AE64" s="40"/>
      <c r="AF64" s="40"/>
      <c r="AG64" s="40"/>
      <c r="AH64" s="40"/>
    </row>
    <row r="65" spans="1:34" ht="15" customHeight="1">
      <c r="A65" s="37">
        <v>74</v>
      </c>
      <c r="B65" s="37">
        <v>15</v>
      </c>
      <c r="C65" s="37" t="s">
        <v>162</v>
      </c>
      <c r="D65" s="37">
        <v>3</v>
      </c>
      <c r="E65" s="37" t="s">
        <v>4146</v>
      </c>
      <c r="F65" s="37">
        <v>3</v>
      </c>
      <c r="G65" s="37" t="s">
        <v>4114</v>
      </c>
      <c r="H65" s="37">
        <v>1</v>
      </c>
      <c r="I65" s="37" t="s">
        <v>4115</v>
      </c>
      <c r="J65" s="37">
        <v>2</v>
      </c>
      <c r="K65" s="37" t="s">
        <v>4116</v>
      </c>
      <c r="L65" s="37">
        <v>0</v>
      </c>
      <c r="M65" s="37" t="s">
        <v>4117</v>
      </c>
      <c r="N65" s="37" t="s">
        <v>4288</v>
      </c>
      <c r="O65" s="37" t="s">
        <v>928</v>
      </c>
      <c r="P65" s="38">
        <v>38527</v>
      </c>
      <c r="Q65" s="39" t="s">
        <v>929</v>
      </c>
      <c r="R65" s="37">
        <v>60810194</v>
      </c>
      <c r="S65" s="37">
        <v>933933435</v>
      </c>
      <c r="T65" s="41"/>
      <c r="U65" s="37" t="s">
        <v>933</v>
      </c>
      <c r="V65" s="41"/>
      <c r="W65" s="37">
        <v>6</v>
      </c>
      <c r="X65" s="37" t="s">
        <v>35</v>
      </c>
      <c r="Y65" s="40"/>
      <c r="Z65" s="40"/>
      <c r="AA65" s="40"/>
      <c r="AB65" s="40"/>
      <c r="AC65" s="40"/>
      <c r="AD65" s="40"/>
      <c r="AE65" s="40"/>
      <c r="AF65" s="40"/>
      <c r="AG65" s="40"/>
      <c r="AH65" s="40"/>
    </row>
    <row r="66" spans="1:34" ht="15" customHeight="1">
      <c r="A66" s="37">
        <v>75</v>
      </c>
      <c r="B66" s="37">
        <v>5</v>
      </c>
      <c r="C66" s="37" t="s">
        <v>78</v>
      </c>
      <c r="D66" s="37">
        <v>38</v>
      </c>
      <c r="E66" s="37" t="s">
        <v>4289</v>
      </c>
      <c r="F66" s="37">
        <v>3</v>
      </c>
      <c r="G66" s="37" t="s">
        <v>4114</v>
      </c>
      <c r="H66" s="37">
        <v>1</v>
      </c>
      <c r="I66" s="37" t="s">
        <v>4115</v>
      </c>
      <c r="J66" s="37">
        <v>2</v>
      </c>
      <c r="K66" s="37" t="s">
        <v>4116</v>
      </c>
      <c r="L66" s="37">
        <v>0</v>
      </c>
      <c r="M66" s="37" t="s">
        <v>4117</v>
      </c>
      <c r="N66" s="37" t="s">
        <v>26</v>
      </c>
      <c r="O66" s="37" t="s">
        <v>27</v>
      </c>
      <c r="P66" s="38">
        <v>36798</v>
      </c>
      <c r="Q66" s="39" t="s">
        <v>28</v>
      </c>
      <c r="R66" s="37">
        <v>74748670</v>
      </c>
      <c r="S66" s="37">
        <v>997294744</v>
      </c>
      <c r="T66" s="41"/>
      <c r="U66" s="37" t="s">
        <v>32</v>
      </c>
      <c r="V66" s="41"/>
      <c r="W66" s="37">
        <v>9</v>
      </c>
      <c r="X66" s="37" t="s">
        <v>35</v>
      </c>
      <c r="Y66" s="40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1:34" ht="15" customHeight="1">
      <c r="A67" s="37">
        <v>76</v>
      </c>
      <c r="B67" s="37">
        <v>5</v>
      </c>
      <c r="C67" s="37" t="s">
        <v>78</v>
      </c>
      <c r="D67" s="37">
        <v>1</v>
      </c>
      <c r="E67" s="37" t="s">
        <v>4127</v>
      </c>
      <c r="F67" s="37">
        <v>3</v>
      </c>
      <c r="G67" s="37" t="s">
        <v>4114</v>
      </c>
      <c r="H67" s="37">
        <v>1</v>
      </c>
      <c r="I67" s="37" t="s">
        <v>4115</v>
      </c>
      <c r="J67" s="37">
        <v>2</v>
      </c>
      <c r="K67" s="37" t="s">
        <v>4116</v>
      </c>
      <c r="L67" s="37">
        <v>0</v>
      </c>
      <c r="M67" s="37" t="s">
        <v>4117</v>
      </c>
      <c r="N67" s="37" t="s">
        <v>1488</v>
      </c>
      <c r="O67" s="37" t="s">
        <v>1489</v>
      </c>
      <c r="P67" s="38">
        <v>37370</v>
      </c>
      <c r="Q67" s="39" t="s">
        <v>1490</v>
      </c>
      <c r="R67" s="37">
        <v>74703012</v>
      </c>
      <c r="S67" s="37">
        <v>989162743</v>
      </c>
      <c r="T67" s="41"/>
      <c r="U67" s="37" t="s">
        <v>1493</v>
      </c>
      <c r="V67" s="41"/>
      <c r="W67" s="37">
        <v>8</v>
      </c>
      <c r="X67" s="37" t="s">
        <v>35</v>
      </c>
      <c r="Y67" s="40"/>
      <c r="Z67" s="40"/>
      <c r="AA67" s="40"/>
      <c r="AB67" s="40"/>
      <c r="AC67" s="40"/>
      <c r="AD67" s="40"/>
      <c r="AE67" s="40"/>
      <c r="AF67" s="40"/>
      <c r="AG67" s="40"/>
      <c r="AH67" s="40"/>
    </row>
    <row r="68" spans="1:34" ht="15" customHeight="1">
      <c r="A68" s="37">
        <v>77</v>
      </c>
      <c r="B68" s="37">
        <v>5</v>
      </c>
      <c r="C68" s="37" t="s">
        <v>78</v>
      </c>
      <c r="D68" s="37">
        <v>4</v>
      </c>
      <c r="E68" s="37" t="s">
        <v>4113</v>
      </c>
      <c r="F68" s="37">
        <v>1</v>
      </c>
      <c r="G68" s="37" t="s">
        <v>4109</v>
      </c>
      <c r="H68" s="37">
        <v>7</v>
      </c>
      <c r="I68" s="37" t="s">
        <v>4141</v>
      </c>
      <c r="J68" s="37">
        <v>2</v>
      </c>
      <c r="K68" s="37" t="s">
        <v>4116</v>
      </c>
      <c r="L68" s="37">
        <v>0</v>
      </c>
      <c r="M68" s="37" t="s">
        <v>4117</v>
      </c>
      <c r="N68" s="37" t="s">
        <v>1062</v>
      </c>
      <c r="O68" s="37" t="s">
        <v>1063</v>
      </c>
      <c r="P68" s="38">
        <v>37310</v>
      </c>
      <c r="Q68" s="39" t="s">
        <v>1064</v>
      </c>
      <c r="R68" s="37">
        <v>76946443</v>
      </c>
      <c r="S68" s="37">
        <v>934945144</v>
      </c>
      <c r="T68" s="41"/>
      <c r="U68" s="37" t="s">
        <v>1067</v>
      </c>
      <c r="V68" s="41"/>
      <c r="W68" s="37">
        <v>9</v>
      </c>
      <c r="X68" s="37" t="s">
        <v>35</v>
      </c>
      <c r="Y68" s="40"/>
      <c r="Z68" s="40"/>
      <c r="AA68" s="40"/>
      <c r="AB68" s="40"/>
      <c r="AC68" s="40"/>
      <c r="AD68" s="40"/>
      <c r="AE68" s="40"/>
      <c r="AF68" s="40"/>
      <c r="AG68" s="40"/>
      <c r="AH68" s="40"/>
    </row>
    <row r="69" spans="1:34" ht="15" customHeight="1">
      <c r="A69" s="37">
        <v>78</v>
      </c>
      <c r="B69" s="37">
        <v>4</v>
      </c>
      <c r="C69" s="37" t="s">
        <v>70</v>
      </c>
      <c r="D69" s="37">
        <v>24</v>
      </c>
      <c r="E69" s="37" t="s">
        <v>4131</v>
      </c>
      <c r="F69" s="37">
        <v>3</v>
      </c>
      <c r="G69" s="37" t="s">
        <v>4114</v>
      </c>
      <c r="H69" s="37">
        <v>1</v>
      </c>
      <c r="I69" s="37" t="s">
        <v>4115</v>
      </c>
      <c r="J69" s="37">
        <v>2</v>
      </c>
      <c r="K69" s="37" t="s">
        <v>4116</v>
      </c>
      <c r="L69" s="37">
        <v>0</v>
      </c>
      <c r="M69" s="37" t="s">
        <v>4117</v>
      </c>
      <c r="N69" s="37" t="s">
        <v>2656</v>
      </c>
      <c r="O69" s="37" t="s">
        <v>2657</v>
      </c>
      <c r="P69" s="38">
        <v>36328</v>
      </c>
      <c r="Q69" s="39" t="s">
        <v>2658</v>
      </c>
      <c r="R69" s="37">
        <v>74750199</v>
      </c>
      <c r="S69" s="37">
        <v>993003267</v>
      </c>
      <c r="T69" s="41"/>
      <c r="U69" s="37" t="s">
        <v>2661</v>
      </c>
      <c r="V69" s="41"/>
      <c r="W69" s="37">
        <v>9</v>
      </c>
      <c r="X69" s="37" t="s">
        <v>35</v>
      </c>
      <c r="Y69" s="40"/>
      <c r="Z69" s="40"/>
      <c r="AA69" s="40"/>
      <c r="AB69" s="40"/>
      <c r="AC69" s="40"/>
      <c r="AD69" s="40"/>
      <c r="AE69" s="40"/>
      <c r="AF69" s="40"/>
      <c r="AG69" s="40"/>
      <c r="AH69" s="40"/>
    </row>
    <row r="70" spans="1:34" ht="15" customHeight="1">
      <c r="A70" s="37">
        <v>79</v>
      </c>
      <c r="B70" s="37">
        <v>26</v>
      </c>
      <c r="C70" s="37" t="s">
        <v>250</v>
      </c>
      <c r="D70" s="37">
        <v>2</v>
      </c>
      <c r="E70" s="37" t="s">
        <v>4108</v>
      </c>
      <c r="F70" s="37">
        <v>3</v>
      </c>
      <c r="G70" s="37" t="s">
        <v>4114</v>
      </c>
      <c r="H70" s="37">
        <v>1</v>
      </c>
      <c r="I70" s="37" t="s">
        <v>4115</v>
      </c>
      <c r="J70" s="37">
        <v>2</v>
      </c>
      <c r="K70" s="37" t="s">
        <v>4116</v>
      </c>
      <c r="L70" s="37">
        <v>0</v>
      </c>
      <c r="M70" s="37" t="s">
        <v>4117</v>
      </c>
      <c r="N70" s="37" t="s">
        <v>843</v>
      </c>
      <c r="O70" s="37" t="s">
        <v>844</v>
      </c>
      <c r="P70" s="38">
        <v>38864</v>
      </c>
      <c r="Q70" s="39" t="s">
        <v>845</v>
      </c>
      <c r="R70" s="37">
        <v>60781831</v>
      </c>
      <c r="S70" s="37">
        <v>959921403</v>
      </c>
      <c r="T70" s="41"/>
      <c r="U70" s="37" t="s">
        <v>849</v>
      </c>
      <c r="V70" s="41"/>
      <c r="W70" s="37">
        <v>4</v>
      </c>
      <c r="X70" s="37" t="s">
        <v>35</v>
      </c>
      <c r="Y70" s="40"/>
      <c r="Z70" s="40"/>
      <c r="AA70" s="40"/>
      <c r="AB70" s="40"/>
      <c r="AC70" s="40"/>
      <c r="AD70" s="40"/>
      <c r="AE70" s="40"/>
      <c r="AF70" s="40"/>
      <c r="AG70" s="40"/>
      <c r="AH70" s="40"/>
    </row>
    <row r="71" spans="1:34" ht="15" customHeight="1">
      <c r="A71" s="37">
        <v>80</v>
      </c>
      <c r="B71" s="37">
        <v>12</v>
      </c>
      <c r="C71" s="37" t="s">
        <v>136</v>
      </c>
      <c r="D71" s="37">
        <v>2</v>
      </c>
      <c r="E71" s="37" t="s">
        <v>4108</v>
      </c>
      <c r="F71" s="37">
        <v>3</v>
      </c>
      <c r="G71" s="37" t="s">
        <v>4114</v>
      </c>
      <c r="H71" s="37">
        <v>1</v>
      </c>
      <c r="I71" s="37" t="s">
        <v>4115</v>
      </c>
      <c r="J71" s="37">
        <v>2</v>
      </c>
      <c r="K71" s="37" t="s">
        <v>4116</v>
      </c>
      <c r="L71" s="37">
        <v>0</v>
      </c>
      <c r="M71" s="37" t="s">
        <v>4117</v>
      </c>
      <c r="N71" s="37" t="s">
        <v>48</v>
      </c>
      <c r="O71" s="37" t="s">
        <v>47</v>
      </c>
      <c r="P71" s="38">
        <v>38632</v>
      </c>
      <c r="Q71" s="39" t="s">
        <v>49</v>
      </c>
      <c r="R71" s="37">
        <v>75341144</v>
      </c>
      <c r="S71" s="37">
        <v>963360604</v>
      </c>
      <c r="T71" s="41"/>
      <c r="U71" s="37" t="s">
        <v>52</v>
      </c>
      <c r="V71" s="41"/>
      <c r="W71" s="37">
        <v>4</v>
      </c>
      <c r="X71" s="37" t="s">
        <v>35</v>
      </c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 ht="15" customHeight="1">
      <c r="A72" s="37">
        <v>81</v>
      </c>
      <c r="B72" s="37">
        <v>5</v>
      </c>
      <c r="C72" s="37" t="s">
        <v>78</v>
      </c>
      <c r="D72" s="37">
        <v>24</v>
      </c>
      <c r="E72" s="37" t="s">
        <v>4131</v>
      </c>
      <c r="F72" s="37">
        <v>3</v>
      </c>
      <c r="G72" s="37" t="s">
        <v>4114</v>
      </c>
      <c r="H72" s="37">
        <v>1</v>
      </c>
      <c r="I72" s="37" t="s">
        <v>4115</v>
      </c>
      <c r="J72" s="37">
        <v>2</v>
      </c>
      <c r="K72" s="37" t="s">
        <v>4116</v>
      </c>
      <c r="L72" s="37">
        <v>0</v>
      </c>
      <c r="M72" s="37" t="s">
        <v>4117</v>
      </c>
      <c r="N72" s="37" t="s">
        <v>1590</v>
      </c>
      <c r="O72" s="37" t="s">
        <v>1591</v>
      </c>
      <c r="P72" s="38">
        <v>34611</v>
      </c>
      <c r="Q72" s="39" t="s">
        <v>1592</v>
      </c>
      <c r="R72" s="37">
        <v>72013903</v>
      </c>
      <c r="S72" s="37">
        <v>990421561</v>
      </c>
      <c r="T72" s="41"/>
      <c r="U72" s="37" t="s">
        <v>1595</v>
      </c>
      <c r="V72" s="41"/>
      <c r="W72" s="37" t="s">
        <v>62</v>
      </c>
      <c r="X72" s="37" t="s">
        <v>35</v>
      </c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 ht="15" customHeight="1">
      <c r="A73" s="37">
        <v>82</v>
      </c>
      <c r="B73" s="37">
        <v>5</v>
      </c>
      <c r="C73" s="37" t="s">
        <v>78</v>
      </c>
      <c r="D73" s="37">
        <v>40</v>
      </c>
      <c r="E73" s="37" t="s">
        <v>4290</v>
      </c>
      <c r="F73" s="37">
        <v>3</v>
      </c>
      <c r="G73" s="37" t="s">
        <v>4114</v>
      </c>
      <c r="H73" s="37">
        <v>1</v>
      </c>
      <c r="I73" s="37" t="s">
        <v>4115</v>
      </c>
      <c r="J73" s="37">
        <v>2</v>
      </c>
      <c r="K73" s="37" t="s">
        <v>4116</v>
      </c>
      <c r="L73" s="37">
        <v>0</v>
      </c>
      <c r="M73" s="37" t="s">
        <v>4117</v>
      </c>
      <c r="N73" s="37" t="s">
        <v>1298</v>
      </c>
      <c r="O73" s="37" t="s">
        <v>1299</v>
      </c>
      <c r="P73" s="38">
        <v>37425</v>
      </c>
      <c r="Q73" s="39" t="s">
        <v>1300</v>
      </c>
      <c r="R73" s="37">
        <v>74279220</v>
      </c>
      <c r="S73" s="37">
        <v>910025950</v>
      </c>
      <c r="T73" s="41"/>
      <c r="U73" s="37" t="s">
        <v>1303</v>
      </c>
      <c r="V73" s="41"/>
      <c r="W73" s="37">
        <v>9</v>
      </c>
      <c r="X73" s="37" t="s">
        <v>35</v>
      </c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 ht="15" customHeight="1">
      <c r="A74" s="37">
        <v>83</v>
      </c>
      <c r="B74" s="37">
        <v>5</v>
      </c>
      <c r="C74" s="37" t="s">
        <v>78</v>
      </c>
      <c r="D74" s="37">
        <v>4</v>
      </c>
      <c r="E74" s="37" t="s">
        <v>4113</v>
      </c>
      <c r="F74" s="37">
        <v>3</v>
      </c>
      <c r="G74" s="37" t="s">
        <v>4114</v>
      </c>
      <c r="H74" s="37">
        <v>1</v>
      </c>
      <c r="I74" s="37" t="s">
        <v>4115</v>
      </c>
      <c r="J74" s="37">
        <v>2</v>
      </c>
      <c r="K74" s="37" t="s">
        <v>4116</v>
      </c>
      <c r="L74" s="37">
        <v>0</v>
      </c>
      <c r="M74" s="37" t="s">
        <v>4117</v>
      </c>
      <c r="N74" s="37" t="s">
        <v>4291</v>
      </c>
      <c r="O74" s="37" t="s">
        <v>4292</v>
      </c>
      <c r="P74" s="41"/>
      <c r="Q74" s="41"/>
      <c r="R74" s="41"/>
      <c r="S74" s="37">
        <v>960590302</v>
      </c>
      <c r="T74" s="41"/>
      <c r="U74" s="41"/>
      <c r="V74" s="41"/>
      <c r="W74" s="37">
        <v>9</v>
      </c>
      <c r="X74" s="37" t="s">
        <v>35</v>
      </c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 ht="15" customHeight="1">
      <c r="A75" s="37">
        <v>84</v>
      </c>
      <c r="B75" s="37">
        <v>5</v>
      </c>
      <c r="C75" s="37" t="s">
        <v>78</v>
      </c>
      <c r="D75" s="37">
        <v>3</v>
      </c>
      <c r="E75" s="37" t="s">
        <v>4146</v>
      </c>
      <c r="F75" s="37">
        <v>3</v>
      </c>
      <c r="G75" s="37" t="s">
        <v>4114</v>
      </c>
      <c r="H75" s="37">
        <v>1</v>
      </c>
      <c r="I75" s="37" t="s">
        <v>4115</v>
      </c>
      <c r="J75" s="37">
        <v>2</v>
      </c>
      <c r="K75" s="37" t="s">
        <v>4116</v>
      </c>
      <c r="L75" s="37">
        <v>0</v>
      </c>
      <c r="M75" s="37" t="s">
        <v>4117</v>
      </c>
      <c r="N75" s="37" t="s">
        <v>1410</v>
      </c>
      <c r="O75" s="37" t="s">
        <v>1411</v>
      </c>
      <c r="P75" s="38">
        <v>37695</v>
      </c>
      <c r="Q75" s="39" t="s">
        <v>1412</v>
      </c>
      <c r="R75" s="37">
        <v>75869645</v>
      </c>
      <c r="S75" s="37">
        <v>992183815</v>
      </c>
      <c r="T75" s="41"/>
      <c r="U75" s="37" t="s">
        <v>1415</v>
      </c>
      <c r="V75" s="41"/>
      <c r="W75" s="37">
        <v>9</v>
      </c>
      <c r="X75" s="37" t="s">
        <v>35</v>
      </c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 ht="15" customHeight="1">
      <c r="A76" s="37">
        <v>85</v>
      </c>
      <c r="B76" s="37">
        <v>5</v>
      </c>
      <c r="C76" s="37" t="s">
        <v>78</v>
      </c>
      <c r="D76" s="37">
        <v>4</v>
      </c>
      <c r="E76" s="37" t="s">
        <v>4113</v>
      </c>
      <c r="F76" s="37">
        <v>3</v>
      </c>
      <c r="G76" s="37" t="s">
        <v>4114</v>
      </c>
      <c r="H76" s="37">
        <v>1</v>
      </c>
      <c r="I76" s="37" t="s">
        <v>4115</v>
      </c>
      <c r="J76" s="37">
        <v>2</v>
      </c>
      <c r="K76" s="37" t="s">
        <v>4116</v>
      </c>
      <c r="L76" s="37">
        <v>0</v>
      </c>
      <c r="M76" s="37" t="s">
        <v>4117</v>
      </c>
      <c r="N76" s="37" t="s">
        <v>750</v>
      </c>
      <c r="O76" s="37" t="s">
        <v>751</v>
      </c>
      <c r="P76" s="38">
        <v>37591</v>
      </c>
      <c r="Q76" s="39" t="s">
        <v>752</v>
      </c>
      <c r="R76" s="37">
        <v>76586132</v>
      </c>
      <c r="S76" s="37">
        <v>936043500</v>
      </c>
      <c r="T76" s="41"/>
      <c r="U76" s="37" t="s">
        <v>755</v>
      </c>
      <c r="V76" s="41"/>
      <c r="W76" s="37">
        <v>9</v>
      </c>
      <c r="X76" s="37" t="s">
        <v>35</v>
      </c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 ht="15" customHeight="1">
      <c r="A77" s="37">
        <v>86</v>
      </c>
      <c r="B77" s="37">
        <v>22</v>
      </c>
      <c r="C77" s="37" t="s">
        <v>216</v>
      </c>
      <c r="D77" s="37">
        <v>21</v>
      </c>
      <c r="E77" s="37" t="s">
        <v>4140</v>
      </c>
      <c r="F77" s="37">
        <v>3</v>
      </c>
      <c r="G77" s="37" t="s">
        <v>4114</v>
      </c>
      <c r="H77" s="37">
        <v>4</v>
      </c>
      <c r="I77" s="37" t="s">
        <v>289</v>
      </c>
      <c r="J77" s="37">
        <v>2</v>
      </c>
      <c r="K77" s="37" t="s">
        <v>4116</v>
      </c>
      <c r="L77" s="37">
        <v>0</v>
      </c>
      <c r="M77" s="37" t="s">
        <v>4117</v>
      </c>
      <c r="N77" s="37" t="s">
        <v>3128</v>
      </c>
      <c r="O77" s="37" t="s">
        <v>3129</v>
      </c>
      <c r="P77" s="38">
        <v>37711</v>
      </c>
      <c r="Q77" s="39" t="s">
        <v>3130</v>
      </c>
      <c r="R77" s="37">
        <v>72939100</v>
      </c>
      <c r="S77" s="37" t="s">
        <v>4293</v>
      </c>
      <c r="T77" s="41"/>
      <c r="U77" s="37" t="s">
        <v>4294</v>
      </c>
      <c r="V77" s="37">
        <v>2020803422</v>
      </c>
      <c r="W77" s="37">
        <v>10</v>
      </c>
      <c r="X77" s="37" t="s">
        <v>35</v>
      </c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 ht="15" customHeight="1">
      <c r="A78" s="37">
        <v>87</v>
      </c>
      <c r="B78" s="37">
        <v>5</v>
      </c>
      <c r="C78" s="37" t="s">
        <v>78</v>
      </c>
      <c r="D78" s="37">
        <v>37</v>
      </c>
      <c r="E78" s="37" t="s">
        <v>4295</v>
      </c>
      <c r="F78" s="37">
        <v>2</v>
      </c>
      <c r="G78" s="37" t="s">
        <v>4128</v>
      </c>
      <c r="H78" s="37">
        <v>1</v>
      </c>
      <c r="I78" s="37" t="s">
        <v>4115</v>
      </c>
      <c r="J78" s="37">
        <v>2</v>
      </c>
      <c r="K78" s="37" t="s">
        <v>4116</v>
      </c>
      <c r="L78" s="37">
        <v>0</v>
      </c>
      <c r="M78" s="37" t="s">
        <v>4117</v>
      </c>
      <c r="N78" s="37" t="s">
        <v>4296</v>
      </c>
      <c r="O78" s="37" t="s">
        <v>4297</v>
      </c>
      <c r="P78" s="38">
        <v>37408</v>
      </c>
      <c r="Q78" s="39" t="s">
        <v>591</v>
      </c>
      <c r="R78" s="37">
        <v>75228795</v>
      </c>
      <c r="S78" s="37">
        <v>991251646</v>
      </c>
      <c r="T78" s="37" t="s">
        <v>594</v>
      </c>
      <c r="U78" s="37" t="s">
        <v>595</v>
      </c>
      <c r="V78" s="41"/>
      <c r="W78" s="37">
        <v>10</v>
      </c>
      <c r="X78" s="37" t="s">
        <v>35</v>
      </c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 ht="15" customHeight="1">
      <c r="A79" s="37">
        <v>88</v>
      </c>
      <c r="B79" s="37">
        <v>5</v>
      </c>
      <c r="C79" s="37" t="s">
        <v>78</v>
      </c>
      <c r="D79" s="37">
        <v>36</v>
      </c>
      <c r="E79" s="37" t="s">
        <v>4298</v>
      </c>
      <c r="F79" s="37">
        <v>3</v>
      </c>
      <c r="G79" s="37" t="s">
        <v>4114</v>
      </c>
      <c r="H79" s="37">
        <v>1</v>
      </c>
      <c r="I79" s="37" t="s">
        <v>4115</v>
      </c>
      <c r="J79" s="37">
        <v>2</v>
      </c>
      <c r="K79" s="37" t="s">
        <v>4116</v>
      </c>
      <c r="L79" s="37">
        <v>0</v>
      </c>
      <c r="M79" s="37" t="s">
        <v>4117</v>
      </c>
      <c r="N79" s="37" t="s">
        <v>1119</v>
      </c>
      <c r="O79" s="37" t="s">
        <v>1120</v>
      </c>
      <c r="P79" s="38">
        <v>36681</v>
      </c>
      <c r="Q79" s="39" t="s">
        <v>1121</v>
      </c>
      <c r="R79" s="37">
        <v>75384298</v>
      </c>
      <c r="S79" s="37">
        <v>940930120</v>
      </c>
      <c r="T79" s="37" t="s">
        <v>932</v>
      </c>
      <c r="U79" s="37" t="s">
        <v>1124</v>
      </c>
      <c r="V79" s="37">
        <v>7001249243</v>
      </c>
      <c r="W79" s="37">
        <v>9</v>
      </c>
      <c r="X79" s="37" t="s">
        <v>35</v>
      </c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 ht="15" customHeight="1">
      <c r="A80" s="37">
        <v>89</v>
      </c>
      <c r="B80" s="37">
        <v>23</v>
      </c>
      <c r="C80" s="37" t="s">
        <v>224</v>
      </c>
      <c r="D80" s="37">
        <v>21</v>
      </c>
      <c r="E80" s="37" t="s">
        <v>4140</v>
      </c>
      <c r="F80" s="37">
        <v>3</v>
      </c>
      <c r="G80" s="37" t="s">
        <v>4114</v>
      </c>
      <c r="H80" s="37">
        <v>1</v>
      </c>
      <c r="I80" s="37" t="s">
        <v>4115</v>
      </c>
      <c r="J80" s="37">
        <v>2</v>
      </c>
      <c r="K80" s="37" t="s">
        <v>4116</v>
      </c>
      <c r="L80" s="37">
        <v>0</v>
      </c>
      <c r="M80" s="37" t="s">
        <v>4117</v>
      </c>
      <c r="N80" s="37" t="s">
        <v>1903</v>
      </c>
      <c r="O80" s="37" t="s">
        <v>1904</v>
      </c>
      <c r="P80" s="38">
        <v>37909</v>
      </c>
      <c r="Q80" s="39" t="s">
        <v>1905</v>
      </c>
      <c r="R80" s="37">
        <v>73986245</v>
      </c>
      <c r="S80" s="37">
        <v>944608194</v>
      </c>
      <c r="T80" s="37" t="s">
        <v>4299</v>
      </c>
      <c r="U80" s="37" t="s">
        <v>1449</v>
      </c>
      <c r="V80" s="41"/>
      <c r="W80" s="37">
        <v>9</v>
      </c>
      <c r="X80" s="37" t="s">
        <v>35</v>
      </c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 ht="15" customHeight="1">
      <c r="A81" s="37">
        <v>90</v>
      </c>
      <c r="B81" s="37">
        <v>15</v>
      </c>
      <c r="C81" s="37" t="s">
        <v>162</v>
      </c>
      <c r="D81" s="37">
        <v>38</v>
      </c>
      <c r="E81" s="37" t="s">
        <v>4289</v>
      </c>
      <c r="F81" s="37">
        <v>3</v>
      </c>
      <c r="G81" s="37" t="s">
        <v>4114</v>
      </c>
      <c r="H81" s="37">
        <v>1</v>
      </c>
      <c r="I81" s="37" t="s">
        <v>4115</v>
      </c>
      <c r="J81" s="37">
        <v>2</v>
      </c>
      <c r="K81" s="37" t="s">
        <v>4116</v>
      </c>
      <c r="L81" s="37">
        <v>0</v>
      </c>
      <c r="M81" s="37" t="s">
        <v>4117</v>
      </c>
      <c r="N81" s="37" t="s">
        <v>2630</v>
      </c>
      <c r="O81" s="37" t="s">
        <v>2631</v>
      </c>
      <c r="P81" s="38">
        <v>37129</v>
      </c>
      <c r="Q81" s="39" t="s">
        <v>2632</v>
      </c>
      <c r="R81" s="37">
        <v>72844538</v>
      </c>
      <c r="S81" s="37">
        <v>924104552</v>
      </c>
      <c r="T81" s="37" t="s">
        <v>4300</v>
      </c>
      <c r="U81" s="37" t="s">
        <v>2635</v>
      </c>
      <c r="V81" s="41"/>
      <c r="W81" s="37" t="s">
        <v>62</v>
      </c>
      <c r="X81" s="37" t="s">
        <v>35</v>
      </c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 ht="15" customHeight="1">
      <c r="A82" s="37">
        <v>91</v>
      </c>
      <c r="B82" s="37">
        <v>4</v>
      </c>
      <c r="C82" s="37" t="s">
        <v>70</v>
      </c>
      <c r="D82" s="37">
        <v>1</v>
      </c>
      <c r="E82" s="37" t="s">
        <v>4127</v>
      </c>
      <c r="F82" s="37">
        <v>3</v>
      </c>
      <c r="G82" s="37" t="s">
        <v>4114</v>
      </c>
      <c r="H82" s="37">
        <v>1</v>
      </c>
      <c r="I82" s="37" t="s">
        <v>4115</v>
      </c>
      <c r="J82" s="37">
        <v>2</v>
      </c>
      <c r="K82" s="37" t="s">
        <v>4116</v>
      </c>
      <c r="L82" s="37">
        <v>0</v>
      </c>
      <c r="M82" s="37" t="s">
        <v>4117</v>
      </c>
      <c r="N82" s="37" t="s">
        <v>2142</v>
      </c>
      <c r="O82" s="37" t="s">
        <v>2143</v>
      </c>
      <c r="P82" s="38">
        <v>36688</v>
      </c>
      <c r="Q82" s="39" t="s">
        <v>2144</v>
      </c>
      <c r="R82" s="37">
        <v>70835977</v>
      </c>
      <c r="S82" s="37">
        <v>963734223</v>
      </c>
      <c r="T82" s="37" t="s">
        <v>4301</v>
      </c>
      <c r="U82" s="37" t="s">
        <v>2147</v>
      </c>
      <c r="V82" s="41"/>
      <c r="W82" s="37">
        <v>8</v>
      </c>
      <c r="X82" s="37" t="s">
        <v>35</v>
      </c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 ht="15" customHeight="1">
      <c r="A83" s="37">
        <v>92</v>
      </c>
      <c r="B83" s="37">
        <v>24</v>
      </c>
      <c r="C83" s="37" t="s">
        <v>234</v>
      </c>
      <c r="D83" s="37">
        <v>41</v>
      </c>
      <c r="E83" s="37" t="s">
        <v>4302</v>
      </c>
      <c r="F83" s="37">
        <v>3</v>
      </c>
      <c r="G83" s="37" t="s">
        <v>4114</v>
      </c>
      <c r="H83" s="37">
        <v>1</v>
      </c>
      <c r="I83" s="37" t="s">
        <v>4115</v>
      </c>
      <c r="J83" s="37">
        <v>2</v>
      </c>
      <c r="K83" s="37" t="s">
        <v>4116</v>
      </c>
      <c r="L83" s="37">
        <v>0</v>
      </c>
      <c r="M83" s="37" t="s">
        <v>4117</v>
      </c>
      <c r="N83" s="37" t="s">
        <v>823</v>
      </c>
      <c r="O83" s="37" t="s">
        <v>824</v>
      </c>
      <c r="P83" s="38">
        <v>36985</v>
      </c>
      <c r="Q83" s="39" t="s">
        <v>825</v>
      </c>
      <c r="R83" s="37">
        <v>72787054</v>
      </c>
      <c r="S83" s="37">
        <v>935628125</v>
      </c>
      <c r="T83" s="37" t="s">
        <v>4303</v>
      </c>
      <c r="U83" s="37" t="s">
        <v>828</v>
      </c>
      <c r="V83" s="41"/>
      <c r="W83" s="37">
        <v>8</v>
      </c>
      <c r="X83" s="37" t="s">
        <v>35</v>
      </c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 ht="15" customHeight="1">
      <c r="A84" s="37">
        <v>93</v>
      </c>
      <c r="B84" s="37"/>
      <c r="C84" s="37"/>
      <c r="D84" s="37">
        <v>43</v>
      </c>
      <c r="E84" s="37" t="s">
        <v>4304</v>
      </c>
      <c r="F84" s="37">
        <v>3</v>
      </c>
      <c r="G84" s="37" t="s">
        <v>4114</v>
      </c>
      <c r="H84" s="37">
        <v>1</v>
      </c>
      <c r="I84" s="37" t="s">
        <v>4115</v>
      </c>
      <c r="J84" s="37">
        <v>2</v>
      </c>
      <c r="K84" s="37" t="s">
        <v>4116</v>
      </c>
      <c r="L84" s="37">
        <v>0</v>
      </c>
      <c r="M84" s="37" t="s">
        <v>4117</v>
      </c>
      <c r="N84" s="37" t="s">
        <v>1370</v>
      </c>
      <c r="O84" s="37" t="s">
        <v>1371</v>
      </c>
      <c r="P84" s="38">
        <v>36260</v>
      </c>
      <c r="Q84" s="39" t="s">
        <v>1372</v>
      </c>
      <c r="R84" s="37">
        <v>71484775</v>
      </c>
      <c r="S84" s="37">
        <v>934872065</v>
      </c>
      <c r="T84" s="37" t="s">
        <v>469</v>
      </c>
      <c r="U84" s="37" t="s">
        <v>1375</v>
      </c>
      <c r="V84" s="41"/>
      <c r="W84" s="37" t="s">
        <v>62</v>
      </c>
      <c r="X84" s="37" t="s">
        <v>35</v>
      </c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 ht="15" customHeight="1">
      <c r="A85" s="37">
        <v>94</v>
      </c>
      <c r="B85" s="37">
        <v>5</v>
      </c>
      <c r="C85" s="37" t="s">
        <v>78</v>
      </c>
      <c r="D85" s="37">
        <v>4</v>
      </c>
      <c r="E85" s="37" t="s">
        <v>4113</v>
      </c>
      <c r="F85" s="37">
        <v>3</v>
      </c>
      <c r="G85" s="37" t="s">
        <v>4114</v>
      </c>
      <c r="H85" s="37">
        <v>1</v>
      </c>
      <c r="I85" s="37" t="s">
        <v>4115</v>
      </c>
      <c r="J85" s="37">
        <v>2</v>
      </c>
      <c r="K85" s="37" t="s">
        <v>4116</v>
      </c>
      <c r="L85" s="37">
        <v>0</v>
      </c>
      <c r="M85" s="37" t="s">
        <v>4117</v>
      </c>
      <c r="N85" s="37" t="s">
        <v>2273</v>
      </c>
      <c r="O85" s="37" t="s">
        <v>2274</v>
      </c>
      <c r="P85" s="38">
        <v>37669</v>
      </c>
      <c r="Q85" s="39" t="s">
        <v>2275</v>
      </c>
      <c r="R85" s="37">
        <v>74737210</v>
      </c>
      <c r="S85" s="37">
        <v>923633565</v>
      </c>
      <c r="T85" s="37" t="s">
        <v>43</v>
      </c>
      <c r="U85" s="37" t="s">
        <v>2278</v>
      </c>
      <c r="V85" s="41"/>
      <c r="W85" s="37">
        <v>8</v>
      </c>
      <c r="X85" s="37" t="s">
        <v>35</v>
      </c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 ht="15" customHeight="1">
      <c r="A86" s="37">
        <v>95</v>
      </c>
      <c r="B86" s="37">
        <v>15</v>
      </c>
      <c r="C86" s="37" t="s">
        <v>162</v>
      </c>
      <c r="D86" s="37">
        <v>1</v>
      </c>
      <c r="E86" s="37" t="s">
        <v>4127</v>
      </c>
      <c r="F86" s="37">
        <v>3</v>
      </c>
      <c r="G86" s="37" t="s">
        <v>4114</v>
      </c>
      <c r="H86" s="37">
        <v>1</v>
      </c>
      <c r="I86" s="37" t="s">
        <v>4115</v>
      </c>
      <c r="J86" s="37">
        <v>2</v>
      </c>
      <c r="K86" s="37" t="s">
        <v>4116</v>
      </c>
      <c r="L86" s="37">
        <v>0</v>
      </c>
      <c r="M86" s="37" t="s">
        <v>4117</v>
      </c>
      <c r="N86" s="37" t="s">
        <v>1566</v>
      </c>
      <c r="O86" s="37" t="s">
        <v>1567</v>
      </c>
      <c r="P86" s="38">
        <v>38208</v>
      </c>
      <c r="Q86" s="39" t="s">
        <v>1568</v>
      </c>
      <c r="R86" s="37">
        <v>72424116</v>
      </c>
      <c r="S86" s="37">
        <v>949321449</v>
      </c>
      <c r="T86" s="37" t="s">
        <v>1116</v>
      </c>
      <c r="U86" s="37" t="s">
        <v>1571</v>
      </c>
      <c r="V86" s="41"/>
      <c r="W86" s="37">
        <v>7</v>
      </c>
      <c r="X86" s="37" t="s">
        <v>35</v>
      </c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 ht="15" customHeight="1">
      <c r="A87" s="37">
        <v>96</v>
      </c>
      <c r="B87" s="37">
        <v>4</v>
      </c>
      <c r="C87" s="37" t="s">
        <v>70</v>
      </c>
      <c r="D87" s="37">
        <v>3</v>
      </c>
      <c r="E87" s="37" t="s">
        <v>4146</v>
      </c>
      <c r="F87" s="37">
        <v>3</v>
      </c>
      <c r="G87" s="37" t="s">
        <v>4114</v>
      </c>
      <c r="H87" s="37">
        <v>7</v>
      </c>
      <c r="I87" s="37" t="s">
        <v>4141</v>
      </c>
      <c r="J87" s="37">
        <v>2</v>
      </c>
      <c r="K87" s="37" t="s">
        <v>4116</v>
      </c>
      <c r="L87" s="37">
        <v>0</v>
      </c>
      <c r="M87" s="37" t="s">
        <v>4117</v>
      </c>
      <c r="N87" s="37" t="s">
        <v>2267</v>
      </c>
      <c r="O87" s="37" t="s">
        <v>2268</v>
      </c>
      <c r="P87" s="38">
        <v>37124</v>
      </c>
      <c r="Q87" s="39" t="s">
        <v>2269</v>
      </c>
      <c r="R87" s="37">
        <v>74829899</v>
      </c>
      <c r="S87" s="37">
        <v>919625600</v>
      </c>
      <c r="T87" s="37" t="s">
        <v>4305</v>
      </c>
      <c r="U87" s="37" t="s">
        <v>2272</v>
      </c>
      <c r="V87" s="41"/>
      <c r="W87" s="37">
        <v>8</v>
      </c>
      <c r="X87" s="37" t="s">
        <v>35</v>
      </c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 ht="15" customHeight="1">
      <c r="A88" s="37">
        <v>97</v>
      </c>
      <c r="B88" s="37">
        <v>1</v>
      </c>
      <c r="C88" s="37" t="s">
        <v>46</v>
      </c>
      <c r="D88" s="37">
        <v>1</v>
      </c>
      <c r="E88" s="37" t="s">
        <v>4127</v>
      </c>
      <c r="F88" s="37">
        <v>3</v>
      </c>
      <c r="G88" s="37" t="s">
        <v>4114</v>
      </c>
      <c r="H88" s="37">
        <v>1</v>
      </c>
      <c r="I88" s="37" t="s">
        <v>4115</v>
      </c>
      <c r="J88" s="37">
        <v>2</v>
      </c>
      <c r="K88" s="37" t="s">
        <v>4116</v>
      </c>
      <c r="L88" s="37">
        <v>0</v>
      </c>
      <c r="M88" s="37" t="s">
        <v>4117</v>
      </c>
      <c r="N88" s="37" t="s">
        <v>2938</v>
      </c>
      <c r="O88" s="37" t="s">
        <v>2939</v>
      </c>
      <c r="P88" s="38">
        <v>37514</v>
      </c>
      <c r="Q88" s="39" t="s">
        <v>2940</v>
      </c>
      <c r="R88" s="37">
        <v>73128483</v>
      </c>
      <c r="S88" s="37">
        <v>997563024</v>
      </c>
      <c r="T88" s="37" t="s">
        <v>2943</v>
      </c>
      <c r="U88" s="37" t="s">
        <v>2944</v>
      </c>
      <c r="V88" s="41"/>
      <c r="W88" s="37">
        <v>8</v>
      </c>
      <c r="X88" s="37" t="s">
        <v>35</v>
      </c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 ht="15" customHeight="1">
      <c r="A89" s="37">
        <v>98</v>
      </c>
      <c r="B89" s="37">
        <v>5</v>
      </c>
      <c r="C89" s="37" t="s">
        <v>78</v>
      </c>
      <c r="D89" s="37">
        <v>39</v>
      </c>
      <c r="E89" s="37" t="s">
        <v>4279</v>
      </c>
      <c r="F89" s="37">
        <v>3</v>
      </c>
      <c r="G89" s="37" t="s">
        <v>4114</v>
      </c>
      <c r="H89" s="37">
        <v>1</v>
      </c>
      <c r="I89" s="37" t="s">
        <v>4115</v>
      </c>
      <c r="J89" s="37">
        <v>2</v>
      </c>
      <c r="K89" s="37" t="s">
        <v>4116</v>
      </c>
      <c r="L89" s="37">
        <v>0</v>
      </c>
      <c r="M89" s="37" t="s">
        <v>4117</v>
      </c>
      <c r="N89" s="37" t="s">
        <v>3030</v>
      </c>
      <c r="O89" s="37" t="s">
        <v>3031</v>
      </c>
      <c r="P89" s="38">
        <v>35872</v>
      </c>
      <c r="Q89" s="39" t="s">
        <v>3032</v>
      </c>
      <c r="R89" s="37">
        <v>71309627</v>
      </c>
      <c r="S89" s="37">
        <v>963774331</v>
      </c>
      <c r="T89" s="37" t="s">
        <v>102</v>
      </c>
      <c r="U89" s="37" t="s">
        <v>3035</v>
      </c>
      <c r="V89" s="41"/>
      <c r="W89" s="37">
        <v>10</v>
      </c>
      <c r="X89" s="37" t="s">
        <v>35</v>
      </c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 ht="15" customHeight="1">
      <c r="A90" s="37">
        <v>99</v>
      </c>
      <c r="B90" s="37">
        <v>7</v>
      </c>
      <c r="C90" s="37" t="s">
        <v>96</v>
      </c>
      <c r="D90" s="37">
        <v>4</v>
      </c>
      <c r="E90" s="37" t="s">
        <v>4113</v>
      </c>
      <c r="F90" s="37">
        <v>3</v>
      </c>
      <c r="G90" s="37" t="s">
        <v>4114</v>
      </c>
      <c r="H90" s="37">
        <v>1</v>
      </c>
      <c r="I90" s="37" t="s">
        <v>4115</v>
      </c>
      <c r="J90" s="37">
        <v>2</v>
      </c>
      <c r="K90" s="37" t="s">
        <v>4116</v>
      </c>
      <c r="L90" s="37">
        <v>0</v>
      </c>
      <c r="M90" s="37" t="s">
        <v>4117</v>
      </c>
      <c r="N90" s="37" t="s">
        <v>1136</v>
      </c>
      <c r="O90" s="37" t="s">
        <v>1137</v>
      </c>
      <c r="P90" s="38">
        <v>36066</v>
      </c>
      <c r="Q90" s="39" t="s">
        <v>1138</v>
      </c>
      <c r="R90" s="37">
        <v>71924904</v>
      </c>
      <c r="S90" s="37">
        <v>930296781</v>
      </c>
      <c r="T90" s="37" t="s">
        <v>469</v>
      </c>
      <c r="U90" s="37" t="s">
        <v>1141</v>
      </c>
      <c r="V90" s="37" t="s">
        <v>1142</v>
      </c>
      <c r="W90" s="37">
        <v>9</v>
      </c>
      <c r="X90" s="37" t="s">
        <v>35</v>
      </c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 ht="15" customHeight="1">
      <c r="A91" s="37">
        <v>100</v>
      </c>
      <c r="B91" s="37">
        <v>5</v>
      </c>
      <c r="C91" s="37" t="s">
        <v>78</v>
      </c>
      <c r="D91" s="37">
        <v>24</v>
      </c>
      <c r="E91" s="37" t="s">
        <v>4131</v>
      </c>
      <c r="F91" s="37">
        <v>3</v>
      </c>
      <c r="G91" s="37" t="s">
        <v>4114</v>
      </c>
      <c r="H91" s="37">
        <v>1</v>
      </c>
      <c r="I91" s="37" t="s">
        <v>4115</v>
      </c>
      <c r="J91" s="37">
        <v>2</v>
      </c>
      <c r="K91" s="37" t="s">
        <v>4116</v>
      </c>
      <c r="L91" s="37">
        <v>0</v>
      </c>
      <c r="M91" s="37" t="s">
        <v>4117</v>
      </c>
      <c r="N91" s="37" t="s">
        <v>921</v>
      </c>
      <c r="O91" s="37" t="s">
        <v>922</v>
      </c>
      <c r="P91" s="38">
        <v>35286</v>
      </c>
      <c r="Q91" s="39" t="s">
        <v>923</v>
      </c>
      <c r="R91" s="37">
        <v>74648974</v>
      </c>
      <c r="S91" s="37">
        <v>934773869</v>
      </c>
      <c r="T91" s="37" t="s">
        <v>477</v>
      </c>
      <c r="U91" s="37" t="s">
        <v>4306</v>
      </c>
      <c r="V91" s="41"/>
      <c r="W91" s="37">
        <v>9</v>
      </c>
      <c r="X91" s="37" t="s">
        <v>35</v>
      </c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 ht="15" customHeight="1">
      <c r="A92" s="37">
        <v>101</v>
      </c>
      <c r="B92" s="37">
        <v>15</v>
      </c>
      <c r="C92" s="37" t="s">
        <v>162</v>
      </c>
      <c r="D92" s="37">
        <v>32</v>
      </c>
      <c r="E92" s="37" t="s">
        <v>4307</v>
      </c>
      <c r="F92" s="37">
        <v>3</v>
      </c>
      <c r="G92" s="37" t="s">
        <v>4114</v>
      </c>
      <c r="H92" s="37">
        <v>1</v>
      </c>
      <c r="I92" s="37" t="s">
        <v>4115</v>
      </c>
      <c r="J92" s="37">
        <v>2</v>
      </c>
      <c r="K92" s="37" t="s">
        <v>4116</v>
      </c>
      <c r="L92" s="37">
        <v>0</v>
      </c>
      <c r="M92" s="37" t="s">
        <v>4117</v>
      </c>
      <c r="N92" s="37" t="s">
        <v>3142</v>
      </c>
      <c r="O92" s="37" t="s">
        <v>3143</v>
      </c>
      <c r="P92" s="38">
        <v>44479</v>
      </c>
      <c r="Q92" s="39" t="s">
        <v>3144</v>
      </c>
      <c r="R92" s="37">
        <v>72936734</v>
      </c>
      <c r="S92" s="37">
        <v>932321382</v>
      </c>
      <c r="T92" s="37" t="s">
        <v>433</v>
      </c>
      <c r="U92" s="37" t="s">
        <v>3147</v>
      </c>
      <c r="V92" s="41"/>
      <c r="W92" s="37" t="s">
        <v>62</v>
      </c>
      <c r="X92" s="37" t="s">
        <v>35</v>
      </c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 ht="15" customHeight="1">
      <c r="A93" s="37">
        <v>102</v>
      </c>
      <c r="B93" s="37">
        <v>15</v>
      </c>
      <c r="C93" s="37" t="s">
        <v>162</v>
      </c>
      <c r="D93" s="37">
        <v>32</v>
      </c>
      <c r="E93" s="37" t="s">
        <v>4307</v>
      </c>
      <c r="F93" s="37">
        <v>3</v>
      </c>
      <c r="G93" s="37" t="s">
        <v>4114</v>
      </c>
      <c r="H93" s="37">
        <v>1</v>
      </c>
      <c r="I93" s="37" t="s">
        <v>4115</v>
      </c>
      <c r="J93" s="37">
        <v>2</v>
      </c>
      <c r="K93" s="37" t="s">
        <v>4116</v>
      </c>
      <c r="L93" s="37">
        <v>0</v>
      </c>
      <c r="M93" s="37" t="s">
        <v>4117</v>
      </c>
      <c r="N93" s="37" t="s">
        <v>4308</v>
      </c>
      <c r="O93" s="37" t="s">
        <v>4309</v>
      </c>
      <c r="P93" s="38">
        <v>45520</v>
      </c>
      <c r="Q93" s="39" t="s">
        <v>2920</v>
      </c>
      <c r="R93" s="37">
        <v>70986924</v>
      </c>
      <c r="S93" s="37">
        <v>946713541</v>
      </c>
      <c r="T93" s="37" t="s">
        <v>433</v>
      </c>
      <c r="U93" s="37" t="s">
        <v>2923</v>
      </c>
      <c r="V93" s="41"/>
      <c r="W93" s="37">
        <v>10</v>
      </c>
      <c r="X93" s="37" t="s">
        <v>35</v>
      </c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 ht="15" customHeight="1">
      <c r="A94" s="37">
        <v>103</v>
      </c>
      <c r="B94" s="37">
        <v>5</v>
      </c>
      <c r="C94" s="37" t="s">
        <v>78</v>
      </c>
      <c r="D94" s="37">
        <v>24</v>
      </c>
      <c r="E94" s="37" t="s">
        <v>4131</v>
      </c>
      <c r="F94" s="37">
        <v>3</v>
      </c>
      <c r="G94" s="37" t="s">
        <v>4114</v>
      </c>
      <c r="H94" s="37">
        <v>1</v>
      </c>
      <c r="I94" s="37" t="s">
        <v>4115</v>
      </c>
      <c r="J94" s="37">
        <v>2</v>
      </c>
      <c r="K94" s="37" t="s">
        <v>4116</v>
      </c>
      <c r="L94" s="37">
        <v>0</v>
      </c>
      <c r="M94" s="37" t="s">
        <v>4117</v>
      </c>
      <c r="N94" s="37" t="s">
        <v>4310</v>
      </c>
      <c r="O94" s="37" t="s">
        <v>2720</v>
      </c>
      <c r="P94" s="38">
        <v>37340</v>
      </c>
      <c r="Q94" s="39" t="s">
        <v>2721</v>
      </c>
      <c r="R94" s="37">
        <v>74619741</v>
      </c>
      <c r="S94" s="37">
        <v>921833934</v>
      </c>
      <c r="T94" s="37" t="s">
        <v>932</v>
      </c>
      <c r="U94" s="37" t="s">
        <v>2724</v>
      </c>
      <c r="V94" s="41"/>
      <c r="W94" s="37">
        <v>8</v>
      </c>
      <c r="X94" s="37" t="s">
        <v>35</v>
      </c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 ht="15" customHeight="1">
      <c r="A95" s="37">
        <v>104</v>
      </c>
      <c r="B95" s="37">
        <v>15</v>
      </c>
      <c r="C95" s="37" t="s">
        <v>162</v>
      </c>
      <c r="D95" s="37">
        <v>38</v>
      </c>
      <c r="E95" s="37" t="s">
        <v>4289</v>
      </c>
      <c r="F95" s="37">
        <v>3</v>
      </c>
      <c r="G95" s="37" t="s">
        <v>4114</v>
      </c>
      <c r="H95" s="37">
        <v>1</v>
      </c>
      <c r="I95" s="37" t="s">
        <v>4115</v>
      </c>
      <c r="J95" s="37">
        <v>2</v>
      </c>
      <c r="K95" s="37" t="s">
        <v>4116</v>
      </c>
      <c r="L95" s="37">
        <v>0</v>
      </c>
      <c r="M95" s="37" t="s">
        <v>4117</v>
      </c>
      <c r="N95" s="37" t="s">
        <v>4311</v>
      </c>
      <c r="O95" s="37" t="s">
        <v>4312</v>
      </c>
      <c r="P95" s="38">
        <v>37967</v>
      </c>
      <c r="Q95" s="39" t="s">
        <v>1763</v>
      </c>
      <c r="R95" s="37">
        <v>74605023</v>
      </c>
      <c r="S95" s="37">
        <v>906090556</v>
      </c>
      <c r="T95" s="37" t="s">
        <v>43</v>
      </c>
      <c r="U95" s="37" t="s">
        <v>1766</v>
      </c>
      <c r="V95" s="41"/>
      <c r="W95" s="37">
        <v>7</v>
      </c>
      <c r="X95" s="37" t="s">
        <v>35</v>
      </c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 ht="15" customHeight="1">
      <c r="A96" s="37">
        <v>105</v>
      </c>
      <c r="B96" s="37"/>
      <c r="C96" s="37"/>
      <c r="D96" s="37">
        <v>38</v>
      </c>
      <c r="E96" s="37" t="s">
        <v>4289</v>
      </c>
      <c r="F96" s="37">
        <v>3</v>
      </c>
      <c r="G96" s="37" t="s">
        <v>4114</v>
      </c>
      <c r="H96" s="37">
        <v>7</v>
      </c>
      <c r="I96" s="37" t="s">
        <v>4141</v>
      </c>
      <c r="J96" s="37">
        <v>2</v>
      </c>
      <c r="K96" s="37" t="s">
        <v>4116</v>
      </c>
      <c r="L96" s="37">
        <v>0</v>
      </c>
      <c r="M96" s="37" t="s">
        <v>4117</v>
      </c>
      <c r="N96" s="37" t="s">
        <v>703</v>
      </c>
      <c r="O96" s="37" t="s">
        <v>704</v>
      </c>
      <c r="P96" s="41"/>
      <c r="Q96" s="41"/>
      <c r="R96" s="41"/>
      <c r="S96" s="37">
        <v>951436138</v>
      </c>
      <c r="T96" s="37" t="s">
        <v>176</v>
      </c>
      <c r="U96" s="37" t="s">
        <v>706</v>
      </c>
      <c r="V96" s="41"/>
      <c r="W96" s="37">
        <v>5</v>
      </c>
      <c r="X96" s="37" t="s">
        <v>35</v>
      </c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1:34" ht="15" customHeight="1">
      <c r="A97" s="37">
        <v>106</v>
      </c>
      <c r="B97" s="37">
        <v>5</v>
      </c>
      <c r="C97" s="37" t="s">
        <v>78</v>
      </c>
      <c r="D97" s="37">
        <v>21</v>
      </c>
      <c r="E97" s="37" t="s">
        <v>4140</v>
      </c>
      <c r="F97" s="37">
        <v>3</v>
      </c>
      <c r="G97" s="37" t="s">
        <v>4114</v>
      </c>
      <c r="H97" s="37">
        <v>1</v>
      </c>
      <c r="I97" s="37" t="s">
        <v>4115</v>
      </c>
      <c r="J97" s="37">
        <v>2</v>
      </c>
      <c r="K97" s="37" t="s">
        <v>4116</v>
      </c>
      <c r="L97" s="37">
        <v>0</v>
      </c>
      <c r="M97" s="37" t="s">
        <v>4117</v>
      </c>
      <c r="N97" s="37" t="s">
        <v>1996</v>
      </c>
      <c r="O97" s="37" t="s">
        <v>1997</v>
      </c>
      <c r="P97" s="38">
        <v>37163</v>
      </c>
      <c r="Q97" s="39" t="s">
        <v>1998</v>
      </c>
      <c r="R97" s="37">
        <v>61182478</v>
      </c>
      <c r="S97" s="37">
        <v>974201026</v>
      </c>
      <c r="T97" s="37" t="s">
        <v>1530</v>
      </c>
      <c r="U97" s="37" t="s">
        <v>2001</v>
      </c>
      <c r="V97" s="41"/>
      <c r="W97" s="37" t="s">
        <v>743</v>
      </c>
      <c r="X97" s="37" t="s">
        <v>35</v>
      </c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1:34" ht="15" customHeight="1">
      <c r="A98" s="37">
        <v>107</v>
      </c>
      <c r="B98" s="37">
        <v>1</v>
      </c>
      <c r="C98" s="37" t="s">
        <v>46</v>
      </c>
      <c r="D98" s="37">
        <v>4</v>
      </c>
      <c r="E98" s="37" t="s">
        <v>4113</v>
      </c>
      <c r="F98" s="37">
        <v>3</v>
      </c>
      <c r="G98" s="37" t="s">
        <v>4114</v>
      </c>
      <c r="H98" s="37">
        <v>1</v>
      </c>
      <c r="I98" s="37" t="s">
        <v>4115</v>
      </c>
      <c r="J98" s="37">
        <v>2</v>
      </c>
      <c r="K98" s="37" t="s">
        <v>4116</v>
      </c>
      <c r="L98" s="37">
        <v>0</v>
      </c>
      <c r="M98" s="37" t="s">
        <v>4117</v>
      </c>
      <c r="N98" s="37" t="s">
        <v>4313</v>
      </c>
      <c r="O98" s="37" t="s">
        <v>4314</v>
      </c>
      <c r="P98" s="38">
        <v>35176</v>
      </c>
      <c r="Q98" s="39" t="s">
        <v>611</v>
      </c>
      <c r="R98" s="37">
        <v>75368895</v>
      </c>
      <c r="S98" s="37">
        <v>981422522</v>
      </c>
      <c r="T98" s="37" t="s">
        <v>318</v>
      </c>
      <c r="U98" s="37" t="s">
        <v>614</v>
      </c>
      <c r="V98" s="41"/>
      <c r="W98" s="37">
        <v>10</v>
      </c>
      <c r="X98" s="37" t="s">
        <v>35</v>
      </c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1:34" ht="15" customHeight="1">
      <c r="A99" s="37">
        <v>108</v>
      </c>
      <c r="B99" s="37">
        <v>5</v>
      </c>
      <c r="C99" s="37" t="s">
        <v>78</v>
      </c>
      <c r="D99" s="37">
        <v>4</v>
      </c>
      <c r="E99" s="37" t="s">
        <v>4113</v>
      </c>
      <c r="F99" s="37">
        <v>3</v>
      </c>
      <c r="G99" s="37" t="s">
        <v>4114</v>
      </c>
      <c r="H99" s="37">
        <v>7</v>
      </c>
      <c r="I99" s="37" t="s">
        <v>4141</v>
      </c>
      <c r="J99" s="37">
        <v>2</v>
      </c>
      <c r="K99" s="37" t="s">
        <v>4116</v>
      </c>
      <c r="L99" s="37">
        <v>0</v>
      </c>
      <c r="M99" s="37" t="s">
        <v>4117</v>
      </c>
      <c r="N99" s="37" t="s">
        <v>963</v>
      </c>
      <c r="O99" s="37" t="s">
        <v>964</v>
      </c>
      <c r="P99" s="38">
        <v>36291</v>
      </c>
      <c r="Q99" s="39" t="s">
        <v>965</v>
      </c>
      <c r="R99" s="37">
        <v>74031799</v>
      </c>
      <c r="S99" s="37">
        <v>953061425</v>
      </c>
      <c r="T99" s="37" t="s">
        <v>932</v>
      </c>
      <c r="U99" s="37" t="s">
        <v>968</v>
      </c>
      <c r="V99" s="41"/>
      <c r="W99" s="37">
        <v>10</v>
      </c>
      <c r="X99" s="37" t="s">
        <v>35</v>
      </c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1:34" ht="15" customHeight="1">
      <c r="A100" s="37">
        <v>109</v>
      </c>
      <c r="B100" s="37">
        <v>5</v>
      </c>
      <c r="C100" s="37" t="s">
        <v>78</v>
      </c>
      <c r="D100" s="37">
        <v>11</v>
      </c>
      <c r="E100" s="37" t="s">
        <v>4283</v>
      </c>
      <c r="F100" s="37">
        <v>3</v>
      </c>
      <c r="G100" s="37" t="s">
        <v>4114</v>
      </c>
      <c r="H100" s="37">
        <v>1</v>
      </c>
      <c r="I100" s="37" t="s">
        <v>4115</v>
      </c>
      <c r="J100" s="37">
        <v>2</v>
      </c>
      <c r="K100" s="37" t="s">
        <v>4116</v>
      </c>
      <c r="L100" s="37">
        <v>0</v>
      </c>
      <c r="M100" s="37" t="s">
        <v>4117</v>
      </c>
      <c r="N100" s="37" t="s">
        <v>4315</v>
      </c>
      <c r="O100" s="37" t="s">
        <v>4316</v>
      </c>
      <c r="P100" s="38">
        <v>35491</v>
      </c>
      <c r="Q100" s="39" t="s">
        <v>2229</v>
      </c>
      <c r="R100" s="37">
        <v>77137680</v>
      </c>
      <c r="S100" s="37">
        <v>923521801</v>
      </c>
      <c r="T100" s="37" t="s">
        <v>4317</v>
      </c>
      <c r="U100" s="37" t="s">
        <v>2232</v>
      </c>
      <c r="V100" s="41"/>
      <c r="W100" s="37">
        <v>10</v>
      </c>
      <c r="X100" s="37" t="s">
        <v>35</v>
      </c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1:34" ht="15" customHeight="1">
      <c r="A101" s="37">
        <v>110</v>
      </c>
      <c r="B101" s="37">
        <v>21</v>
      </c>
      <c r="C101" s="37" t="s">
        <v>211</v>
      </c>
      <c r="D101" s="37">
        <v>13</v>
      </c>
      <c r="E101" s="37" t="s">
        <v>4123</v>
      </c>
      <c r="F101" s="37">
        <v>1</v>
      </c>
      <c r="G101" s="37" t="s">
        <v>4109</v>
      </c>
      <c r="H101" s="37">
        <v>7</v>
      </c>
      <c r="I101" s="37" t="s">
        <v>4141</v>
      </c>
      <c r="J101" s="37">
        <v>2</v>
      </c>
      <c r="K101" s="37" t="s">
        <v>4116</v>
      </c>
      <c r="L101" s="37">
        <v>0</v>
      </c>
      <c r="M101" s="37" t="s">
        <v>4117</v>
      </c>
      <c r="N101" s="37" t="s">
        <v>4318</v>
      </c>
      <c r="O101" s="37" t="s">
        <v>4319</v>
      </c>
      <c r="P101" s="38">
        <v>36200</v>
      </c>
      <c r="Q101" s="39" t="s">
        <v>1185</v>
      </c>
      <c r="R101" s="37">
        <v>73329793</v>
      </c>
      <c r="S101" s="37">
        <v>943480283</v>
      </c>
      <c r="T101" s="41"/>
      <c r="U101" s="37" t="s">
        <v>1188</v>
      </c>
      <c r="V101" s="37">
        <v>201811819</v>
      </c>
      <c r="W101" s="37">
        <v>9</v>
      </c>
      <c r="X101" s="37" t="s">
        <v>35</v>
      </c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1:34" ht="15" customHeight="1">
      <c r="A102" s="37">
        <v>111</v>
      </c>
      <c r="B102" s="37">
        <v>1</v>
      </c>
      <c r="C102" s="37" t="s">
        <v>46</v>
      </c>
      <c r="D102" s="37">
        <v>4</v>
      </c>
      <c r="E102" s="37" t="s">
        <v>4113</v>
      </c>
      <c r="F102" s="37">
        <v>3</v>
      </c>
      <c r="G102" s="37" t="s">
        <v>4114</v>
      </c>
      <c r="H102" s="37">
        <v>1</v>
      </c>
      <c r="I102" s="37" t="s">
        <v>4115</v>
      </c>
      <c r="J102" s="37">
        <v>2</v>
      </c>
      <c r="K102" s="37" t="s">
        <v>4116</v>
      </c>
      <c r="L102" s="37">
        <v>0</v>
      </c>
      <c r="M102" s="37" t="s">
        <v>4117</v>
      </c>
      <c r="N102" s="37" t="s">
        <v>4320</v>
      </c>
      <c r="O102" s="37" t="s">
        <v>2902</v>
      </c>
      <c r="P102" s="38">
        <v>35080</v>
      </c>
      <c r="Q102" s="39" t="s">
        <v>2903</v>
      </c>
      <c r="R102" s="37">
        <v>70345775</v>
      </c>
      <c r="S102" s="37">
        <v>960489487</v>
      </c>
      <c r="T102" s="37" t="s">
        <v>43</v>
      </c>
      <c r="U102" s="37" t="s">
        <v>4321</v>
      </c>
      <c r="V102" s="41"/>
      <c r="W102" s="37" t="s">
        <v>743</v>
      </c>
      <c r="X102" s="37" t="s">
        <v>35</v>
      </c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1:34" ht="15" customHeight="1">
      <c r="A103" s="37">
        <v>112</v>
      </c>
      <c r="B103" s="37">
        <v>5</v>
      </c>
      <c r="C103" s="37" t="s">
        <v>78</v>
      </c>
      <c r="D103" s="37">
        <v>3</v>
      </c>
      <c r="E103" s="37" t="s">
        <v>4146</v>
      </c>
      <c r="F103" s="37">
        <v>3</v>
      </c>
      <c r="G103" s="37" t="s">
        <v>4114</v>
      </c>
      <c r="H103" s="37">
        <v>1</v>
      </c>
      <c r="I103" s="37" t="s">
        <v>4115</v>
      </c>
      <c r="J103" s="37">
        <v>2</v>
      </c>
      <c r="K103" s="37" t="s">
        <v>4116</v>
      </c>
      <c r="L103" s="37">
        <v>0</v>
      </c>
      <c r="M103" s="37" t="s">
        <v>4117</v>
      </c>
      <c r="N103" s="37" t="s">
        <v>1252</v>
      </c>
      <c r="O103" s="37" t="s">
        <v>1253</v>
      </c>
      <c r="P103" s="38">
        <v>35547</v>
      </c>
      <c r="Q103" s="41"/>
      <c r="R103" s="37">
        <v>73619701</v>
      </c>
      <c r="S103" s="37">
        <v>961894585</v>
      </c>
      <c r="T103" s="37" t="s">
        <v>318</v>
      </c>
      <c r="U103" s="37" t="s">
        <v>1256</v>
      </c>
      <c r="V103" s="41"/>
      <c r="W103" s="37" t="s">
        <v>62</v>
      </c>
      <c r="X103" s="37" t="s">
        <v>35</v>
      </c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1:34" ht="15" customHeight="1">
      <c r="A104" s="37">
        <v>113</v>
      </c>
      <c r="B104" s="37">
        <v>22</v>
      </c>
      <c r="C104" s="37" t="s">
        <v>216</v>
      </c>
      <c r="D104" s="37">
        <v>2</v>
      </c>
      <c r="E104" s="37" t="s">
        <v>4108</v>
      </c>
      <c r="F104" s="37">
        <v>3</v>
      </c>
      <c r="G104" s="37" t="s">
        <v>4114</v>
      </c>
      <c r="H104" s="37">
        <v>1</v>
      </c>
      <c r="I104" s="37" t="s">
        <v>4115</v>
      </c>
      <c r="J104" s="37">
        <v>2</v>
      </c>
      <c r="K104" s="37" t="s">
        <v>4116</v>
      </c>
      <c r="L104" s="37">
        <v>0</v>
      </c>
      <c r="M104" s="37" t="s">
        <v>4117</v>
      </c>
      <c r="N104" s="37" t="s">
        <v>1239</v>
      </c>
      <c r="O104" s="37" t="s">
        <v>1240</v>
      </c>
      <c r="P104" s="38">
        <v>36876</v>
      </c>
      <c r="Q104" s="39" t="s">
        <v>1241</v>
      </c>
      <c r="R104" s="37">
        <v>74908755</v>
      </c>
      <c r="S104" s="37">
        <v>900738986</v>
      </c>
      <c r="T104" s="37" t="s">
        <v>3346</v>
      </c>
      <c r="U104" s="37" t="s">
        <v>1244</v>
      </c>
      <c r="V104" s="41"/>
      <c r="W104" s="37">
        <v>5</v>
      </c>
      <c r="X104" s="37" t="s">
        <v>35</v>
      </c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1:34" ht="15" customHeight="1">
      <c r="A105" s="37">
        <v>114</v>
      </c>
      <c r="B105" s="37"/>
      <c r="C105" s="37"/>
      <c r="D105" s="37">
        <v>3</v>
      </c>
      <c r="E105" s="37" t="s">
        <v>4146</v>
      </c>
      <c r="F105" s="37">
        <v>3</v>
      </c>
      <c r="G105" s="37" t="s">
        <v>4114</v>
      </c>
      <c r="H105" s="37">
        <v>7</v>
      </c>
      <c r="I105" s="37" t="s">
        <v>4141</v>
      </c>
      <c r="J105" s="37">
        <v>2</v>
      </c>
      <c r="K105" s="37" t="s">
        <v>4116</v>
      </c>
      <c r="L105" s="37">
        <v>0</v>
      </c>
      <c r="M105" s="37" t="s">
        <v>4117</v>
      </c>
      <c r="N105" s="37" t="s">
        <v>1972</v>
      </c>
      <c r="O105" s="37" t="s">
        <v>1973</v>
      </c>
      <c r="P105" s="41"/>
      <c r="Q105" s="41"/>
      <c r="R105" s="41"/>
      <c r="S105" s="37">
        <v>941058165</v>
      </c>
      <c r="T105" s="37" t="s">
        <v>848</v>
      </c>
      <c r="U105" s="37" t="s">
        <v>1975</v>
      </c>
      <c r="V105" s="41"/>
      <c r="W105" s="41"/>
      <c r="X105" s="37" t="s">
        <v>35</v>
      </c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1:34" ht="15" customHeight="1">
      <c r="A106" s="37">
        <v>115</v>
      </c>
      <c r="B106" s="37">
        <v>5</v>
      </c>
      <c r="C106" s="37" t="s">
        <v>78</v>
      </c>
      <c r="D106" s="37">
        <v>24</v>
      </c>
      <c r="E106" s="37" t="s">
        <v>4131</v>
      </c>
      <c r="F106" s="37">
        <v>3</v>
      </c>
      <c r="G106" s="37" t="s">
        <v>4114</v>
      </c>
      <c r="H106" s="37">
        <v>1</v>
      </c>
      <c r="I106" s="37" t="s">
        <v>4115</v>
      </c>
      <c r="J106" s="37">
        <v>2</v>
      </c>
      <c r="K106" s="37" t="s">
        <v>4116</v>
      </c>
      <c r="L106" s="37">
        <v>0</v>
      </c>
      <c r="M106" s="37" t="s">
        <v>4117</v>
      </c>
      <c r="N106" s="37" t="s">
        <v>4322</v>
      </c>
      <c r="O106" s="37" t="s">
        <v>4323</v>
      </c>
      <c r="P106" s="38">
        <v>36910</v>
      </c>
      <c r="Q106" s="39" t="s">
        <v>219</v>
      </c>
      <c r="R106" s="37">
        <v>75436031</v>
      </c>
      <c r="S106" s="37">
        <v>902440409</v>
      </c>
      <c r="T106" s="37" t="s">
        <v>932</v>
      </c>
      <c r="U106" s="37" t="s">
        <v>222</v>
      </c>
      <c r="V106" s="37" t="s">
        <v>223</v>
      </c>
      <c r="W106" s="37" t="s">
        <v>62</v>
      </c>
      <c r="X106" s="37" t="s">
        <v>35</v>
      </c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1:34" ht="15" customHeight="1">
      <c r="A107" s="37">
        <v>116</v>
      </c>
      <c r="B107" s="37">
        <v>1</v>
      </c>
      <c r="C107" s="37" t="s">
        <v>46</v>
      </c>
      <c r="D107" s="37">
        <v>42</v>
      </c>
      <c r="E107" s="37" t="s">
        <v>4324</v>
      </c>
      <c r="F107" s="37">
        <v>3</v>
      </c>
      <c r="G107" s="37" t="s">
        <v>4114</v>
      </c>
      <c r="H107" s="37">
        <v>1</v>
      </c>
      <c r="I107" s="37" t="s">
        <v>4115</v>
      </c>
      <c r="J107" s="37">
        <v>2</v>
      </c>
      <c r="K107" s="37" t="s">
        <v>4116</v>
      </c>
      <c r="L107" s="37">
        <v>0</v>
      </c>
      <c r="M107" s="37" t="s">
        <v>4117</v>
      </c>
      <c r="N107" s="37" t="s">
        <v>4325</v>
      </c>
      <c r="O107" s="37" t="s">
        <v>1916</v>
      </c>
      <c r="P107" s="38">
        <v>36431</v>
      </c>
      <c r="Q107" s="39" t="s">
        <v>1917</v>
      </c>
      <c r="R107" s="37">
        <v>72281337</v>
      </c>
      <c r="S107" s="37">
        <v>920283379</v>
      </c>
      <c r="T107" s="37" t="s">
        <v>31</v>
      </c>
      <c r="U107" s="37" t="s">
        <v>1920</v>
      </c>
      <c r="V107" s="37">
        <v>2191510028</v>
      </c>
      <c r="W107" s="37">
        <v>9</v>
      </c>
      <c r="X107" s="37" t="s">
        <v>35</v>
      </c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1:34" ht="15" customHeight="1">
      <c r="A108" s="37">
        <v>117</v>
      </c>
      <c r="B108" s="37">
        <v>5</v>
      </c>
      <c r="C108" s="37" t="s">
        <v>78</v>
      </c>
      <c r="D108" s="37">
        <v>4</v>
      </c>
      <c r="E108" s="37" t="s">
        <v>4113</v>
      </c>
      <c r="F108" s="37">
        <v>3</v>
      </c>
      <c r="G108" s="37" t="s">
        <v>4114</v>
      </c>
      <c r="H108" s="37">
        <v>1</v>
      </c>
      <c r="I108" s="37" t="s">
        <v>4115</v>
      </c>
      <c r="J108" s="37">
        <v>2</v>
      </c>
      <c r="K108" s="37" t="s">
        <v>4116</v>
      </c>
      <c r="L108" s="37">
        <v>0</v>
      </c>
      <c r="M108" s="37" t="s">
        <v>4117</v>
      </c>
      <c r="N108" s="37" t="s">
        <v>4326</v>
      </c>
      <c r="O108" s="37" t="s">
        <v>3078</v>
      </c>
      <c r="P108" s="38">
        <v>37223</v>
      </c>
      <c r="Q108" s="39" t="s">
        <v>3079</v>
      </c>
      <c r="R108" s="37">
        <v>74300559</v>
      </c>
      <c r="S108" s="37">
        <v>964880028</v>
      </c>
      <c r="T108" s="37" t="s">
        <v>269</v>
      </c>
      <c r="U108" s="37" t="s">
        <v>3082</v>
      </c>
      <c r="V108" s="37" t="s">
        <v>3083</v>
      </c>
      <c r="W108" s="37">
        <v>9</v>
      </c>
      <c r="X108" s="37" t="s">
        <v>35</v>
      </c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1:34" ht="15" customHeight="1">
      <c r="A109" s="37">
        <v>118</v>
      </c>
      <c r="B109" s="37">
        <v>5</v>
      </c>
      <c r="C109" s="37" t="s">
        <v>78</v>
      </c>
      <c r="D109" s="37">
        <v>39</v>
      </c>
      <c r="E109" s="37" t="s">
        <v>4279</v>
      </c>
      <c r="F109" s="37">
        <v>3</v>
      </c>
      <c r="G109" s="37" t="s">
        <v>4114</v>
      </c>
      <c r="H109" s="37">
        <v>1</v>
      </c>
      <c r="I109" s="37" t="s">
        <v>4115</v>
      </c>
      <c r="J109" s="37">
        <v>2</v>
      </c>
      <c r="K109" s="37" t="s">
        <v>4116</v>
      </c>
      <c r="L109" s="37">
        <v>0</v>
      </c>
      <c r="M109" s="37" t="s">
        <v>4117</v>
      </c>
      <c r="N109" s="37" t="s">
        <v>4327</v>
      </c>
      <c r="O109" s="37" t="s">
        <v>98</v>
      </c>
      <c r="P109" s="38">
        <v>37424</v>
      </c>
      <c r="Q109" s="39" t="s">
        <v>99</v>
      </c>
      <c r="R109" s="37">
        <v>70511883</v>
      </c>
      <c r="S109" s="37">
        <v>991650093</v>
      </c>
      <c r="T109" s="37" t="s">
        <v>102</v>
      </c>
      <c r="U109" s="37" t="s">
        <v>103</v>
      </c>
      <c r="V109" s="37">
        <v>20190013</v>
      </c>
      <c r="W109" s="37">
        <v>9</v>
      </c>
      <c r="X109" s="37" t="s">
        <v>35</v>
      </c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1:34" ht="15" customHeight="1">
      <c r="A110" s="37">
        <v>119</v>
      </c>
      <c r="B110" s="37">
        <v>5</v>
      </c>
      <c r="C110" s="37" t="s">
        <v>78</v>
      </c>
      <c r="D110" s="37">
        <v>3</v>
      </c>
      <c r="E110" s="37" t="s">
        <v>4146</v>
      </c>
      <c r="F110" s="37">
        <v>3</v>
      </c>
      <c r="G110" s="37" t="s">
        <v>4114</v>
      </c>
      <c r="H110" s="37">
        <v>1</v>
      </c>
      <c r="I110" s="37" t="s">
        <v>4115</v>
      </c>
      <c r="J110" s="37">
        <v>2</v>
      </c>
      <c r="K110" s="37" t="s">
        <v>4116</v>
      </c>
      <c r="L110" s="37">
        <v>0</v>
      </c>
      <c r="M110" s="37" t="s">
        <v>4117</v>
      </c>
      <c r="N110" s="37" t="s">
        <v>2464</v>
      </c>
      <c r="O110" s="37" t="s">
        <v>1167</v>
      </c>
      <c r="P110" s="38">
        <v>35755</v>
      </c>
      <c r="Q110" s="39" t="s">
        <v>1168</v>
      </c>
      <c r="R110" s="37">
        <v>74149730</v>
      </c>
      <c r="S110" s="37">
        <v>903108108</v>
      </c>
      <c r="T110" s="37" t="s">
        <v>4328</v>
      </c>
      <c r="U110" s="37" t="s">
        <v>103</v>
      </c>
      <c r="V110" s="37">
        <v>7002725727</v>
      </c>
      <c r="W110" s="37">
        <v>10</v>
      </c>
      <c r="X110" s="37" t="s">
        <v>35</v>
      </c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1:34" ht="15" customHeight="1">
      <c r="A111" s="37">
        <v>120</v>
      </c>
      <c r="B111" s="37">
        <v>5</v>
      </c>
      <c r="C111" s="37" t="s">
        <v>78</v>
      </c>
      <c r="D111" s="37">
        <v>19</v>
      </c>
      <c r="E111" s="37" t="s">
        <v>4174</v>
      </c>
      <c r="F111" s="37">
        <v>3</v>
      </c>
      <c r="G111" s="37" t="s">
        <v>4114</v>
      </c>
      <c r="H111" s="37">
        <v>1</v>
      </c>
      <c r="I111" s="37" t="s">
        <v>4115</v>
      </c>
      <c r="J111" s="37">
        <v>2</v>
      </c>
      <c r="K111" s="37" t="s">
        <v>4116</v>
      </c>
      <c r="L111" s="37">
        <v>0</v>
      </c>
      <c r="M111" s="37" t="s">
        <v>4117</v>
      </c>
      <c r="N111" s="37" t="s">
        <v>4329</v>
      </c>
      <c r="O111" s="37" t="s">
        <v>2994</v>
      </c>
      <c r="P111" s="38">
        <v>37904</v>
      </c>
      <c r="Q111" s="39" t="s">
        <v>2995</v>
      </c>
      <c r="R111" s="37">
        <v>72894765</v>
      </c>
      <c r="S111" s="37">
        <v>947521978</v>
      </c>
      <c r="T111" s="37" t="s">
        <v>4330</v>
      </c>
      <c r="U111" s="37" t="s">
        <v>2998</v>
      </c>
      <c r="V111" s="37">
        <v>2191896669</v>
      </c>
      <c r="W111" s="37">
        <v>9</v>
      </c>
      <c r="X111" s="37" t="s">
        <v>35</v>
      </c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1:34" ht="15" customHeight="1">
      <c r="A112" s="37">
        <v>121</v>
      </c>
      <c r="B112" s="37"/>
      <c r="C112" s="37"/>
      <c r="D112" s="37">
        <v>24</v>
      </c>
      <c r="E112" s="37" t="s">
        <v>4131</v>
      </c>
      <c r="F112" s="37">
        <v>3</v>
      </c>
      <c r="G112" s="37" t="s">
        <v>4114</v>
      </c>
      <c r="H112" s="37">
        <v>1</v>
      </c>
      <c r="I112" s="37" t="s">
        <v>4115</v>
      </c>
      <c r="J112" s="37">
        <v>2</v>
      </c>
      <c r="K112" s="37" t="s">
        <v>4116</v>
      </c>
      <c r="L112" s="37">
        <v>0</v>
      </c>
      <c r="M112" s="37" t="s">
        <v>4117</v>
      </c>
      <c r="N112" s="37" t="s">
        <v>4331</v>
      </c>
      <c r="O112" s="37" t="s">
        <v>4332</v>
      </c>
      <c r="P112" s="38">
        <v>37039</v>
      </c>
      <c r="Q112" s="39" t="s">
        <v>1213</v>
      </c>
      <c r="R112" s="37">
        <v>74868054</v>
      </c>
      <c r="S112" s="37">
        <v>991496072</v>
      </c>
      <c r="T112" s="37" t="s">
        <v>43</v>
      </c>
      <c r="U112" s="37" t="s">
        <v>1216</v>
      </c>
      <c r="V112" s="37" t="s">
        <v>1217</v>
      </c>
      <c r="W112" s="37">
        <v>7</v>
      </c>
      <c r="X112" s="37" t="s">
        <v>35</v>
      </c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1:34" ht="15" customHeight="1">
      <c r="A113" s="37">
        <v>122</v>
      </c>
      <c r="B113" s="37">
        <v>15</v>
      </c>
      <c r="C113" s="37" t="s">
        <v>162</v>
      </c>
      <c r="D113" s="37">
        <v>32</v>
      </c>
      <c r="E113" s="37" t="s">
        <v>4307</v>
      </c>
      <c r="F113" s="37">
        <v>3</v>
      </c>
      <c r="G113" s="37" t="s">
        <v>4114</v>
      </c>
      <c r="H113" s="37">
        <v>1</v>
      </c>
      <c r="I113" s="37" t="s">
        <v>4115</v>
      </c>
      <c r="J113" s="37">
        <v>2</v>
      </c>
      <c r="K113" s="37" t="s">
        <v>4116</v>
      </c>
      <c r="L113" s="37">
        <v>0</v>
      </c>
      <c r="M113" s="37" t="s">
        <v>4117</v>
      </c>
      <c r="N113" s="37" t="s">
        <v>4333</v>
      </c>
      <c r="O113" s="37" t="s">
        <v>1618</v>
      </c>
      <c r="P113" s="38">
        <v>37720</v>
      </c>
      <c r="Q113" s="39" t="s">
        <v>1619</v>
      </c>
      <c r="R113" s="37">
        <v>72303447</v>
      </c>
      <c r="S113" s="37">
        <v>968995955</v>
      </c>
      <c r="T113" s="37" t="s">
        <v>848</v>
      </c>
      <c r="U113" s="37" t="s">
        <v>1622</v>
      </c>
      <c r="V113" s="37">
        <v>20202215</v>
      </c>
      <c r="W113" s="37">
        <v>10</v>
      </c>
      <c r="X113" s="37" t="s">
        <v>35</v>
      </c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1:34" ht="15" customHeight="1">
      <c r="A114" s="37">
        <v>123</v>
      </c>
      <c r="B114" s="37">
        <v>2</v>
      </c>
      <c r="C114" s="37" t="s">
        <v>54</v>
      </c>
      <c r="D114" s="37">
        <v>17</v>
      </c>
      <c r="E114" s="37" t="s">
        <v>4165</v>
      </c>
      <c r="F114" s="37">
        <v>1</v>
      </c>
      <c r="G114" s="37" t="s">
        <v>4109</v>
      </c>
      <c r="H114" s="37">
        <v>2</v>
      </c>
      <c r="I114" s="37" t="s">
        <v>54</v>
      </c>
      <c r="J114" s="37">
        <v>2</v>
      </c>
      <c r="K114" s="37" t="s">
        <v>4116</v>
      </c>
      <c r="L114" s="37">
        <v>0</v>
      </c>
      <c r="M114" s="37" t="s">
        <v>4117</v>
      </c>
      <c r="N114" s="37" t="s">
        <v>4334</v>
      </c>
      <c r="O114" s="37" t="s">
        <v>2035</v>
      </c>
      <c r="P114" s="41"/>
      <c r="Q114" s="41"/>
      <c r="R114" s="41"/>
      <c r="S114" s="37">
        <v>947637739</v>
      </c>
      <c r="T114" s="37" t="s">
        <v>2037</v>
      </c>
      <c r="U114" s="37" t="s">
        <v>2038</v>
      </c>
      <c r="V114" s="41"/>
      <c r="W114" s="37">
        <v>10</v>
      </c>
      <c r="X114" s="37" t="s">
        <v>35</v>
      </c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1:34" ht="15" customHeight="1">
      <c r="A115" s="37">
        <v>124</v>
      </c>
      <c r="B115" s="37">
        <v>5</v>
      </c>
      <c r="C115" s="37" t="s">
        <v>78</v>
      </c>
      <c r="D115" s="37">
        <v>40</v>
      </c>
      <c r="E115" s="37" t="s">
        <v>4290</v>
      </c>
      <c r="F115" s="37">
        <v>3</v>
      </c>
      <c r="G115" s="37" t="s">
        <v>4114</v>
      </c>
      <c r="H115" s="37">
        <v>1</v>
      </c>
      <c r="I115" s="37" t="s">
        <v>4115</v>
      </c>
      <c r="J115" s="37">
        <v>2</v>
      </c>
      <c r="K115" s="37" t="s">
        <v>4116</v>
      </c>
      <c r="L115" s="37">
        <v>0</v>
      </c>
      <c r="M115" s="37" t="s">
        <v>4117</v>
      </c>
      <c r="N115" s="37" t="s">
        <v>2840</v>
      </c>
      <c r="O115" s="37" t="s">
        <v>2841</v>
      </c>
      <c r="P115" s="38">
        <v>37229</v>
      </c>
      <c r="Q115" s="39" t="s">
        <v>2842</v>
      </c>
      <c r="R115" s="37">
        <v>71624179</v>
      </c>
      <c r="S115" s="37">
        <v>973907556</v>
      </c>
      <c r="T115" s="37" t="s">
        <v>4335</v>
      </c>
      <c r="U115" s="37" t="s">
        <v>2845</v>
      </c>
      <c r="V115" s="37" t="s">
        <v>2846</v>
      </c>
      <c r="W115" s="37">
        <v>10</v>
      </c>
      <c r="X115" s="37" t="s">
        <v>35</v>
      </c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1:34" ht="15" customHeight="1">
      <c r="A116" s="37">
        <v>125</v>
      </c>
      <c r="B116" s="37">
        <v>25</v>
      </c>
      <c r="C116" s="37" t="s">
        <v>242</v>
      </c>
      <c r="D116" s="37">
        <v>8</v>
      </c>
      <c r="E116" s="37" t="s">
        <v>4336</v>
      </c>
      <c r="F116" s="37">
        <v>1</v>
      </c>
      <c r="G116" s="37" t="s">
        <v>4109</v>
      </c>
      <c r="H116" s="37">
        <v>0</v>
      </c>
      <c r="I116" s="37" t="s">
        <v>4183</v>
      </c>
      <c r="J116" s="37">
        <v>2</v>
      </c>
      <c r="K116" s="37" t="s">
        <v>4116</v>
      </c>
      <c r="L116" s="37">
        <v>0</v>
      </c>
      <c r="M116" s="37" t="s">
        <v>4117</v>
      </c>
      <c r="N116" s="37" t="s">
        <v>2220</v>
      </c>
      <c r="O116" s="37" t="s">
        <v>2221</v>
      </c>
      <c r="P116" s="38">
        <v>37185</v>
      </c>
      <c r="Q116" s="39" t="s">
        <v>2222</v>
      </c>
      <c r="R116" s="37">
        <v>73116645</v>
      </c>
      <c r="S116" s="37">
        <v>988727051</v>
      </c>
      <c r="T116" s="41"/>
      <c r="U116" s="37" t="s">
        <v>2225</v>
      </c>
      <c r="V116" s="37">
        <v>2020120042</v>
      </c>
      <c r="W116" s="37">
        <v>9</v>
      </c>
      <c r="X116" s="37" t="s">
        <v>35</v>
      </c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1:34" ht="15" customHeight="1">
      <c r="A117" s="37">
        <v>126</v>
      </c>
      <c r="B117" s="37">
        <v>25</v>
      </c>
      <c r="C117" s="37" t="s">
        <v>242</v>
      </c>
      <c r="D117" s="37">
        <v>8</v>
      </c>
      <c r="E117" s="37" t="s">
        <v>4336</v>
      </c>
      <c r="F117" s="37">
        <v>1</v>
      </c>
      <c r="G117" s="37" t="s">
        <v>4109</v>
      </c>
      <c r="H117" s="37">
        <v>0</v>
      </c>
      <c r="I117" s="37" t="s">
        <v>4183</v>
      </c>
      <c r="J117" s="37">
        <v>2</v>
      </c>
      <c r="K117" s="37" t="s">
        <v>4116</v>
      </c>
      <c r="L117" s="37">
        <v>0</v>
      </c>
      <c r="M117" s="37" t="s">
        <v>4117</v>
      </c>
      <c r="N117" s="37" t="s">
        <v>352</v>
      </c>
      <c r="O117" s="37" t="s">
        <v>353</v>
      </c>
      <c r="P117" s="38">
        <v>37528</v>
      </c>
      <c r="Q117" s="39" t="s">
        <v>354</v>
      </c>
      <c r="R117" s="37">
        <v>75190086</v>
      </c>
      <c r="S117" s="37">
        <v>974743424</v>
      </c>
      <c r="T117" s="37" t="s">
        <v>1314</v>
      </c>
      <c r="U117" s="37" t="s">
        <v>357</v>
      </c>
      <c r="V117" s="37">
        <v>2020120026</v>
      </c>
      <c r="W117" s="37">
        <v>10</v>
      </c>
      <c r="X117" s="37" t="s">
        <v>35</v>
      </c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1:34" ht="15" customHeight="1">
      <c r="A118" s="37">
        <v>127</v>
      </c>
      <c r="B118" s="37">
        <v>25</v>
      </c>
      <c r="C118" s="37" t="s">
        <v>242</v>
      </c>
      <c r="D118" s="37">
        <v>32</v>
      </c>
      <c r="E118" s="37" t="s">
        <v>4307</v>
      </c>
      <c r="F118" s="37">
        <v>1</v>
      </c>
      <c r="G118" s="37" t="s">
        <v>4109</v>
      </c>
      <c r="H118" s="37">
        <v>0</v>
      </c>
      <c r="I118" s="37" t="s">
        <v>4183</v>
      </c>
      <c r="J118" s="37">
        <v>2</v>
      </c>
      <c r="K118" s="37" t="s">
        <v>4116</v>
      </c>
      <c r="L118" s="37">
        <v>0</v>
      </c>
      <c r="M118" s="37" t="s">
        <v>4117</v>
      </c>
      <c r="N118" s="37" t="s">
        <v>2339</v>
      </c>
      <c r="O118" s="37" t="s">
        <v>2340</v>
      </c>
      <c r="P118" s="38">
        <v>36681</v>
      </c>
      <c r="Q118" s="39" t="s">
        <v>2341</v>
      </c>
      <c r="R118" s="37">
        <v>70563615</v>
      </c>
      <c r="S118" s="37">
        <v>928472221</v>
      </c>
      <c r="T118" s="37" t="s">
        <v>433</v>
      </c>
      <c r="U118" s="37" t="s">
        <v>433</v>
      </c>
      <c r="V118" s="37">
        <v>20202353</v>
      </c>
      <c r="W118" s="37">
        <v>10</v>
      </c>
      <c r="X118" s="37" t="s">
        <v>35</v>
      </c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1:34" ht="15" customHeight="1">
      <c r="A119" s="37">
        <v>128</v>
      </c>
      <c r="B119" s="37">
        <v>19</v>
      </c>
      <c r="C119" s="37" t="s">
        <v>193</v>
      </c>
      <c r="D119" s="37">
        <v>11</v>
      </c>
      <c r="E119" s="37" t="s">
        <v>4283</v>
      </c>
      <c r="F119" s="37">
        <v>3</v>
      </c>
      <c r="G119" s="37" t="s">
        <v>4114</v>
      </c>
      <c r="H119" s="37">
        <v>1</v>
      </c>
      <c r="I119" s="37" t="s">
        <v>4115</v>
      </c>
      <c r="J119" s="37">
        <v>2</v>
      </c>
      <c r="K119" s="37" t="s">
        <v>4116</v>
      </c>
      <c r="L119" s="37">
        <v>0</v>
      </c>
      <c r="M119" s="37" t="s">
        <v>4117</v>
      </c>
      <c r="N119" s="37" t="s">
        <v>4337</v>
      </c>
      <c r="O119" s="37" t="s">
        <v>473</v>
      </c>
      <c r="P119" s="38">
        <v>36392</v>
      </c>
      <c r="Q119" s="39" t="s">
        <v>474</v>
      </c>
      <c r="R119" s="37">
        <v>71625428</v>
      </c>
      <c r="S119" s="37">
        <v>980725757</v>
      </c>
      <c r="T119" s="37" t="s">
        <v>477</v>
      </c>
      <c r="U119" s="37" t="s">
        <v>478</v>
      </c>
      <c r="V119" s="37">
        <v>20160180</v>
      </c>
      <c r="W119" s="37">
        <v>10</v>
      </c>
      <c r="X119" s="37" t="s">
        <v>35</v>
      </c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1:34" ht="15" customHeight="1">
      <c r="A120" s="37">
        <v>129</v>
      </c>
      <c r="B120" s="37">
        <v>4</v>
      </c>
      <c r="C120" s="37" t="s">
        <v>70</v>
      </c>
      <c r="D120" s="37">
        <v>9</v>
      </c>
      <c r="E120" s="37" t="s">
        <v>4221</v>
      </c>
      <c r="F120" s="37">
        <v>3</v>
      </c>
      <c r="G120" s="37" t="s">
        <v>4114</v>
      </c>
      <c r="H120" s="37">
        <v>1</v>
      </c>
      <c r="I120" s="37" t="s">
        <v>4115</v>
      </c>
      <c r="J120" s="37">
        <v>2</v>
      </c>
      <c r="K120" s="37" t="s">
        <v>4116</v>
      </c>
      <c r="L120" s="37">
        <v>0</v>
      </c>
      <c r="M120" s="37" t="s">
        <v>4117</v>
      </c>
      <c r="N120" s="37" t="s">
        <v>4338</v>
      </c>
      <c r="O120" s="37" t="s">
        <v>429</v>
      </c>
      <c r="P120" s="38">
        <v>37475</v>
      </c>
      <c r="Q120" s="39" t="s">
        <v>430</v>
      </c>
      <c r="R120" s="37">
        <v>73959249</v>
      </c>
      <c r="S120" s="37">
        <v>993639184</v>
      </c>
      <c r="T120" s="37" t="s">
        <v>433</v>
      </c>
      <c r="U120" s="37" t="s">
        <v>433</v>
      </c>
      <c r="V120" s="37">
        <v>2010547448</v>
      </c>
      <c r="W120" s="37">
        <v>8</v>
      </c>
      <c r="X120" s="37" t="s">
        <v>35</v>
      </c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1:34" ht="15" customHeight="1">
      <c r="A121" s="37">
        <v>130</v>
      </c>
      <c r="B121" s="37">
        <v>27</v>
      </c>
      <c r="C121" s="37" t="s">
        <v>259</v>
      </c>
      <c r="D121" s="37">
        <v>8</v>
      </c>
      <c r="E121" s="37" t="s">
        <v>4336</v>
      </c>
      <c r="F121" s="37">
        <v>3</v>
      </c>
      <c r="G121" s="37" t="s">
        <v>4114</v>
      </c>
      <c r="H121" s="37">
        <v>1</v>
      </c>
      <c r="I121" s="37" t="s">
        <v>4115</v>
      </c>
      <c r="J121" s="37">
        <v>2</v>
      </c>
      <c r="K121" s="37" t="s">
        <v>4116</v>
      </c>
      <c r="L121" s="37">
        <v>0</v>
      </c>
      <c r="M121" s="37" t="s">
        <v>4117</v>
      </c>
      <c r="N121" s="37" t="s">
        <v>1311</v>
      </c>
      <c r="O121" s="37" t="s">
        <v>876</v>
      </c>
      <c r="P121" s="38">
        <v>36853</v>
      </c>
      <c r="Q121" s="39" t="s">
        <v>1312</v>
      </c>
      <c r="R121" s="37">
        <v>74492588</v>
      </c>
      <c r="S121" s="41"/>
      <c r="T121" s="37" t="s">
        <v>1314</v>
      </c>
      <c r="U121" s="37" t="s">
        <v>1314</v>
      </c>
      <c r="V121" s="37">
        <v>2019040018</v>
      </c>
      <c r="W121" s="37">
        <v>9</v>
      </c>
      <c r="X121" s="37" t="s">
        <v>35</v>
      </c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1:34" ht="15" customHeight="1">
      <c r="A122" s="37">
        <v>131</v>
      </c>
      <c r="B122" s="37">
        <v>19</v>
      </c>
      <c r="C122" s="37" t="s">
        <v>193</v>
      </c>
      <c r="D122" s="37">
        <v>11</v>
      </c>
      <c r="E122" s="37" t="s">
        <v>4283</v>
      </c>
      <c r="F122" s="37">
        <v>3</v>
      </c>
      <c r="G122" s="37" t="s">
        <v>4114</v>
      </c>
      <c r="H122" s="37">
        <v>1</v>
      </c>
      <c r="I122" s="37" t="s">
        <v>4115</v>
      </c>
      <c r="J122" s="37">
        <v>2</v>
      </c>
      <c r="K122" s="37" t="s">
        <v>4116</v>
      </c>
      <c r="L122" s="37">
        <v>0</v>
      </c>
      <c r="M122" s="37" t="s">
        <v>4117</v>
      </c>
      <c r="N122" s="37" t="s">
        <v>1499</v>
      </c>
      <c r="O122" s="37" t="s">
        <v>1500</v>
      </c>
      <c r="P122" s="38">
        <v>36319</v>
      </c>
      <c r="Q122" s="39" t="s">
        <v>1501</v>
      </c>
      <c r="R122" s="37">
        <v>78223080</v>
      </c>
      <c r="S122" s="37">
        <v>906402059</v>
      </c>
      <c r="T122" s="37" t="s">
        <v>932</v>
      </c>
      <c r="U122" s="37" t="s">
        <v>1504</v>
      </c>
      <c r="V122" s="37">
        <v>20160188</v>
      </c>
      <c r="W122" s="37">
        <v>10</v>
      </c>
      <c r="X122" s="37" t="s">
        <v>35</v>
      </c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1:34" ht="15" customHeight="1">
      <c r="A123" s="37">
        <v>133</v>
      </c>
      <c r="B123" s="37">
        <v>27</v>
      </c>
      <c r="C123" s="37" t="s">
        <v>259</v>
      </c>
      <c r="D123" s="37">
        <v>8</v>
      </c>
      <c r="E123" s="37" t="s">
        <v>4336</v>
      </c>
      <c r="F123" s="37">
        <v>3</v>
      </c>
      <c r="G123" s="37" t="s">
        <v>4114</v>
      </c>
      <c r="H123" s="37">
        <v>1</v>
      </c>
      <c r="I123" s="37" t="s">
        <v>4115</v>
      </c>
      <c r="J123" s="37">
        <v>2</v>
      </c>
      <c r="K123" s="37" t="s">
        <v>4116</v>
      </c>
      <c r="L123" s="37">
        <v>0</v>
      </c>
      <c r="M123" s="37" t="s">
        <v>4117</v>
      </c>
      <c r="N123" s="37" t="s">
        <v>1149</v>
      </c>
      <c r="O123" s="37" t="s">
        <v>1150</v>
      </c>
      <c r="P123" s="38">
        <v>36526</v>
      </c>
      <c r="Q123" s="39" t="s">
        <v>1151</v>
      </c>
      <c r="R123" s="37">
        <v>72401067</v>
      </c>
      <c r="S123" s="37">
        <v>994899541</v>
      </c>
      <c r="T123" s="41"/>
      <c r="U123" s="37" t="s">
        <v>1154</v>
      </c>
      <c r="V123" s="37">
        <v>2017470017</v>
      </c>
      <c r="W123" s="37" t="s">
        <v>835</v>
      </c>
      <c r="X123" s="37" t="s">
        <v>35</v>
      </c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1:34" ht="15" customHeight="1">
      <c r="A124" s="37">
        <v>134</v>
      </c>
      <c r="B124" s="37">
        <v>5</v>
      </c>
      <c r="C124" s="37" t="s">
        <v>78</v>
      </c>
      <c r="D124" s="37">
        <v>17</v>
      </c>
      <c r="E124" s="37" t="s">
        <v>4165</v>
      </c>
      <c r="F124" s="37">
        <v>3</v>
      </c>
      <c r="G124" s="37" t="s">
        <v>4114</v>
      </c>
      <c r="H124" s="37">
        <v>1</v>
      </c>
      <c r="I124" s="37" t="s">
        <v>4115</v>
      </c>
      <c r="J124" s="37">
        <v>2</v>
      </c>
      <c r="K124" s="37" t="s">
        <v>4116</v>
      </c>
      <c r="L124" s="37">
        <v>0</v>
      </c>
      <c r="M124" s="37" t="s">
        <v>4117</v>
      </c>
      <c r="N124" s="37" t="s">
        <v>2148</v>
      </c>
      <c r="O124" s="37" t="s">
        <v>2149</v>
      </c>
      <c r="P124" s="38">
        <v>37773</v>
      </c>
      <c r="Q124" s="39" t="s">
        <v>2150</v>
      </c>
      <c r="R124" s="37">
        <v>74038668</v>
      </c>
      <c r="S124" s="37">
        <v>989843638</v>
      </c>
      <c r="T124" s="37" t="s">
        <v>4339</v>
      </c>
      <c r="U124" s="37" t="s">
        <v>2153</v>
      </c>
      <c r="V124" s="37">
        <v>202019371</v>
      </c>
      <c r="W124" s="37">
        <v>8</v>
      </c>
      <c r="X124" s="37" t="s">
        <v>35</v>
      </c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1:34" ht="15" customHeight="1">
      <c r="A125" s="37">
        <v>135</v>
      </c>
      <c r="B125" s="37">
        <v>27</v>
      </c>
      <c r="C125" s="37" t="s">
        <v>259</v>
      </c>
      <c r="D125" s="37">
        <v>8</v>
      </c>
      <c r="E125" s="37" t="s">
        <v>4336</v>
      </c>
      <c r="F125" s="37">
        <v>3</v>
      </c>
      <c r="G125" s="37" t="s">
        <v>4114</v>
      </c>
      <c r="H125" s="37">
        <v>1</v>
      </c>
      <c r="I125" s="37" t="s">
        <v>4115</v>
      </c>
      <c r="J125" s="37">
        <v>2</v>
      </c>
      <c r="K125" s="37" t="s">
        <v>4116</v>
      </c>
      <c r="L125" s="37">
        <v>0</v>
      </c>
      <c r="M125" s="37" t="s">
        <v>4117</v>
      </c>
      <c r="N125" s="37" t="s">
        <v>1748</v>
      </c>
      <c r="O125" s="37" t="s">
        <v>1749</v>
      </c>
      <c r="P125" s="38">
        <v>36348</v>
      </c>
      <c r="Q125" s="39" t="s">
        <v>1750</v>
      </c>
      <c r="R125" s="37">
        <v>75878716</v>
      </c>
      <c r="S125" s="37">
        <v>972031351</v>
      </c>
      <c r="T125" s="41"/>
      <c r="U125" s="37" t="s">
        <v>1753</v>
      </c>
      <c r="V125" s="37" t="s">
        <v>835</v>
      </c>
      <c r="W125" s="37" t="s">
        <v>835</v>
      </c>
      <c r="X125" s="37" t="s">
        <v>35</v>
      </c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1:34" ht="15" customHeight="1">
      <c r="A126" s="37">
        <v>136</v>
      </c>
      <c r="B126" s="37">
        <v>27</v>
      </c>
      <c r="C126" s="37" t="s">
        <v>259</v>
      </c>
      <c r="D126" s="37">
        <v>8</v>
      </c>
      <c r="E126" s="37" t="s">
        <v>4336</v>
      </c>
      <c r="F126" s="37">
        <v>3</v>
      </c>
      <c r="G126" s="37" t="s">
        <v>4114</v>
      </c>
      <c r="H126" s="37">
        <v>1</v>
      </c>
      <c r="I126" s="37" t="s">
        <v>4115</v>
      </c>
      <c r="J126" s="37">
        <v>2</v>
      </c>
      <c r="K126" s="37" t="s">
        <v>4116</v>
      </c>
      <c r="L126" s="37">
        <v>0</v>
      </c>
      <c r="M126" s="37" t="s">
        <v>4117</v>
      </c>
      <c r="N126" s="37" t="s">
        <v>1418</v>
      </c>
      <c r="O126" s="37" t="s">
        <v>1417</v>
      </c>
      <c r="P126" s="38">
        <v>35319</v>
      </c>
      <c r="Q126" s="39" t="s">
        <v>1419</v>
      </c>
      <c r="R126" s="37">
        <v>73054939</v>
      </c>
      <c r="S126" s="37">
        <v>954800340</v>
      </c>
      <c r="T126" s="37" t="s">
        <v>4340</v>
      </c>
      <c r="U126" s="37" t="s">
        <v>1422</v>
      </c>
      <c r="V126" s="37" t="s">
        <v>835</v>
      </c>
      <c r="W126" s="37" t="s">
        <v>835</v>
      </c>
      <c r="X126" s="37" t="s">
        <v>35</v>
      </c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1:34" ht="15" customHeight="1">
      <c r="A127" s="37">
        <v>137</v>
      </c>
      <c r="B127" s="37">
        <v>5</v>
      </c>
      <c r="C127" s="37" t="s">
        <v>78</v>
      </c>
      <c r="D127" s="37">
        <v>28</v>
      </c>
      <c r="E127" s="37" t="s">
        <v>4341</v>
      </c>
      <c r="F127" s="37">
        <v>3</v>
      </c>
      <c r="G127" s="37" t="s">
        <v>4114</v>
      </c>
      <c r="H127" s="37">
        <v>1</v>
      </c>
      <c r="I127" s="37" t="s">
        <v>4115</v>
      </c>
      <c r="J127" s="37">
        <v>2</v>
      </c>
      <c r="K127" s="37" t="s">
        <v>4116</v>
      </c>
      <c r="L127" s="37">
        <v>0</v>
      </c>
      <c r="M127" s="37" t="s">
        <v>4117</v>
      </c>
      <c r="N127" s="37" t="s">
        <v>1277</v>
      </c>
      <c r="O127" s="37" t="s">
        <v>1278</v>
      </c>
      <c r="P127" s="38">
        <v>37417</v>
      </c>
      <c r="Q127" s="39" t="s">
        <v>1279</v>
      </c>
      <c r="R127" s="37">
        <v>73421276</v>
      </c>
      <c r="S127" s="37">
        <v>912961451</v>
      </c>
      <c r="T127" s="41"/>
      <c r="U127" s="37" t="s">
        <v>4342</v>
      </c>
      <c r="V127" s="37" t="s">
        <v>1283</v>
      </c>
      <c r="W127" s="37">
        <v>10</v>
      </c>
      <c r="X127" s="37" t="s">
        <v>35</v>
      </c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1:34" ht="15" customHeight="1">
      <c r="A128" s="37">
        <v>138</v>
      </c>
      <c r="B128" s="37">
        <v>27</v>
      </c>
      <c r="C128" s="37" t="s">
        <v>259</v>
      </c>
      <c r="D128" s="37">
        <v>21</v>
      </c>
      <c r="E128" s="37" t="s">
        <v>4140</v>
      </c>
      <c r="F128" s="37">
        <v>1</v>
      </c>
      <c r="G128" s="37" t="s">
        <v>4109</v>
      </c>
      <c r="H128" s="37">
        <v>5</v>
      </c>
      <c r="I128" s="37" t="s">
        <v>4264</v>
      </c>
      <c r="J128" s="37">
        <v>2</v>
      </c>
      <c r="K128" s="37" t="s">
        <v>4116</v>
      </c>
      <c r="L128" s="37">
        <v>0</v>
      </c>
      <c r="M128" s="37" t="s">
        <v>4117</v>
      </c>
      <c r="N128" s="37" t="s">
        <v>1446</v>
      </c>
      <c r="O128" s="37" t="s">
        <v>1447</v>
      </c>
      <c r="P128" s="41"/>
      <c r="Q128" s="41"/>
      <c r="R128" s="41"/>
      <c r="S128" s="37">
        <v>952149829</v>
      </c>
      <c r="T128" s="37" t="s">
        <v>4343</v>
      </c>
      <c r="U128" s="37" t="s">
        <v>1449</v>
      </c>
      <c r="V128" s="41"/>
      <c r="W128" s="41"/>
      <c r="X128" s="37" t="s">
        <v>35</v>
      </c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1:34" ht="15" customHeight="1">
      <c r="A129" s="37">
        <v>139</v>
      </c>
      <c r="B129" s="37">
        <v>5</v>
      </c>
      <c r="C129" s="37" t="s">
        <v>78</v>
      </c>
      <c r="D129" s="37">
        <v>13</v>
      </c>
      <c r="E129" s="37" t="s">
        <v>4123</v>
      </c>
      <c r="F129" s="37">
        <v>3</v>
      </c>
      <c r="G129" s="37" t="s">
        <v>4114</v>
      </c>
      <c r="H129" s="37">
        <v>1</v>
      </c>
      <c r="I129" s="37" t="s">
        <v>4115</v>
      </c>
      <c r="J129" s="37">
        <v>2</v>
      </c>
      <c r="K129" s="37" t="s">
        <v>4116</v>
      </c>
      <c r="L129" s="37">
        <v>0</v>
      </c>
      <c r="M129" s="37" t="s">
        <v>4117</v>
      </c>
      <c r="N129" s="37" t="s">
        <v>4344</v>
      </c>
      <c r="O129" s="37" t="s">
        <v>830</v>
      </c>
      <c r="P129" s="41"/>
      <c r="Q129" s="39" t="s">
        <v>831</v>
      </c>
      <c r="R129" s="37">
        <v>73672171</v>
      </c>
      <c r="S129" s="37">
        <v>930569870</v>
      </c>
      <c r="T129" s="41"/>
      <c r="U129" s="37" t="s">
        <v>834</v>
      </c>
      <c r="V129" s="37" t="s">
        <v>835</v>
      </c>
      <c r="W129" s="37" t="s">
        <v>835</v>
      </c>
      <c r="X129" s="37" t="s">
        <v>35</v>
      </c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1:34" ht="15" customHeight="1">
      <c r="A130" s="37">
        <v>140</v>
      </c>
      <c r="B130" s="37">
        <v>2</v>
      </c>
      <c r="C130" s="37" t="s">
        <v>54</v>
      </c>
      <c r="D130" s="37">
        <v>33</v>
      </c>
      <c r="E130" s="37" t="s">
        <v>4345</v>
      </c>
      <c r="F130" s="37">
        <v>1</v>
      </c>
      <c r="G130" s="37" t="s">
        <v>4109</v>
      </c>
      <c r="H130" s="37">
        <v>1</v>
      </c>
      <c r="I130" s="37" t="s">
        <v>4115</v>
      </c>
      <c r="J130" s="37">
        <v>2</v>
      </c>
      <c r="K130" s="37" t="s">
        <v>4116</v>
      </c>
      <c r="L130" s="37">
        <v>0</v>
      </c>
      <c r="M130" s="37" t="s">
        <v>4117</v>
      </c>
      <c r="N130" s="37" t="s">
        <v>1819</v>
      </c>
      <c r="O130" s="37" t="s">
        <v>1820</v>
      </c>
      <c r="P130" s="41"/>
      <c r="Q130" s="39" t="s">
        <v>1821</v>
      </c>
      <c r="R130" s="37">
        <v>73063868</v>
      </c>
      <c r="S130" s="37">
        <v>969348909</v>
      </c>
      <c r="T130" s="37" t="s">
        <v>4346</v>
      </c>
      <c r="U130" s="37" t="s">
        <v>1824</v>
      </c>
      <c r="V130" s="37" t="s">
        <v>1825</v>
      </c>
      <c r="W130" s="37">
        <v>10</v>
      </c>
      <c r="X130" s="37" t="s">
        <v>35</v>
      </c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1:34" ht="15" customHeight="1">
      <c r="A131" s="37">
        <v>141</v>
      </c>
      <c r="B131" s="37">
        <v>1</v>
      </c>
      <c r="C131" s="37" t="s">
        <v>46</v>
      </c>
      <c r="D131" s="37">
        <v>1</v>
      </c>
      <c r="E131" s="37" t="s">
        <v>4127</v>
      </c>
      <c r="F131" s="37">
        <v>3</v>
      </c>
      <c r="G131" s="37" t="s">
        <v>4114</v>
      </c>
      <c r="H131" s="37">
        <v>7</v>
      </c>
      <c r="I131" s="37" t="s">
        <v>4141</v>
      </c>
      <c r="J131" s="37">
        <v>2</v>
      </c>
      <c r="K131" s="37" t="s">
        <v>4116</v>
      </c>
      <c r="L131" s="37">
        <v>0</v>
      </c>
      <c r="M131" s="37" t="s">
        <v>4117</v>
      </c>
      <c r="N131" s="37" t="s">
        <v>4347</v>
      </c>
      <c r="O131" s="37" t="s">
        <v>666</v>
      </c>
      <c r="P131" s="41"/>
      <c r="Q131" s="39" t="s">
        <v>667</v>
      </c>
      <c r="R131" s="37">
        <v>72311174</v>
      </c>
      <c r="S131" s="37">
        <v>901278032</v>
      </c>
      <c r="T131" s="37" t="s">
        <v>4348</v>
      </c>
      <c r="U131" s="37" t="s">
        <v>670</v>
      </c>
      <c r="V131" s="37" t="s">
        <v>671</v>
      </c>
      <c r="W131" s="37">
        <v>8</v>
      </c>
      <c r="X131" s="37" t="s">
        <v>35</v>
      </c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1:34" ht="15" customHeight="1">
      <c r="A132" s="37">
        <v>142</v>
      </c>
      <c r="B132" s="37">
        <v>15</v>
      </c>
      <c r="C132" s="37" t="s">
        <v>162</v>
      </c>
      <c r="D132" s="37">
        <v>36</v>
      </c>
      <c r="E132" s="37" t="s">
        <v>4298</v>
      </c>
      <c r="F132" s="37">
        <v>3</v>
      </c>
      <c r="G132" s="37" t="s">
        <v>4114</v>
      </c>
      <c r="H132" s="37">
        <v>1</v>
      </c>
      <c r="I132" s="37" t="s">
        <v>4115</v>
      </c>
      <c r="J132" s="37">
        <v>2</v>
      </c>
      <c r="K132" s="37" t="s">
        <v>4116</v>
      </c>
      <c r="L132" s="37">
        <v>0</v>
      </c>
      <c r="M132" s="37" t="s">
        <v>4117</v>
      </c>
      <c r="N132" s="37" t="s">
        <v>3121</v>
      </c>
      <c r="O132" s="37" t="s">
        <v>3122</v>
      </c>
      <c r="P132" s="41"/>
      <c r="Q132" s="39" t="s">
        <v>3123</v>
      </c>
      <c r="R132" s="37">
        <v>72916205</v>
      </c>
      <c r="S132" s="37">
        <v>983470724</v>
      </c>
      <c r="T132" s="41"/>
      <c r="U132" s="37" t="s">
        <v>3126</v>
      </c>
      <c r="V132" s="37">
        <v>2020501</v>
      </c>
      <c r="W132" s="37">
        <v>9</v>
      </c>
      <c r="X132" s="37" t="s">
        <v>35</v>
      </c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1:34" ht="15" customHeight="1">
      <c r="A133" s="37">
        <v>143</v>
      </c>
      <c r="B133" s="37">
        <v>5</v>
      </c>
      <c r="C133" s="37" t="s">
        <v>78</v>
      </c>
      <c r="D133" s="37">
        <v>18</v>
      </c>
      <c r="E133" s="37" t="s">
        <v>4169</v>
      </c>
      <c r="F133" s="37">
        <v>3</v>
      </c>
      <c r="G133" s="37" t="s">
        <v>4114</v>
      </c>
      <c r="H133" s="37">
        <v>1</v>
      </c>
      <c r="I133" s="37" t="s">
        <v>4115</v>
      </c>
      <c r="J133" s="37">
        <v>2</v>
      </c>
      <c r="K133" s="37" t="s">
        <v>4116</v>
      </c>
      <c r="L133" s="37">
        <v>0</v>
      </c>
      <c r="M133" s="37" t="s">
        <v>4117</v>
      </c>
      <c r="N133" s="37" t="s">
        <v>1339</v>
      </c>
      <c r="O133" s="37" t="s">
        <v>1340</v>
      </c>
      <c r="P133" s="41"/>
      <c r="Q133" s="39" t="s">
        <v>1341</v>
      </c>
      <c r="R133" s="37">
        <v>75167299</v>
      </c>
      <c r="S133" s="37">
        <v>994584954</v>
      </c>
      <c r="T133" s="41"/>
      <c r="U133" s="37" t="s">
        <v>1321</v>
      </c>
      <c r="V133" s="37">
        <v>235176</v>
      </c>
      <c r="W133" s="37">
        <v>10</v>
      </c>
      <c r="X133" s="37" t="s">
        <v>35</v>
      </c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1:34" ht="15" customHeight="1">
      <c r="A134" s="37">
        <v>144</v>
      </c>
      <c r="B134" s="37">
        <v>5</v>
      </c>
      <c r="C134" s="37" t="s">
        <v>78</v>
      </c>
      <c r="D134" s="37">
        <v>17</v>
      </c>
      <c r="E134" s="37" t="s">
        <v>4165</v>
      </c>
      <c r="F134" s="37">
        <v>3</v>
      </c>
      <c r="G134" s="37" t="s">
        <v>4114</v>
      </c>
      <c r="H134" s="37">
        <v>1</v>
      </c>
      <c r="I134" s="37" t="s">
        <v>4115</v>
      </c>
      <c r="J134" s="37">
        <v>2</v>
      </c>
      <c r="K134" s="37" t="s">
        <v>4116</v>
      </c>
      <c r="L134" s="37">
        <v>0</v>
      </c>
      <c r="M134" s="37" t="s">
        <v>4117</v>
      </c>
      <c r="N134" s="37" t="s">
        <v>2070</v>
      </c>
      <c r="O134" s="37" t="s">
        <v>2071</v>
      </c>
      <c r="P134" s="41"/>
      <c r="Q134" s="39" t="s">
        <v>2072</v>
      </c>
      <c r="R134" s="37">
        <v>72499136</v>
      </c>
      <c r="S134" s="37">
        <v>976476210</v>
      </c>
      <c r="T134" s="37" t="s">
        <v>3704</v>
      </c>
      <c r="U134" s="37" t="s">
        <v>2075</v>
      </c>
      <c r="V134" s="37" t="s">
        <v>2076</v>
      </c>
      <c r="W134" s="37">
        <v>8</v>
      </c>
      <c r="X134" s="37" t="s">
        <v>35</v>
      </c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1:34" ht="15" customHeight="1">
      <c r="A135" s="37">
        <v>145</v>
      </c>
      <c r="B135" s="37">
        <v>15</v>
      </c>
      <c r="C135" s="37" t="s">
        <v>162</v>
      </c>
      <c r="D135" s="37">
        <v>0</v>
      </c>
      <c r="E135" s="37" t="s">
        <v>4349</v>
      </c>
      <c r="F135" s="37">
        <v>3</v>
      </c>
      <c r="G135" s="37" t="s">
        <v>4114</v>
      </c>
      <c r="H135" s="37">
        <v>1</v>
      </c>
      <c r="I135" s="37" t="s">
        <v>4115</v>
      </c>
      <c r="J135" s="37">
        <v>2</v>
      </c>
      <c r="K135" s="37" t="s">
        <v>4116</v>
      </c>
      <c r="L135" s="37">
        <v>0</v>
      </c>
      <c r="M135" s="37" t="s">
        <v>4117</v>
      </c>
      <c r="N135" s="37" t="s">
        <v>1545</v>
      </c>
      <c r="O135" s="37" t="s">
        <v>673</v>
      </c>
      <c r="P135" s="41"/>
      <c r="Q135" s="39" t="s">
        <v>1546</v>
      </c>
      <c r="R135" s="37">
        <v>70562642</v>
      </c>
      <c r="S135" s="37">
        <v>943760661</v>
      </c>
      <c r="T135" s="41"/>
      <c r="U135" s="37" t="s">
        <v>1549</v>
      </c>
      <c r="V135" s="37" t="s">
        <v>835</v>
      </c>
      <c r="W135" s="41"/>
      <c r="X135" s="37" t="s">
        <v>35</v>
      </c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1:34" ht="15" customHeight="1">
      <c r="A136" s="37">
        <v>146</v>
      </c>
      <c r="B136" s="37">
        <v>5</v>
      </c>
      <c r="C136" s="37" t="s">
        <v>78</v>
      </c>
      <c r="D136" s="37">
        <v>39</v>
      </c>
      <c r="E136" s="37" t="s">
        <v>4279</v>
      </c>
      <c r="F136" s="37">
        <v>3</v>
      </c>
      <c r="G136" s="37" t="s">
        <v>4114</v>
      </c>
      <c r="H136" s="37">
        <v>1</v>
      </c>
      <c r="I136" s="37" t="s">
        <v>4115</v>
      </c>
      <c r="J136" s="37">
        <v>2</v>
      </c>
      <c r="K136" s="37" t="s">
        <v>4116</v>
      </c>
      <c r="L136" s="37">
        <v>0</v>
      </c>
      <c r="M136" s="37" t="s">
        <v>4117</v>
      </c>
      <c r="N136" s="37" t="s">
        <v>2636</v>
      </c>
      <c r="O136" s="37" t="s">
        <v>2637</v>
      </c>
      <c r="P136" s="41"/>
      <c r="Q136" s="39" t="s">
        <v>2638</v>
      </c>
      <c r="R136" s="37">
        <v>72474666</v>
      </c>
      <c r="S136" s="37">
        <v>944640306</v>
      </c>
      <c r="T136" s="41"/>
      <c r="U136" s="37" t="s">
        <v>2641</v>
      </c>
      <c r="V136" s="37">
        <v>1266456</v>
      </c>
      <c r="W136" s="37">
        <v>10</v>
      </c>
      <c r="X136" s="37" t="s">
        <v>35</v>
      </c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1:34" ht="15" customHeight="1">
      <c r="A137" s="37">
        <v>147</v>
      </c>
      <c r="B137" s="37">
        <v>19</v>
      </c>
      <c r="C137" s="37" t="s">
        <v>193</v>
      </c>
      <c r="D137" s="37">
        <v>26</v>
      </c>
      <c r="E137" s="37" t="s">
        <v>4257</v>
      </c>
      <c r="F137" s="37">
        <v>3</v>
      </c>
      <c r="G137" s="37" t="s">
        <v>4114</v>
      </c>
      <c r="H137" s="37">
        <v>1</v>
      </c>
      <c r="I137" s="37" t="s">
        <v>4115</v>
      </c>
      <c r="J137" s="37">
        <v>2</v>
      </c>
      <c r="K137" s="37" t="s">
        <v>4116</v>
      </c>
      <c r="L137" s="37">
        <v>0</v>
      </c>
      <c r="M137" s="37" t="s">
        <v>4117</v>
      </c>
      <c r="N137" s="37" t="s">
        <v>2081</v>
      </c>
      <c r="O137" s="37" t="s">
        <v>2082</v>
      </c>
      <c r="P137" s="38">
        <v>36784</v>
      </c>
      <c r="Q137" s="39" t="s">
        <v>2083</v>
      </c>
      <c r="R137" s="37">
        <v>76539102</v>
      </c>
      <c r="S137" s="37">
        <v>987402180</v>
      </c>
      <c r="T137" s="37" t="s">
        <v>477</v>
      </c>
      <c r="U137" s="37" t="s">
        <v>2086</v>
      </c>
      <c r="V137" s="37">
        <v>2018025449</v>
      </c>
      <c r="W137" s="37" t="s">
        <v>62</v>
      </c>
      <c r="X137" s="37" t="s">
        <v>35</v>
      </c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1:34" ht="15" customHeight="1">
      <c r="A138" s="37">
        <v>148</v>
      </c>
      <c r="B138" s="37">
        <v>27</v>
      </c>
      <c r="C138" s="37" t="s">
        <v>259</v>
      </c>
      <c r="D138" s="37">
        <v>1</v>
      </c>
      <c r="E138" s="37" t="s">
        <v>4127</v>
      </c>
      <c r="F138" s="37">
        <v>3</v>
      </c>
      <c r="G138" s="37" t="s">
        <v>4114</v>
      </c>
      <c r="H138" s="37">
        <v>7</v>
      </c>
      <c r="I138" s="37" t="s">
        <v>4141</v>
      </c>
      <c r="J138" s="37">
        <v>2</v>
      </c>
      <c r="K138" s="37" t="s">
        <v>4116</v>
      </c>
      <c r="L138" s="37">
        <v>0</v>
      </c>
      <c r="M138" s="37" t="s">
        <v>4117</v>
      </c>
      <c r="N138" s="37" t="s">
        <v>4350</v>
      </c>
      <c r="O138" s="37" t="s">
        <v>4351</v>
      </c>
      <c r="P138" s="38">
        <v>34988</v>
      </c>
      <c r="Q138" s="39" t="s">
        <v>810</v>
      </c>
      <c r="R138" s="37">
        <v>76804191</v>
      </c>
      <c r="S138" s="37">
        <v>948148190</v>
      </c>
      <c r="T138" s="37" t="s">
        <v>700</v>
      </c>
      <c r="U138" s="37" t="s">
        <v>813</v>
      </c>
      <c r="V138" s="37" t="s">
        <v>814</v>
      </c>
      <c r="W138" s="37" t="s">
        <v>815</v>
      </c>
      <c r="X138" s="37" t="s">
        <v>35</v>
      </c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1:34" ht="15" customHeight="1">
      <c r="A139" s="37">
        <v>149</v>
      </c>
      <c r="B139" s="37">
        <v>5</v>
      </c>
      <c r="C139" s="37" t="s">
        <v>78</v>
      </c>
      <c r="D139" s="37">
        <v>17</v>
      </c>
      <c r="E139" s="37" t="s">
        <v>4165</v>
      </c>
      <c r="F139" s="37">
        <v>3</v>
      </c>
      <c r="G139" s="37" t="s">
        <v>4114</v>
      </c>
      <c r="H139" s="37">
        <v>1</v>
      </c>
      <c r="I139" s="37" t="s">
        <v>4115</v>
      </c>
      <c r="J139" s="37">
        <v>2</v>
      </c>
      <c r="K139" s="37" t="s">
        <v>4116</v>
      </c>
      <c r="L139" s="37">
        <v>0</v>
      </c>
      <c r="M139" s="37" t="s">
        <v>4117</v>
      </c>
      <c r="N139" s="37" t="s">
        <v>4352</v>
      </c>
      <c r="O139" s="37" t="s">
        <v>2746</v>
      </c>
      <c r="P139" s="38">
        <v>37109</v>
      </c>
      <c r="Q139" s="39" t="s">
        <v>2747</v>
      </c>
      <c r="R139" s="37">
        <v>77138294</v>
      </c>
      <c r="S139" s="37">
        <v>947177628</v>
      </c>
      <c r="T139" s="37" t="s">
        <v>1180</v>
      </c>
      <c r="U139" s="37" t="s">
        <v>2750</v>
      </c>
      <c r="V139" s="37" t="s">
        <v>2751</v>
      </c>
      <c r="W139" s="37">
        <v>9</v>
      </c>
      <c r="X139" s="37" t="s">
        <v>35</v>
      </c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1:34" ht="15" customHeight="1">
      <c r="A140" s="37">
        <v>150</v>
      </c>
      <c r="B140" s="37">
        <v>1</v>
      </c>
      <c r="C140" s="37" t="s">
        <v>46</v>
      </c>
      <c r="D140" s="37">
        <v>39</v>
      </c>
      <c r="E140" s="37" t="s">
        <v>4279</v>
      </c>
      <c r="F140" s="37">
        <v>3</v>
      </c>
      <c r="G140" s="37" t="s">
        <v>4114</v>
      </c>
      <c r="H140" s="37">
        <v>7</v>
      </c>
      <c r="I140" s="37" t="s">
        <v>4141</v>
      </c>
      <c r="J140" s="37">
        <v>2</v>
      </c>
      <c r="K140" s="37" t="s">
        <v>4116</v>
      </c>
      <c r="L140" s="37">
        <v>0</v>
      </c>
      <c r="M140" s="37" t="s">
        <v>4117</v>
      </c>
      <c r="N140" s="37" t="s">
        <v>2104</v>
      </c>
      <c r="O140" s="37" t="s">
        <v>2105</v>
      </c>
      <c r="P140" s="41"/>
      <c r="Q140" s="41"/>
      <c r="R140" s="41"/>
      <c r="S140" s="37">
        <v>998435409</v>
      </c>
      <c r="T140" s="41"/>
      <c r="U140" s="37" t="s">
        <v>2107</v>
      </c>
      <c r="V140" s="41"/>
      <c r="W140" s="41"/>
      <c r="X140" s="37" t="s">
        <v>35</v>
      </c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1:34" ht="15" customHeight="1">
      <c r="A141" s="37">
        <v>151</v>
      </c>
      <c r="B141" s="37">
        <v>7</v>
      </c>
      <c r="C141" s="37" t="s">
        <v>96</v>
      </c>
      <c r="D141" s="37">
        <v>19</v>
      </c>
      <c r="E141" s="37" t="s">
        <v>4174</v>
      </c>
      <c r="F141" s="37">
        <v>3</v>
      </c>
      <c r="G141" s="37" t="s">
        <v>4114</v>
      </c>
      <c r="H141" s="37">
        <v>7</v>
      </c>
      <c r="I141" s="37" t="s">
        <v>4141</v>
      </c>
      <c r="J141" s="37">
        <v>2</v>
      </c>
      <c r="K141" s="37" t="s">
        <v>4116</v>
      </c>
      <c r="L141" s="37">
        <v>0</v>
      </c>
      <c r="M141" s="37" t="s">
        <v>4117</v>
      </c>
      <c r="N141" s="37" t="s">
        <v>1804</v>
      </c>
      <c r="O141" s="37" t="s">
        <v>1805</v>
      </c>
      <c r="P141" s="38">
        <v>36465</v>
      </c>
      <c r="Q141" s="39" t="s">
        <v>1806</v>
      </c>
      <c r="R141" s="37">
        <v>73540099</v>
      </c>
      <c r="S141" s="37">
        <v>982422298</v>
      </c>
      <c r="T141" s="37" t="s">
        <v>700</v>
      </c>
      <c r="U141" s="37" t="s">
        <v>1809</v>
      </c>
      <c r="V141" s="37">
        <v>2191897101</v>
      </c>
      <c r="W141" s="37">
        <v>10</v>
      </c>
      <c r="X141" s="37" t="s">
        <v>35</v>
      </c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1:34" ht="15" customHeight="1">
      <c r="A142" s="37">
        <v>152</v>
      </c>
      <c r="B142" s="37">
        <v>7</v>
      </c>
      <c r="C142" s="37" t="s">
        <v>96</v>
      </c>
      <c r="D142" s="37">
        <v>1</v>
      </c>
      <c r="E142" s="37" t="s">
        <v>4127</v>
      </c>
      <c r="F142" s="37">
        <v>3</v>
      </c>
      <c r="G142" s="37" t="s">
        <v>4114</v>
      </c>
      <c r="H142" s="37">
        <v>7</v>
      </c>
      <c r="I142" s="37" t="s">
        <v>4141</v>
      </c>
      <c r="J142" s="37">
        <v>2</v>
      </c>
      <c r="K142" s="37" t="s">
        <v>4116</v>
      </c>
      <c r="L142" s="37">
        <v>0</v>
      </c>
      <c r="M142" s="37" t="s">
        <v>4117</v>
      </c>
      <c r="N142" s="37" t="s">
        <v>1854</v>
      </c>
      <c r="O142" s="37" t="s">
        <v>1855</v>
      </c>
      <c r="P142" s="38">
        <v>38218</v>
      </c>
      <c r="Q142" s="39" t="s">
        <v>1856</v>
      </c>
      <c r="R142" s="37">
        <v>73857294</v>
      </c>
      <c r="S142" s="37">
        <v>943196388</v>
      </c>
      <c r="T142" s="37" t="s">
        <v>208</v>
      </c>
      <c r="U142" s="37" t="s">
        <v>1859</v>
      </c>
      <c r="V142" s="37" t="s">
        <v>1860</v>
      </c>
      <c r="W142" s="37">
        <v>8</v>
      </c>
      <c r="X142" s="37" t="s">
        <v>35</v>
      </c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1:34" ht="15" customHeight="1">
      <c r="A143" s="37">
        <v>153</v>
      </c>
      <c r="B143" s="37">
        <v>7</v>
      </c>
      <c r="C143" s="37" t="s">
        <v>96</v>
      </c>
      <c r="D143" s="37">
        <v>24</v>
      </c>
      <c r="E143" s="37" t="s">
        <v>4131</v>
      </c>
      <c r="F143" s="37">
        <v>3</v>
      </c>
      <c r="G143" s="37" t="s">
        <v>4114</v>
      </c>
      <c r="H143" s="37">
        <v>7</v>
      </c>
      <c r="I143" s="37" t="s">
        <v>4141</v>
      </c>
      <c r="J143" s="37">
        <v>2</v>
      </c>
      <c r="K143" s="37" t="s">
        <v>4116</v>
      </c>
      <c r="L143" s="37">
        <v>0</v>
      </c>
      <c r="M143" s="37" t="s">
        <v>4117</v>
      </c>
      <c r="N143" s="37" t="s">
        <v>2431</v>
      </c>
      <c r="O143" s="37" t="s">
        <v>2432</v>
      </c>
      <c r="P143" s="38">
        <v>38140</v>
      </c>
      <c r="Q143" s="39" t="s">
        <v>2433</v>
      </c>
      <c r="R143" s="37">
        <v>73879007</v>
      </c>
      <c r="S143" s="37">
        <v>983488096</v>
      </c>
      <c r="T143" s="41"/>
      <c r="U143" s="37" t="s">
        <v>2436</v>
      </c>
      <c r="V143" s="37" t="s">
        <v>2437</v>
      </c>
      <c r="W143" s="37">
        <v>8</v>
      </c>
      <c r="X143" s="37" t="s">
        <v>35</v>
      </c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1:34" ht="15" customHeight="1">
      <c r="A144" s="37">
        <v>154</v>
      </c>
      <c r="B144" s="37">
        <v>5</v>
      </c>
      <c r="C144" s="37" t="s">
        <v>78</v>
      </c>
      <c r="D144" s="37"/>
      <c r="E144" s="37"/>
      <c r="F144" s="37">
        <v>3</v>
      </c>
      <c r="G144" s="37" t="s">
        <v>4114</v>
      </c>
      <c r="H144" s="37">
        <v>1</v>
      </c>
      <c r="I144" s="37" t="s">
        <v>4115</v>
      </c>
      <c r="J144" s="37">
        <v>2</v>
      </c>
      <c r="K144" s="37" t="s">
        <v>4116</v>
      </c>
      <c r="L144" s="37">
        <v>0</v>
      </c>
      <c r="M144" s="37" t="s">
        <v>4117</v>
      </c>
      <c r="N144" s="37" t="s">
        <v>4353</v>
      </c>
      <c r="O144" s="37" t="s">
        <v>4354</v>
      </c>
      <c r="P144" s="38">
        <v>37722</v>
      </c>
      <c r="Q144" s="39" t="s">
        <v>4355</v>
      </c>
      <c r="R144" s="37">
        <v>72919384</v>
      </c>
      <c r="S144" s="37">
        <v>951932909</v>
      </c>
      <c r="T144" s="41"/>
      <c r="U144" s="37" t="s">
        <v>4356</v>
      </c>
      <c r="V144" s="37" t="s">
        <v>4357</v>
      </c>
      <c r="W144" s="41"/>
      <c r="X144" s="37" t="s">
        <v>35</v>
      </c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1:34" ht="15" customHeight="1">
      <c r="A145" s="37">
        <v>155</v>
      </c>
      <c r="B145" s="37">
        <v>5</v>
      </c>
      <c r="C145" s="37" t="s">
        <v>78</v>
      </c>
      <c r="D145" s="37">
        <v>3</v>
      </c>
      <c r="E145" s="37" t="s">
        <v>4146</v>
      </c>
      <c r="F145" s="37">
        <v>3</v>
      </c>
      <c r="G145" s="37" t="s">
        <v>4114</v>
      </c>
      <c r="H145" s="37">
        <v>1</v>
      </c>
      <c r="I145" s="37" t="s">
        <v>4115</v>
      </c>
      <c r="J145" s="37">
        <v>2</v>
      </c>
      <c r="K145" s="37" t="s">
        <v>4116</v>
      </c>
      <c r="L145" s="37">
        <v>0</v>
      </c>
      <c r="M145" s="37" t="s">
        <v>4117</v>
      </c>
      <c r="N145" s="37" t="s">
        <v>654</v>
      </c>
      <c r="O145" s="37" t="s">
        <v>655</v>
      </c>
      <c r="P145" s="38">
        <v>35887</v>
      </c>
      <c r="Q145" s="39" t="s">
        <v>656</v>
      </c>
      <c r="R145" s="37">
        <v>77538596</v>
      </c>
      <c r="S145" s="37">
        <v>960918360</v>
      </c>
      <c r="T145" s="41"/>
      <c r="U145" s="37" t="s">
        <v>659</v>
      </c>
      <c r="V145" s="41"/>
      <c r="W145" s="37">
        <v>8</v>
      </c>
      <c r="X145" s="37" t="s">
        <v>35</v>
      </c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1:34" ht="15" customHeight="1">
      <c r="A146" s="37">
        <v>156</v>
      </c>
      <c r="B146" s="37">
        <v>7</v>
      </c>
      <c r="C146" s="37" t="s">
        <v>96</v>
      </c>
      <c r="D146" s="37">
        <v>1</v>
      </c>
      <c r="E146" s="37" t="s">
        <v>4127</v>
      </c>
      <c r="F146" s="37">
        <v>3</v>
      </c>
      <c r="G146" s="37" t="s">
        <v>4114</v>
      </c>
      <c r="H146" s="37">
        <v>7</v>
      </c>
      <c r="I146" s="37" t="s">
        <v>4141</v>
      </c>
      <c r="J146" s="37">
        <v>2</v>
      </c>
      <c r="K146" s="37" t="s">
        <v>4116</v>
      </c>
      <c r="L146" s="37">
        <v>0</v>
      </c>
      <c r="M146" s="37" t="s">
        <v>4117</v>
      </c>
      <c r="N146" s="37" t="s">
        <v>2861</v>
      </c>
      <c r="O146" s="37" t="s">
        <v>2862</v>
      </c>
      <c r="P146" s="38">
        <v>37882</v>
      </c>
      <c r="Q146" s="39" t="s">
        <v>2863</v>
      </c>
      <c r="R146" s="37">
        <v>73131574</v>
      </c>
      <c r="S146" s="37">
        <v>926900046</v>
      </c>
      <c r="T146" s="37" t="s">
        <v>391</v>
      </c>
      <c r="U146" s="37" t="s">
        <v>2866</v>
      </c>
      <c r="V146" s="37" t="s">
        <v>2867</v>
      </c>
      <c r="W146" s="37">
        <v>8</v>
      </c>
      <c r="X146" s="37" t="s">
        <v>35</v>
      </c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1:34" ht="15" customHeight="1">
      <c r="A147" s="37">
        <v>157</v>
      </c>
      <c r="B147" s="37">
        <v>5</v>
      </c>
      <c r="C147" s="37" t="s">
        <v>78</v>
      </c>
      <c r="D147" s="37">
        <v>24</v>
      </c>
      <c r="E147" s="37" t="s">
        <v>4131</v>
      </c>
      <c r="F147" s="37">
        <v>3</v>
      </c>
      <c r="G147" s="37" t="s">
        <v>4114</v>
      </c>
      <c r="H147" s="37">
        <v>1</v>
      </c>
      <c r="I147" s="37" t="s">
        <v>4115</v>
      </c>
      <c r="J147" s="37">
        <v>2</v>
      </c>
      <c r="K147" s="37" t="s">
        <v>4116</v>
      </c>
      <c r="L147" s="37">
        <v>0</v>
      </c>
      <c r="M147" s="37" t="s">
        <v>4117</v>
      </c>
      <c r="N147" s="37" t="s">
        <v>4358</v>
      </c>
      <c r="O147" s="37" t="s">
        <v>4359</v>
      </c>
      <c r="P147" s="38">
        <v>37039</v>
      </c>
      <c r="Q147" s="39" t="s">
        <v>870</v>
      </c>
      <c r="R147" s="37">
        <v>76164543</v>
      </c>
      <c r="S147" s="37">
        <v>962333908</v>
      </c>
      <c r="T147" s="41"/>
      <c r="U147" s="37" t="s">
        <v>873</v>
      </c>
      <c r="V147" s="37" t="s">
        <v>874</v>
      </c>
      <c r="W147" s="37">
        <v>8</v>
      </c>
      <c r="X147" s="37" t="s">
        <v>35</v>
      </c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1:34" ht="15" customHeight="1">
      <c r="A148" s="37">
        <v>158</v>
      </c>
      <c r="B148" s="37">
        <v>5</v>
      </c>
      <c r="C148" s="37" t="s">
        <v>78</v>
      </c>
      <c r="D148" s="37">
        <v>11</v>
      </c>
      <c r="E148" s="37" t="s">
        <v>4283</v>
      </c>
      <c r="F148" s="37">
        <v>3</v>
      </c>
      <c r="G148" s="37" t="s">
        <v>4114</v>
      </c>
      <c r="H148" s="37">
        <v>1</v>
      </c>
      <c r="I148" s="37" t="s">
        <v>4115</v>
      </c>
      <c r="J148" s="37">
        <v>2</v>
      </c>
      <c r="K148" s="37" t="s">
        <v>4116</v>
      </c>
      <c r="L148" s="37">
        <v>0</v>
      </c>
      <c r="M148" s="37" t="s">
        <v>4117</v>
      </c>
      <c r="N148" s="37" t="s">
        <v>4360</v>
      </c>
      <c r="O148" s="37" t="s">
        <v>4361</v>
      </c>
      <c r="P148" s="38">
        <v>35472</v>
      </c>
      <c r="Q148" s="39" t="s">
        <v>797</v>
      </c>
      <c r="R148" s="37">
        <v>75579931</v>
      </c>
      <c r="S148" s="37">
        <v>915242853</v>
      </c>
      <c r="T148" s="41"/>
      <c r="U148" s="37" t="s">
        <v>800</v>
      </c>
      <c r="V148" s="37">
        <v>17160290</v>
      </c>
      <c r="W148" s="37" t="s">
        <v>743</v>
      </c>
      <c r="X148" s="37" t="s">
        <v>35</v>
      </c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1:34" ht="15" customHeight="1">
      <c r="A149" s="37">
        <v>159</v>
      </c>
      <c r="B149" s="37">
        <v>5</v>
      </c>
      <c r="C149" s="37" t="s">
        <v>78</v>
      </c>
      <c r="D149" s="37">
        <v>13</v>
      </c>
      <c r="E149" s="37" t="s">
        <v>4123</v>
      </c>
      <c r="F149" s="37">
        <v>3</v>
      </c>
      <c r="G149" s="37" t="s">
        <v>4114</v>
      </c>
      <c r="H149" s="37">
        <v>1</v>
      </c>
      <c r="I149" s="37" t="s">
        <v>4115</v>
      </c>
      <c r="J149" s="37">
        <v>2</v>
      </c>
      <c r="K149" s="37" t="s">
        <v>4116</v>
      </c>
      <c r="L149" s="37">
        <v>0</v>
      </c>
      <c r="M149" s="37" t="s">
        <v>4117</v>
      </c>
      <c r="N149" s="37" t="s">
        <v>4362</v>
      </c>
      <c r="O149" s="37" t="s">
        <v>4363</v>
      </c>
      <c r="P149" s="38">
        <v>37832</v>
      </c>
      <c r="Q149" s="39" t="s">
        <v>466</v>
      </c>
      <c r="R149" s="37">
        <v>70770095</v>
      </c>
      <c r="S149" s="37">
        <v>977156808</v>
      </c>
      <c r="T149" s="41"/>
      <c r="U149" s="37" t="s">
        <v>470</v>
      </c>
      <c r="V149" s="37">
        <v>202012256</v>
      </c>
      <c r="W149" s="37">
        <v>9</v>
      </c>
      <c r="X149" s="37" t="s">
        <v>35</v>
      </c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1:34" ht="15" customHeight="1">
      <c r="A150" s="37">
        <v>160</v>
      </c>
      <c r="B150" s="37">
        <v>5</v>
      </c>
      <c r="C150" s="37" t="s">
        <v>78</v>
      </c>
      <c r="D150" s="37">
        <v>44</v>
      </c>
      <c r="E150" s="37" t="s">
        <v>4364</v>
      </c>
      <c r="F150" s="37">
        <v>3</v>
      </c>
      <c r="G150" s="37" t="s">
        <v>4114</v>
      </c>
      <c r="H150" s="37">
        <v>1</v>
      </c>
      <c r="I150" s="37" t="s">
        <v>4115</v>
      </c>
      <c r="J150" s="37">
        <v>2</v>
      </c>
      <c r="K150" s="37" t="s">
        <v>4116</v>
      </c>
      <c r="L150" s="37">
        <v>0</v>
      </c>
      <c r="M150" s="37" t="s">
        <v>4117</v>
      </c>
      <c r="N150" s="37" t="s">
        <v>4365</v>
      </c>
      <c r="O150" s="37" t="s">
        <v>4366</v>
      </c>
      <c r="P150" s="38">
        <v>34983</v>
      </c>
      <c r="Q150" s="39" t="s">
        <v>631</v>
      </c>
      <c r="R150" s="37">
        <v>76228564</v>
      </c>
      <c r="S150" s="37">
        <v>931068813</v>
      </c>
      <c r="T150" s="41"/>
      <c r="U150" s="37" t="s">
        <v>634</v>
      </c>
      <c r="V150" s="37">
        <v>201913061</v>
      </c>
      <c r="W150" s="37">
        <v>10</v>
      </c>
      <c r="X150" s="37" t="s">
        <v>35</v>
      </c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1:34" ht="15" customHeight="1">
      <c r="A151" s="37">
        <v>161</v>
      </c>
      <c r="B151" s="37">
        <v>15</v>
      </c>
      <c r="C151" s="37" t="s">
        <v>162</v>
      </c>
      <c r="D151" s="37">
        <v>1</v>
      </c>
      <c r="E151" s="37" t="s">
        <v>4127</v>
      </c>
      <c r="F151" s="37">
        <v>3</v>
      </c>
      <c r="G151" s="37" t="s">
        <v>4114</v>
      </c>
      <c r="H151" s="37">
        <v>1</v>
      </c>
      <c r="I151" s="37" t="s">
        <v>4115</v>
      </c>
      <c r="J151" s="37">
        <v>2</v>
      </c>
      <c r="K151" s="37" t="s">
        <v>4116</v>
      </c>
      <c r="L151" s="37">
        <v>0</v>
      </c>
      <c r="M151" s="37" t="s">
        <v>4117</v>
      </c>
      <c r="N151" s="37" t="s">
        <v>4367</v>
      </c>
      <c r="O151" s="37" t="s">
        <v>4368</v>
      </c>
      <c r="P151" s="38">
        <v>37121</v>
      </c>
      <c r="Q151" s="39" t="s">
        <v>3047</v>
      </c>
      <c r="R151" s="37">
        <v>75858286</v>
      </c>
      <c r="S151" s="37">
        <v>993909175</v>
      </c>
      <c r="T151" s="41"/>
      <c r="U151" s="37" t="s">
        <v>3050</v>
      </c>
      <c r="V151" s="37" t="s">
        <v>3051</v>
      </c>
      <c r="W151" s="37">
        <v>8</v>
      </c>
      <c r="X151" s="37" t="s">
        <v>35</v>
      </c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1:34" ht="15" customHeight="1">
      <c r="A152" s="37">
        <v>162</v>
      </c>
      <c r="B152" s="37">
        <v>5</v>
      </c>
      <c r="C152" s="37" t="s">
        <v>78</v>
      </c>
      <c r="D152" s="37">
        <v>4</v>
      </c>
      <c r="E152" s="37" t="s">
        <v>4113</v>
      </c>
      <c r="F152" s="37">
        <v>3</v>
      </c>
      <c r="G152" s="37" t="s">
        <v>4114</v>
      </c>
      <c r="H152" s="37">
        <v>1</v>
      </c>
      <c r="I152" s="37" t="s">
        <v>4115</v>
      </c>
      <c r="J152" s="37">
        <v>2</v>
      </c>
      <c r="K152" s="37" t="s">
        <v>4116</v>
      </c>
      <c r="L152" s="37">
        <v>0</v>
      </c>
      <c r="M152" s="37" t="s">
        <v>4117</v>
      </c>
      <c r="N152" s="37" t="s">
        <v>4369</v>
      </c>
      <c r="O152" s="37" t="s">
        <v>4370</v>
      </c>
      <c r="P152" s="38">
        <v>37079</v>
      </c>
      <c r="Q152" s="39" t="s">
        <v>2052</v>
      </c>
      <c r="R152" s="37">
        <v>75565898</v>
      </c>
      <c r="S152" s="37">
        <v>975412408</v>
      </c>
      <c r="T152" s="41"/>
      <c r="U152" s="37" t="s">
        <v>2055</v>
      </c>
      <c r="V152" s="37" t="s">
        <v>2056</v>
      </c>
      <c r="W152" s="37">
        <v>8</v>
      </c>
      <c r="X152" s="37" t="s">
        <v>35</v>
      </c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1:34" ht="15" customHeight="1">
      <c r="A153" s="37">
        <v>163</v>
      </c>
      <c r="B153" s="37">
        <v>4</v>
      </c>
      <c r="C153" s="37" t="s">
        <v>70</v>
      </c>
      <c r="D153" s="37">
        <v>3</v>
      </c>
      <c r="E153" s="37" t="s">
        <v>4146</v>
      </c>
      <c r="F153" s="37">
        <v>3</v>
      </c>
      <c r="G153" s="37" t="s">
        <v>4114</v>
      </c>
      <c r="H153" s="37">
        <v>1</v>
      </c>
      <c r="I153" s="37" t="s">
        <v>4115</v>
      </c>
      <c r="J153" s="37">
        <v>2</v>
      </c>
      <c r="K153" s="37" t="s">
        <v>4116</v>
      </c>
      <c r="L153" s="37">
        <v>0</v>
      </c>
      <c r="M153" s="37" t="s">
        <v>4117</v>
      </c>
      <c r="N153" s="37" t="s">
        <v>4371</v>
      </c>
      <c r="O153" s="37" t="s">
        <v>4372</v>
      </c>
      <c r="P153" s="38">
        <v>38742</v>
      </c>
      <c r="Q153" s="39" t="s">
        <v>2292</v>
      </c>
      <c r="R153" s="37">
        <v>74991847</v>
      </c>
      <c r="S153" s="37">
        <v>916357619</v>
      </c>
      <c r="T153" s="41"/>
      <c r="U153" s="37" t="s">
        <v>2295</v>
      </c>
      <c r="V153" s="37">
        <v>7002974585</v>
      </c>
      <c r="W153" s="37">
        <v>4</v>
      </c>
      <c r="X153" s="37" t="s">
        <v>35</v>
      </c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1:34" ht="15" customHeight="1">
      <c r="A154" s="37">
        <v>164</v>
      </c>
      <c r="B154" s="37">
        <v>5</v>
      </c>
      <c r="C154" s="37" t="s">
        <v>78</v>
      </c>
      <c r="D154" s="37">
        <v>4</v>
      </c>
      <c r="E154" s="37" t="s">
        <v>4113</v>
      </c>
      <c r="F154" s="37">
        <v>3</v>
      </c>
      <c r="G154" s="37" t="s">
        <v>4114</v>
      </c>
      <c r="H154" s="37">
        <v>1</v>
      </c>
      <c r="I154" s="37" t="s">
        <v>4115</v>
      </c>
      <c r="J154" s="37">
        <v>2</v>
      </c>
      <c r="K154" s="37" t="s">
        <v>4116</v>
      </c>
      <c r="L154" s="37">
        <v>0</v>
      </c>
      <c r="M154" s="37" t="s">
        <v>4117</v>
      </c>
      <c r="N154" s="37" t="s">
        <v>4373</v>
      </c>
      <c r="O154" s="37" t="s">
        <v>4374</v>
      </c>
      <c r="P154" s="38">
        <v>37436</v>
      </c>
      <c r="Q154" s="39" t="s">
        <v>2695</v>
      </c>
      <c r="R154" s="37">
        <v>75005364</v>
      </c>
      <c r="S154" s="37">
        <v>916646044</v>
      </c>
      <c r="T154" s="41"/>
      <c r="U154" s="37" t="s">
        <v>2698</v>
      </c>
      <c r="V154" s="37" t="s">
        <v>2699</v>
      </c>
      <c r="W154" s="37">
        <v>9</v>
      </c>
      <c r="X154" s="37" t="s">
        <v>35</v>
      </c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1:34" ht="15" customHeight="1">
      <c r="A155" s="37">
        <v>165</v>
      </c>
      <c r="B155" s="37">
        <v>15</v>
      </c>
      <c r="C155" s="37" t="s">
        <v>162</v>
      </c>
      <c r="D155" s="37">
        <v>32</v>
      </c>
      <c r="E155" s="37" t="s">
        <v>4307</v>
      </c>
      <c r="F155" s="37">
        <v>3</v>
      </c>
      <c r="G155" s="37" t="s">
        <v>4114</v>
      </c>
      <c r="H155" s="37">
        <v>1</v>
      </c>
      <c r="I155" s="37" t="s">
        <v>4115</v>
      </c>
      <c r="J155" s="37">
        <v>2</v>
      </c>
      <c r="K155" s="37" t="s">
        <v>4116</v>
      </c>
      <c r="L155" s="37">
        <v>0</v>
      </c>
      <c r="M155" s="37" t="s">
        <v>4117</v>
      </c>
      <c r="N155" s="37" t="s">
        <v>1526</v>
      </c>
      <c r="O155" s="37" t="s">
        <v>745</v>
      </c>
      <c r="P155" s="38">
        <v>37596</v>
      </c>
      <c r="Q155" s="39" t="s">
        <v>1527</v>
      </c>
      <c r="R155" s="37">
        <v>72237718</v>
      </c>
      <c r="S155" s="37">
        <v>928042238</v>
      </c>
      <c r="T155" s="37" t="s">
        <v>4375</v>
      </c>
      <c r="U155" s="37" t="s">
        <v>1530</v>
      </c>
      <c r="V155" s="41"/>
      <c r="W155" s="37">
        <v>10</v>
      </c>
      <c r="X155" s="37" t="s">
        <v>35</v>
      </c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1:34" ht="15" customHeight="1">
      <c r="A156" s="37">
        <v>166</v>
      </c>
      <c r="B156" s="37">
        <v>15</v>
      </c>
      <c r="C156" s="37" t="s">
        <v>162</v>
      </c>
      <c r="D156" s="37">
        <v>38</v>
      </c>
      <c r="E156" s="37" t="s">
        <v>4289</v>
      </c>
      <c r="F156" s="37">
        <v>3</v>
      </c>
      <c r="G156" s="37" t="s">
        <v>4114</v>
      </c>
      <c r="H156" s="37">
        <v>1</v>
      </c>
      <c r="I156" s="37" t="s">
        <v>4115</v>
      </c>
      <c r="J156" s="37">
        <v>2</v>
      </c>
      <c r="K156" s="37" t="s">
        <v>4116</v>
      </c>
      <c r="L156" s="37">
        <v>0</v>
      </c>
      <c r="M156" s="37" t="s">
        <v>4117</v>
      </c>
      <c r="N156" s="37" t="s">
        <v>4376</v>
      </c>
      <c r="O156" s="37" t="s">
        <v>4377</v>
      </c>
      <c r="P156" s="38">
        <v>35759</v>
      </c>
      <c r="Q156" s="39" t="s">
        <v>2475</v>
      </c>
      <c r="R156" s="37">
        <v>76651922</v>
      </c>
      <c r="S156" s="37">
        <v>978337446</v>
      </c>
      <c r="T156" s="41"/>
      <c r="U156" s="37" t="s">
        <v>2478</v>
      </c>
      <c r="V156" s="37">
        <v>2016200195</v>
      </c>
      <c r="W156" s="37" t="s">
        <v>4378</v>
      </c>
      <c r="X156" s="37" t="s">
        <v>35</v>
      </c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1:34" ht="15" customHeight="1">
      <c r="A157" s="37">
        <v>167</v>
      </c>
      <c r="B157" s="37">
        <v>5</v>
      </c>
      <c r="C157" s="37" t="s">
        <v>78</v>
      </c>
      <c r="D157" s="37">
        <v>24</v>
      </c>
      <c r="E157" s="37" t="s">
        <v>4131</v>
      </c>
      <c r="F157" s="37">
        <v>3</v>
      </c>
      <c r="G157" s="37" t="s">
        <v>4114</v>
      </c>
      <c r="H157" s="37">
        <v>1</v>
      </c>
      <c r="I157" s="37" t="s">
        <v>4115</v>
      </c>
      <c r="J157" s="37">
        <v>2</v>
      </c>
      <c r="K157" s="37" t="s">
        <v>4116</v>
      </c>
      <c r="L157" s="37">
        <v>0</v>
      </c>
      <c r="M157" s="37" t="s">
        <v>4117</v>
      </c>
      <c r="N157" s="37" t="s">
        <v>4379</v>
      </c>
      <c r="O157" s="37" t="s">
        <v>4380</v>
      </c>
      <c r="P157" s="38">
        <v>37458</v>
      </c>
      <c r="Q157" s="39" t="s">
        <v>1991</v>
      </c>
      <c r="R157" s="37">
        <v>76248594</v>
      </c>
      <c r="S157" s="37">
        <v>948284341</v>
      </c>
      <c r="T157" s="41"/>
      <c r="U157" s="37" t="s">
        <v>1994</v>
      </c>
      <c r="V157" s="37" t="s">
        <v>1995</v>
      </c>
      <c r="W157" s="37">
        <v>10</v>
      </c>
      <c r="X157" s="37" t="s">
        <v>35</v>
      </c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1:34" ht="15" customHeight="1">
      <c r="A158" s="37">
        <v>168</v>
      </c>
      <c r="B158" s="37">
        <v>27</v>
      </c>
      <c r="C158" s="37" t="s">
        <v>259</v>
      </c>
      <c r="D158" s="37">
        <v>26</v>
      </c>
      <c r="E158" s="37" t="s">
        <v>4257</v>
      </c>
      <c r="F158" s="37">
        <v>3</v>
      </c>
      <c r="G158" s="37" t="s">
        <v>4114</v>
      </c>
      <c r="H158" s="37">
        <v>7</v>
      </c>
      <c r="I158" s="37" t="s">
        <v>4141</v>
      </c>
      <c r="J158" s="37">
        <v>2</v>
      </c>
      <c r="K158" s="37" t="s">
        <v>4116</v>
      </c>
      <c r="L158" s="37">
        <v>0</v>
      </c>
      <c r="M158" s="37" t="s">
        <v>4117</v>
      </c>
      <c r="N158" s="37" t="s">
        <v>4381</v>
      </c>
      <c r="O158" s="37" t="s">
        <v>4382</v>
      </c>
      <c r="P158" s="38">
        <v>35985</v>
      </c>
      <c r="Q158" s="39" t="s">
        <v>2242</v>
      </c>
      <c r="R158" s="37">
        <v>73191512</v>
      </c>
      <c r="S158" s="37">
        <v>920716785</v>
      </c>
      <c r="T158" s="41"/>
      <c r="U158" s="37" t="s">
        <v>2245</v>
      </c>
      <c r="V158" s="37">
        <v>2019230186</v>
      </c>
      <c r="W158" s="37">
        <v>10</v>
      </c>
      <c r="X158" s="37" t="s">
        <v>35</v>
      </c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1:34" ht="15" customHeight="1">
      <c r="A159" s="37">
        <v>169</v>
      </c>
      <c r="B159" s="37">
        <v>5</v>
      </c>
      <c r="C159" s="37" t="s">
        <v>78</v>
      </c>
      <c r="D159" s="37">
        <v>6</v>
      </c>
      <c r="E159" s="37" t="s">
        <v>4178</v>
      </c>
      <c r="F159" s="37">
        <v>3</v>
      </c>
      <c r="G159" s="37" t="s">
        <v>4114</v>
      </c>
      <c r="H159" s="37">
        <v>1</v>
      </c>
      <c r="I159" s="37" t="s">
        <v>4115</v>
      </c>
      <c r="J159" s="37">
        <v>2</v>
      </c>
      <c r="K159" s="37" t="s">
        <v>4116</v>
      </c>
      <c r="L159" s="37">
        <v>0</v>
      </c>
      <c r="M159" s="37" t="s">
        <v>4117</v>
      </c>
      <c r="N159" s="37" t="s">
        <v>4383</v>
      </c>
      <c r="O159" s="37" t="s">
        <v>4384</v>
      </c>
      <c r="P159" s="38">
        <v>34734</v>
      </c>
      <c r="Q159" s="39" t="s">
        <v>2604</v>
      </c>
      <c r="R159" s="37">
        <v>73037841</v>
      </c>
      <c r="S159" s="37">
        <v>975171662</v>
      </c>
      <c r="T159" s="41"/>
      <c r="U159" s="37" t="s">
        <v>2607</v>
      </c>
      <c r="V159" s="37">
        <v>20162354</v>
      </c>
      <c r="W159" s="37">
        <v>10</v>
      </c>
      <c r="X159" s="37" t="s">
        <v>35</v>
      </c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1:34" ht="15" customHeight="1">
      <c r="A160" s="37">
        <v>170</v>
      </c>
      <c r="B160" s="37"/>
      <c r="C160" s="37"/>
      <c r="D160" s="37">
        <v>17</v>
      </c>
      <c r="E160" s="37" t="s">
        <v>4165</v>
      </c>
      <c r="F160" s="37">
        <v>3</v>
      </c>
      <c r="G160" s="37" t="s">
        <v>4114</v>
      </c>
      <c r="H160" s="37">
        <v>1</v>
      </c>
      <c r="I160" s="37" t="s">
        <v>4115</v>
      </c>
      <c r="J160" s="37">
        <v>2</v>
      </c>
      <c r="K160" s="37" t="s">
        <v>4116</v>
      </c>
      <c r="L160" s="37">
        <v>0</v>
      </c>
      <c r="M160" s="37" t="s">
        <v>4117</v>
      </c>
      <c r="N160" s="37" t="s">
        <v>4385</v>
      </c>
      <c r="O160" s="37" t="s">
        <v>2969</v>
      </c>
      <c r="P160" s="41"/>
      <c r="Q160" s="41"/>
      <c r="R160" s="41"/>
      <c r="S160" s="37">
        <v>938469122</v>
      </c>
      <c r="T160" s="41"/>
      <c r="U160" s="37" t="s">
        <v>2971</v>
      </c>
      <c r="V160" s="41"/>
      <c r="W160" s="41"/>
      <c r="X160" s="37" t="s">
        <v>35</v>
      </c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1:34" ht="15" customHeight="1">
      <c r="A161" s="37">
        <v>171</v>
      </c>
      <c r="B161" s="37">
        <v>5</v>
      </c>
      <c r="C161" s="37" t="s">
        <v>78</v>
      </c>
      <c r="D161" s="37">
        <v>17</v>
      </c>
      <c r="E161" s="37" t="s">
        <v>4165</v>
      </c>
      <c r="F161" s="37">
        <v>3</v>
      </c>
      <c r="G161" s="37" t="s">
        <v>4114</v>
      </c>
      <c r="H161" s="37">
        <v>1</v>
      </c>
      <c r="I161" s="37" t="s">
        <v>4115</v>
      </c>
      <c r="J161" s="37">
        <v>2</v>
      </c>
      <c r="K161" s="37" t="s">
        <v>4116</v>
      </c>
      <c r="L161" s="37">
        <v>0</v>
      </c>
      <c r="M161" s="37" t="s">
        <v>4117</v>
      </c>
      <c r="N161" s="37" t="s">
        <v>2438</v>
      </c>
      <c r="O161" s="37" t="s">
        <v>2439</v>
      </c>
      <c r="P161" s="38">
        <v>37981</v>
      </c>
      <c r="Q161" s="39" t="s">
        <v>2440</v>
      </c>
      <c r="R161" s="37">
        <v>74041481</v>
      </c>
      <c r="S161" s="37">
        <v>927276904</v>
      </c>
      <c r="T161" s="41"/>
      <c r="U161" s="37" t="s">
        <v>2443</v>
      </c>
      <c r="V161" s="37">
        <v>202113860</v>
      </c>
      <c r="W161" s="37">
        <v>9</v>
      </c>
      <c r="X161" s="37" t="s">
        <v>35</v>
      </c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1:34" ht="15" customHeight="1">
      <c r="A162" s="37">
        <v>172</v>
      </c>
      <c r="B162" s="37">
        <v>27</v>
      </c>
      <c r="C162" s="37" t="s">
        <v>259</v>
      </c>
      <c r="D162" s="37">
        <v>21</v>
      </c>
      <c r="E162" s="37" t="s">
        <v>4140</v>
      </c>
      <c r="F162" s="37">
        <v>3</v>
      </c>
      <c r="G162" s="37" t="s">
        <v>4114</v>
      </c>
      <c r="H162" s="37">
        <v>7</v>
      </c>
      <c r="I162" s="37" t="s">
        <v>4141</v>
      </c>
      <c r="J162" s="37">
        <v>2</v>
      </c>
      <c r="K162" s="37" t="s">
        <v>4116</v>
      </c>
      <c r="L162" s="37">
        <v>0</v>
      </c>
      <c r="M162" s="37" t="s">
        <v>4117</v>
      </c>
      <c r="N162" s="37" t="s">
        <v>4386</v>
      </c>
      <c r="O162" s="37" t="s">
        <v>4387</v>
      </c>
      <c r="P162" s="38">
        <v>36313</v>
      </c>
      <c r="Q162" s="39" t="s">
        <v>156</v>
      </c>
      <c r="R162" s="37">
        <v>71468228</v>
      </c>
      <c r="S162" s="37">
        <v>975950601</v>
      </c>
      <c r="T162" s="41"/>
      <c r="U162" s="37" t="s">
        <v>159</v>
      </c>
      <c r="V162" s="37">
        <v>2020240312</v>
      </c>
      <c r="W162" s="37">
        <v>10</v>
      </c>
      <c r="X162" s="37" t="s">
        <v>35</v>
      </c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1:34" ht="15" customHeight="1">
      <c r="A163" s="37">
        <v>173</v>
      </c>
      <c r="B163" s="41"/>
      <c r="C163" s="41"/>
      <c r="D163" s="37">
        <v>10</v>
      </c>
      <c r="E163" s="37" t="s">
        <v>4134</v>
      </c>
      <c r="F163" s="37">
        <v>3</v>
      </c>
      <c r="G163" s="37" t="s">
        <v>4114</v>
      </c>
      <c r="H163" s="37">
        <v>1</v>
      </c>
      <c r="I163" s="37" t="s">
        <v>4115</v>
      </c>
      <c r="J163" s="37">
        <v>2</v>
      </c>
      <c r="K163" s="37" t="s">
        <v>4116</v>
      </c>
      <c r="L163" s="37">
        <v>0</v>
      </c>
      <c r="M163" s="37" t="s">
        <v>4117</v>
      </c>
      <c r="N163" s="37" t="s">
        <v>2039</v>
      </c>
      <c r="O163" s="37" t="s">
        <v>2040</v>
      </c>
      <c r="P163" s="41"/>
      <c r="Q163" s="41"/>
      <c r="R163" s="41"/>
      <c r="S163" s="37">
        <v>912005992</v>
      </c>
      <c r="T163" s="41"/>
      <c r="U163" s="37" t="s">
        <v>4388</v>
      </c>
      <c r="V163" s="41"/>
      <c r="W163" s="41"/>
      <c r="X163" s="37" t="s">
        <v>35</v>
      </c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1:34" ht="15" customHeight="1">
      <c r="A164" s="37">
        <v>174</v>
      </c>
      <c r="B164" s="37"/>
      <c r="C164" s="37"/>
      <c r="D164" s="37">
        <v>17</v>
      </c>
      <c r="E164" s="37" t="s">
        <v>4165</v>
      </c>
      <c r="F164" s="37">
        <v>3</v>
      </c>
      <c r="G164" s="37" t="s">
        <v>4114</v>
      </c>
      <c r="H164" s="37">
        <v>1</v>
      </c>
      <c r="I164" s="37" t="s">
        <v>4115</v>
      </c>
      <c r="J164" s="37">
        <v>2</v>
      </c>
      <c r="K164" s="37" t="s">
        <v>4116</v>
      </c>
      <c r="L164" s="37">
        <v>0</v>
      </c>
      <c r="M164" s="37" t="s">
        <v>4117</v>
      </c>
      <c r="N164" s="37" t="s">
        <v>300</v>
      </c>
      <c r="O164" s="37" t="s">
        <v>4389</v>
      </c>
      <c r="P164" s="41"/>
      <c r="Q164" s="41"/>
      <c r="R164" s="41"/>
      <c r="S164" s="37">
        <v>902172773</v>
      </c>
      <c r="T164" s="41"/>
      <c r="U164" s="37" t="s">
        <v>303</v>
      </c>
      <c r="V164" s="41"/>
      <c r="W164" s="41"/>
      <c r="X164" s="37" t="s">
        <v>35</v>
      </c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1:34" ht="15" customHeight="1">
      <c r="A165" s="37">
        <v>175</v>
      </c>
      <c r="B165" s="37">
        <v>5</v>
      </c>
      <c r="C165" s="37" t="s">
        <v>78</v>
      </c>
      <c r="D165" s="37">
        <v>3</v>
      </c>
      <c r="E165" s="37" t="s">
        <v>4146</v>
      </c>
      <c r="F165" s="37">
        <v>3</v>
      </c>
      <c r="G165" s="37" t="s">
        <v>4114</v>
      </c>
      <c r="H165" s="37">
        <v>1</v>
      </c>
      <c r="I165" s="37" t="s">
        <v>4115</v>
      </c>
      <c r="J165" s="37">
        <v>2</v>
      </c>
      <c r="K165" s="37" t="s">
        <v>4116</v>
      </c>
      <c r="L165" s="37">
        <v>0</v>
      </c>
      <c r="M165" s="37" t="s">
        <v>4117</v>
      </c>
      <c r="N165" s="37" t="s">
        <v>4390</v>
      </c>
      <c r="O165" s="37" t="s">
        <v>4391</v>
      </c>
      <c r="P165" s="38">
        <v>37879</v>
      </c>
      <c r="Q165" s="39" t="s">
        <v>1077</v>
      </c>
      <c r="R165" s="37">
        <v>71502440</v>
      </c>
      <c r="S165" s="37">
        <v>929589387</v>
      </c>
      <c r="T165" s="41"/>
      <c r="U165" s="37" t="s">
        <v>1080</v>
      </c>
      <c r="V165" s="37">
        <v>7002661563</v>
      </c>
      <c r="W165" s="37">
        <v>9</v>
      </c>
      <c r="X165" s="37" t="s">
        <v>35</v>
      </c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1:34" ht="15" customHeight="1">
      <c r="A166" s="37">
        <v>176</v>
      </c>
      <c r="B166" s="37">
        <v>15</v>
      </c>
      <c r="C166" s="37" t="s">
        <v>162</v>
      </c>
      <c r="D166" s="37">
        <v>4</v>
      </c>
      <c r="E166" s="37" t="s">
        <v>4113</v>
      </c>
      <c r="F166" s="37">
        <v>3</v>
      </c>
      <c r="G166" s="37" t="s">
        <v>4114</v>
      </c>
      <c r="H166" s="37">
        <v>1</v>
      </c>
      <c r="I166" s="37" t="s">
        <v>4115</v>
      </c>
      <c r="J166" s="37">
        <v>2</v>
      </c>
      <c r="K166" s="37" t="s">
        <v>4116</v>
      </c>
      <c r="L166" s="37">
        <v>0</v>
      </c>
      <c r="M166" s="37" t="s">
        <v>4117</v>
      </c>
      <c r="N166" s="37" t="s">
        <v>4392</v>
      </c>
      <c r="O166" s="37" t="s">
        <v>4393</v>
      </c>
      <c r="P166" s="38">
        <v>34873</v>
      </c>
      <c r="Q166" s="39" t="s">
        <v>1533</v>
      </c>
      <c r="R166" s="37">
        <v>76770705</v>
      </c>
      <c r="S166" s="37" t="s">
        <v>4394</v>
      </c>
      <c r="T166" s="41"/>
      <c r="U166" s="37" t="s">
        <v>1536</v>
      </c>
      <c r="V166" s="37" t="s">
        <v>1537</v>
      </c>
      <c r="W166" s="37">
        <v>9</v>
      </c>
      <c r="X166" s="37" t="s">
        <v>35</v>
      </c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1:34" ht="15" customHeight="1">
      <c r="A167" s="37">
        <v>177</v>
      </c>
      <c r="B167" s="37">
        <v>27</v>
      </c>
      <c r="C167" s="37" t="s">
        <v>259</v>
      </c>
      <c r="D167" s="37"/>
      <c r="E167" s="37"/>
      <c r="F167" s="37">
        <v>3</v>
      </c>
      <c r="G167" s="37" t="s">
        <v>4114</v>
      </c>
      <c r="H167" s="37">
        <v>1</v>
      </c>
      <c r="I167" s="37" t="s">
        <v>4115</v>
      </c>
      <c r="J167" s="37">
        <v>2</v>
      </c>
      <c r="K167" s="37" t="s">
        <v>4116</v>
      </c>
      <c r="L167" s="37">
        <v>0</v>
      </c>
      <c r="M167" s="37" t="s">
        <v>4117</v>
      </c>
      <c r="N167" s="37" t="s">
        <v>4383</v>
      </c>
      <c r="O167" s="37" t="s">
        <v>4395</v>
      </c>
      <c r="P167" s="38">
        <v>36283</v>
      </c>
      <c r="Q167" s="39" t="s">
        <v>2610</v>
      </c>
      <c r="R167" s="37">
        <v>73037840</v>
      </c>
      <c r="S167" s="37">
        <v>906101942</v>
      </c>
      <c r="T167" s="41"/>
      <c r="U167" s="37" t="s">
        <v>2613</v>
      </c>
      <c r="V167" s="41"/>
      <c r="W167" s="41"/>
      <c r="X167" s="37" t="s">
        <v>35</v>
      </c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1:34" ht="15" customHeight="1">
      <c r="A168" s="37">
        <v>178</v>
      </c>
      <c r="B168" s="41"/>
      <c r="C168" s="41"/>
      <c r="D168" s="37">
        <v>17</v>
      </c>
      <c r="E168" s="37" t="s">
        <v>4165</v>
      </c>
      <c r="F168" s="37">
        <v>3</v>
      </c>
      <c r="G168" s="37" t="s">
        <v>4114</v>
      </c>
      <c r="H168" s="37">
        <v>1</v>
      </c>
      <c r="I168" s="37" t="s">
        <v>4115</v>
      </c>
      <c r="J168" s="37">
        <v>2</v>
      </c>
      <c r="K168" s="37" t="s">
        <v>4116</v>
      </c>
      <c r="L168" s="37">
        <v>0</v>
      </c>
      <c r="M168" s="37" t="s">
        <v>4117</v>
      </c>
      <c r="N168" s="37" t="s">
        <v>1922</v>
      </c>
      <c r="O168" s="37" t="s">
        <v>1923</v>
      </c>
      <c r="P168" s="41"/>
      <c r="Q168" s="41"/>
      <c r="R168" s="41"/>
      <c r="S168" s="37">
        <v>975754816</v>
      </c>
      <c r="T168" s="41"/>
      <c r="U168" s="37" t="s">
        <v>1925</v>
      </c>
      <c r="V168" s="41"/>
      <c r="W168" s="41"/>
      <c r="X168" s="37" t="s">
        <v>35</v>
      </c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:34" ht="15" customHeight="1">
      <c r="A169" s="37">
        <v>179</v>
      </c>
      <c r="B169" s="37"/>
      <c r="C169" s="37"/>
      <c r="D169" s="37">
        <v>3</v>
      </c>
      <c r="E169" s="37" t="s">
        <v>4146</v>
      </c>
      <c r="F169" s="37">
        <v>3</v>
      </c>
      <c r="G169" s="37" t="s">
        <v>4114</v>
      </c>
      <c r="H169" s="37">
        <v>1</v>
      </c>
      <c r="I169" s="37" t="s">
        <v>4115</v>
      </c>
      <c r="J169" s="37">
        <v>2</v>
      </c>
      <c r="K169" s="37" t="s">
        <v>4116</v>
      </c>
      <c r="L169" s="37">
        <v>0</v>
      </c>
      <c r="M169" s="37" t="s">
        <v>4117</v>
      </c>
      <c r="N169" s="37" t="s">
        <v>1423</v>
      </c>
      <c r="O169" s="37" t="s">
        <v>1424</v>
      </c>
      <c r="P169" s="41"/>
      <c r="Q169" s="41"/>
      <c r="R169" s="41"/>
      <c r="S169" s="37">
        <v>953237055</v>
      </c>
      <c r="T169" s="41"/>
      <c r="U169" s="37" t="s">
        <v>1426</v>
      </c>
      <c r="V169" s="41"/>
      <c r="W169" s="37">
        <v>9</v>
      </c>
      <c r="X169" s="37" t="s">
        <v>35</v>
      </c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:34" ht="15" customHeight="1">
      <c r="A170" s="37">
        <v>180</v>
      </c>
      <c r="B170" s="37">
        <v>10</v>
      </c>
      <c r="C170" s="37" t="s">
        <v>124</v>
      </c>
      <c r="D170" s="37">
        <v>14</v>
      </c>
      <c r="E170" s="37" t="s">
        <v>4152</v>
      </c>
      <c r="F170" s="37">
        <v>2</v>
      </c>
      <c r="G170" s="37" t="s">
        <v>4128</v>
      </c>
      <c r="H170" s="37">
        <v>4</v>
      </c>
      <c r="I170" s="37" t="s">
        <v>289</v>
      </c>
      <c r="J170" s="37">
        <v>2</v>
      </c>
      <c r="K170" s="37" t="s">
        <v>4116</v>
      </c>
      <c r="L170" s="37">
        <v>0</v>
      </c>
      <c r="M170" s="37" t="s">
        <v>4117</v>
      </c>
      <c r="N170" s="37" t="s">
        <v>4396</v>
      </c>
      <c r="O170" s="37" t="s">
        <v>1985</v>
      </c>
      <c r="P170" s="38">
        <v>37010</v>
      </c>
      <c r="Q170" s="39" t="s">
        <v>1986</v>
      </c>
      <c r="R170" s="41"/>
      <c r="S170" s="37">
        <v>946458764</v>
      </c>
      <c r="T170" s="41"/>
      <c r="U170" s="37" t="s">
        <v>1988</v>
      </c>
      <c r="V170" s="41"/>
      <c r="W170" s="37">
        <v>9</v>
      </c>
      <c r="X170" s="37" t="s">
        <v>35</v>
      </c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:34" ht="15" customHeight="1">
      <c r="A171" s="37">
        <v>181</v>
      </c>
      <c r="B171" s="37"/>
      <c r="C171" s="37"/>
      <c r="D171" s="37">
        <v>1</v>
      </c>
      <c r="E171" s="37" t="s">
        <v>4127</v>
      </c>
      <c r="F171" s="37">
        <v>3</v>
      </c>
      <c r="G171" s="37" t="s">
        <v>4114</v>
      </c>
      <c r="H171" s="37">
        <v>1</v>
      </c>
      <c r="I171" s="37" t="s">
        <v>4115</v>
      </c>
      <c r="J171" s="37">
        <v>2</v>
      </c>
      <c r="K171" s="37" t="s">
        <v>4116</v>
      </c>
      <c r="L171" s="37">
        <v>0</v>
      </c>
      <c r="M171" s="37" t="s">
        <v>4117</v>
      </c>
      <c r="N171" s="37" t="s">
        <v>4397</v>
      </c>
      <c r="O171" s="37" t="s">
        <v>4398</v>
      </c>
      <c r="P171" s="38">
        <v>36275</v>
      </c>
      <c r="Q171" s="39" t="s">
        <v>2715</v>
      </c>
      <c r="R171" s="37">
        <v>75746685</v>
      </c>
      <c r="S171" s="37">
        <v>978380736</v>
      </c>
      <c r="T171" s="41"/>
      <c r="U171" s="41"/>
      <c r="V171" s="37" t="s">
        <v>2718</v>
      </c>
      <c r="W171" s="37">
        <v>9</v>
      </c>
      <c r="X171" s="37" t="s">
        <v>35</v>
      </c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:34" ht="15" customHeight="1">
      <c r="A172" s="37">
        <v>182</v>
      </c>
      <c r="B172" s="37">
        <v>27</v>
      </c>
      <c r="C172" s="37" t="s">
        <v>259</v>
      </c>
      <c r="D172" s="37">
        <v>24</v>
      </c>
      <c r="E172" s="37" t="s">
        <v>4131</v>
      </c>
      <c r="F172" s="37">
        <v>3</v>
      </c>
      <c r="G172" s="37" t="s">
        <v>4114</v>
      </c>
      <c r="H172" s="37">
        <v>7</v>
      </c>
      <c r="I172" s="37" t="s">
        <v>4141</v>
      </c>
      <c r="J172" s="37">
        <v>2</v>
      </c>
      <c r="K172" s="37" t="s">
        <v>4116</v>
      </c>
      <c r="L172" s="37">
        <v>0</v>
      </c>
      <c r="M172" s="37" t="s">
        <v>4117</v>
      </c>
      <c r="N172" s="37" t="s">
        <v>1324</v>
      </c>
      <c r="O172" s="37" t="s">
        <v>1325</v>
      </c>
      <c r="P172" s="38">
        <v>36256</v>
      </c>
      <c r="Q172" s="39" t="s">
        <v>1326</v>
      </c>
      <c r="R172" s="37">
        <v>70613749</v>
      </c>
      <c r="S172" s="37">
        <v>962631623</v>
      </c>
      <c r="T172" s="41"/>
      <c r="U172" s="37" t="s">
        <v>1329</v>
      </c>
      <c r="V172" s="37" t="s">
        <v>1330</v>
      </c>
      <c r="W172" s="37">
        <v>8</v>
      </c>
      <c r="X172" s="37" t="s">
        <v>35</v>
      </c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:34" ht="15" customHeight="1">
      <c r="A173" s="37">
        <v>183</v>
      </c>
      <c r="B173" s="37">
        <v>5</v>
      </c>
      <c r="C173" s="37" t="s">
        <v>78</v>
      </c>
      <c r="D173" s="37">
        <v>17</v>
      </c>
      <c r="E173" s="37" t="s">
        <v>4165</v>
      </c>
      <c r="F173" s="37">
        <v>3</v>
      </c>
      <c r="G173" s="37" t="s">
        <v>4114</v>
      </c>
      <c r="H173" s="37">
        <v>1</v>
      </c>
      <c r="I173" s="37" t="s">
        <v>4115</v>
      </c>
      <c r="J173" s="37">
        <v>2</v>
      </c>
      <c r="K173" s="37" t="s">
        <v>4116</v>
      </c>
      <c r="L173" s="37">
        <v>0</v>
      </c>
      <c r="M173" s="37" t="s">
        <v>4117</v>
      </c>
      <c r="N173" s="37" t="s">
        <v>2413</v>
      </c>
      <c r="O173" s="37" t="s">
        <v>2414</v>
      </c>
      <c r="P173" s="38">
        <v>37056</v>
      </c>
      <c r="Q173" s="39" t="s">
        <v>2416</v>
      </c>
      <c r="R173" s="37">
        <v>74215329</v>
      </c>
      <c r="S173" s="37">
        <v>947164354</v>
      </c>
      <c r="T173" s="41"/>
      <c r="U173" s="37" t="s">
        <v>2419</v>
      </c>
      <c r="V173" s="37" t="s">
        <v>2420</v>
      </c>
      <c r="W173" s="37">
        <v>7</v>
      </c>
      <c r="X173" s="37" t="s">
        <v>35</v>
      </c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:34" ht="15" customHeight="1">
      <c r="A174" s="37">
        <v>184</v>
      </c>
      <c r="B174" s="37">
        <v>5</v>
      </c>
      <c r="C174" s="37" t="s">
        <v>78</v>
      </c>
      <c r="D174" s="37">
        <v>24</v>
      </c>
      <c r="E174" s="37" t="s">
        <v>4131</v>
      </c>
      <c r="F174" s="37">
        <v>3</v>
      </c>
      <c r="G174" s="37" t="s">
        <v>4114</v>
      </c>
      <c r="H174" s="37">
        <v>1</v>
      </c>
      <c r="I174" s="37" t="s">
        <v>4115</v>
      </c>
      <c r="J174" s="37">
        <v>2</v>
      </c>
      <c r="K174" s="37" t="s">
        <v>4116</v>
      </c>
      <c r="L174" s="37">
        <v>0</v>
      </c>
      <c r="M174" s="37" t="s">
        <v>4117</v>
      </c>
      <c r="N174" s="37" t="s">
        <v>386</v>
      </c>
      <c r="O174" s="37" t="s">
        <v>387</v>
      </c>
      <c r="P174" s="38">
        <v>37134</v>
      </c>
      <c r="Q174" s="39" t="s">
        <v>388</v>
      </c>
      <c r="R174" s="37">
        <v>74089267</v>
      </c>
      <c r="S174" s="37">
        <v>947998521</v>
      </c>
      <c r="T174" s="41"/>
      <c r="U174" s="37" t="s">
        <v>392</v>
      </c>
      <c r="V174" s="37" t="s">
        <v>393</v>
      </c>
      <c r="W174" s="37">
        <v>10</v>
      </c>
      <c r="X174" s="37" t="s">
        <v>35</v>
      </c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:34" ht="15" customHeight="1">
      <c r="A175" s="37">
        <v>185</v>
      </c>
      <c r="B175" s="37">
        <v>12</v>
      </c>
      <c r="C175" s="37" t="s">
        <v>136</v>
      </c>
      <c r="D175" s="37">
        <v>2</v>
      </c>
      <c r="E175" s="37" t="s">
        <v>4108</v>
      </c>
      <c r="F175" s="37">
        <v>3</v>
      </c>
      <c r="G175" s="37" t="s">
        <v>4114</v>
      </c>
      <c r="H175" s="37">
        <v>1</v>
      </c>
      <c r="I175" s="37" t="s">
        <v>4115</v>
      </c>
      <c r="J175" s="37">
        <v>2</v>
      </c>
      <c r="K175" s="37" t="s">
        <v>4116</v>
      </c>
      <c r="L175" s="37">
        <v>0</v>
      </c>
      <c r="M175" s="37" t="s">
        <v>4117</v>
      </c>
      <c r="N175" s="37" t="s">
        <v>1881</v>
      </c>
      <c r="O175" s="37" t="s">
        <v>1882</v>
      </c>
      <c r="P175" s="38">
        <v>38664</v>
      </c>
      <c r="Q175" s="39" t="s">
        <v>1883</v>
      </c>
      <c r="R175" s="37">
        <v>90162185</v>
      </c>
      <c r="S175" s="37">
        <v>938632400</v>
      </c>
      <c r="T175" s="41"/>
      <c r="U175" s="37" t="s">
        <v>1886</v>
      </c>
      <c r="V175" s="37">
        <v>1530666</v>
      </c>
      <c r="W175" s="37">
        <v>4</v>
      </c>
      <c r="X175" s="37" t="s">
        <v>35</v>
      </c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:34" ht="15" customHeight="1">
      <c r="A176" s="37">
        <v>186</v>
      </c>
      <c r="B176" s="37">
        <v>10</v>
      </c>
      <c r="C176" s="37" t="s">
        <v>124</v>
      </c>
      <c r="D176" s="37">
        <v>9</v>
      </c>
      <c r="E176" s="37" t="s">
        <v>4221</v>
      </c>
      <c r="F176" s="37">
        <v>2</v>
      </c>
      <c r="G176" s="37" t="s">
        <v>4128</v>
      </c>
      <c r="H176" s="37">
        <v>4</v>
      </c>
      <c r="I176" s="37" t="s">
        <v>289</v>
      </c>
      <c r="J176" s="37">
        <v>2</v>
      </c>
      <c r="K176" s="37" t="s">
        <v>4116</v>
      </c>
      <c r="L176" s="37">
        <v>0</v>
      </c>
      <c r="M176" s="37" t="s">
        <v>4117</v>
      </c>
      <c r="N176" s="37" t="s">
        <v>4399</v>
      </c>
      <c r="O176" s="37" t="s">
        <v>677</v>
      </c>
      <c r="P176" s="38">
        <v>35875</v>
      </c>
      <c r="Q176" s="37" t="s">
        <v>678</v>
      </c>
      <c r="R176" s="37">
        <v>76976778</v>
      </c>
      <c r="S176" s="37">
        <v>977304007</v>
      </c>
      <c r="T176" s="41"/>
      <c r="U176" s="37" t="s">
        <v>4400</v>
      </c>
      <c r="V176" s="37" t="s">
        <v>682</v>
      </c>
      <c r="W176" s="37">
        <v>10</v>
      </c>
      <c r="X176" s="37" t="s">
        <v>35</v>
      </c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:34" ht="15" customHeight="1">
      <c r="A177" s="37">
        <v>187</v>
      </c>
      <c r="B177" s="37">
        <v>4</v>
      </c>
      <c r="C177" s="37" t="s">
        <v>70</v>
      </c>
      <c r="D177" s="37">
        <v>37</v>
      </c>
      <c r="E177" s="37" t="s">
        <v>4295</v>
      </c>
      <c r="F177" s="37">
        <v>3</v>
      </c>
      <c r="G177" s="37" t="s">
        <v>4114</v>
      </c>
      <c r="H177" s="37">
        <v>1</v>
      </c>
      <c r="I177" s="37" t="s">
        <v>4115</v>
      </c>
      <c r="J177" s="37">
        <v>2</v>
      </c>
      <c r="K177" s="37" t="s">
        <v>4116</v>
      </c>
      <c r="L177" s="37">
        <v>0</v>
      </c>
      <c r="M177" s="37" t="s">
        <v>4117</v>
      </c>
      <c r="N177" s="37" t="s">
        <v>4401</v>
      </c>
      <c r="O177" s="37" t="s">
        <v>4402</v>
      </c>
      <c r="P177" s="38">
        <v>33948</v>
      </c>
      <c r="Q177" s="39" t="s">
        <v>1562</v>
      </c>
      <c r="R177" s="37">
        <v>5069615</v>
      </c>
      <c r="S177" s="37">
        <v>946250100</v>
      </c>
      <c r="T177" s="41"/>
      <c r="U177" s="37" t="s">
        <v>1565</v>
      </c>
      <c r="V177" s="41"/>
      <c r="W177" s="37">
        <v>10</v>
      </c>
      <c r="X177" s="37" t="s">
        <v>35</v>
      </c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:34" ht="15" customHeight="1">
      <c r="A178" s="37">
        <v>188</v>
      </c>
      <c r="B178" s="37"/>
      <c r="C178" s="37"/>
      <c r="D178" s="37">
        <v>26</v>
      </c>
      <c r="E178" s="37" t="s">
        <v>4257</v>
      </c>
      <c r="F178" s="37">
        <v>3</v>
      </c>
      <c r="G178" s="37" t="s">
        <v>4114</v>
      </c>
      <c r="H178" s="37">
        <v>1</v>
      </c>
      <c r="I178" s="37" t="s">
        <v>4115</v>
      </c>
      <c r="J178" s="37">
        <v>2</v>
      </c>
      <c r="K178" s="37" t="s">
        <v>4116</v>
      </c>
      <c r="L178" s="37">
        <v>0</v>
      </c>
      <c r="M178" s="37" t="s">
        <v>4117</v>
      </c>
      <c r="N178" s="37" t="s">
        <v>4403</v>
      </c>
      <c r="O178" s="37" t="s">
        <v>3027</v>
      </c>
      <c r="P178" s="41"/>
      <c r="Q178" s="41"/>
      <c r="R178" s="41"/>
      <c r="S178" s="37">
        <v>941043199</v>
      </c>
      <c r="T178" s="41"/>
      <c r="U178" s="37" t="s">
        <v>3029</v>
      </c>
      <c r="V178" s="41"/>
      <c r="W178" s="37">
        <v>8</v>
      </c>
      <c r="X178" s="37" t="s">
        <v>35</v>
      </c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:34" ht="15" customHeight="1">
      <c r="A179" s="37">
        <v>189</v>
      </c>
      <c r="B179" s="37">
        <v>27</v>
      </c>
      <c r="C179" s="37" t="s">
        <v>259</v>
      </c>
      <c r="D179" s="37">
        <v>15</v>
      </c>
      <c r="E179" s="37" t="s">
        <v>4126</v>
      </c>
      <c r="F179" s="37">
        <v>2</v>
      </c>
      <c r="G179" s="37" t="s">
        <v>4128</v>
      </c>
      <c r="H179" s="37">
        <v>4</v>
      </c>
      <c r="I179" s="37" t="s">
        <v>289</v>
      </c>
      <c r="J179" s="37">
        <v>2</v>
      </c>
      <c r="K179" s="37" t="s">
        <v>4116</v>
      </c>
      <c r="L179" s="37">
        <v>0</v>
      </c>
      <c r="M179" s="37" t="s">
        <v>4117</v>
      </c>
      <c r="N179" s="37" t="s">
        <v>836</v>
      </c>
      <c r="O179" s="37" t="s">
        <v>837</v>
      </c>
      <c r="P179" s="38">
        <v>37658</v>
      </c>
      <c r="Q179" s="39" t="s">
        <v>838</v>
      </c>
      <c r="R179" s="37">
        <v>75364547</v>
      </c>
      <c r="S179" s="37">
        <v>954734599</v>
      </c>
      <c r="T179" s="41"/>
      <c r="U179" s="37" t="s">
        <v>841</v>
      </c>
      <c r="V179" s="37">
        <v>20211564</v>
      </c>
      <c r="W179" s="37">
        <v>8</v>
      </c>
      <c r="X179" s="37" t="s">
        <v>35</v>
      </c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:34" ht="15" customHeight="1">
      <c r="A180" s="37">
        <v>190</v>
      </c>
      <c r="B180" s="37">
        <v>9</v>
      </c>
      <c r="C180" s="37" t="s">
        <v>114</v>
      </c>
      <c r="D180" s="37">
        <v>9</v>
      </c>
      <c r="E180" s="37" t="s">
        <v>4221</v>
      </c>
      <c r="F180" s="37">
        <v>2</v>
      </c>
      <c r="G180" s="37" t="s">
        <v>4128</v>
      </c>
      <c r="H180" s="37">
        <v>4</v>
      </c>
      <c r="I180" s="37" t="s">
        <v>289</v>
      </c>
      <c r="J180" s="37">
        <v>2</v>
      </c>
      <c r="K180" s="37" t="s">
        <v>4116</v>
      </c>
      <c r="L180" s="37">
        <v>0</v>
      </c>
      <c r="M180" s="37" t="s">
        <v>4117</v>
      </c>
      <c r="N180" s="37" t="s">
        <v>235</v>
      </c>
      <c r="O180" s="37" t="s">
        <v>236</v>
      </c>
      <c r="P180" s="38">
        <v>37617</v>
      </c>
      <c r="Q180" s="39" t="s">
        <v>237</v>
      </c>
      <c r="R180" s="37">
        <v>70598324</v>
      </c>
      <c r="S180" s="37">
        <v>946681418</v>
      </c>
      <c r="T180" s="41"/>
      <c r="U180" s="37" t="s">
        <v>240</v>
      </c>
      <c r="V180" s="37" t="s">
        <v>241</v>
      </c>
      <c r="W180" s="37">
        <v>9</v>
      </c>
      <c r="X180" s="37" t="s">
        <v>35</v>
      </c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:34" ht="15" customHeight="1">
      <c r="A181" s="37">
        <v>191</v>
      </c>
      <c r="B181" s="37">
        <v>5</v>
      </c>
      <c r="C181" s="37" t="s">
        <v>78</v>
      </c>
      <c r="D181" s="37">
        <v>24</v>
      </c>
      <c r="E181" s="37" t="s">
        <v>4131</v>
      </c>
      <c r="F181" s="37">
        <v>3</v>
      </c>
      <c r="G181" s="37" t="s">
        <v>4114</v>
      </c>
      <c r="H181" s="37">
        <v>1</v>
      </c>
      <c r="I181" s="37" t="s">
        <v>4115</v>
      </c>
      <c r="J181" s="37">
        <v>2</v>
      </c>
      <c r="K181" s="37" t="s">
        <v>4116</v>
      </c>
      <c r="L181" s="37">
        <v>0</v>
      </c>
      <c r="M181" s="37" t="s">
        <v>4117</v>
      </c>
      <c r="N181" s="37" t="s">
        <v>622</v>
      </c>
      <c r="O181" s="37" t="s">
        <v>623</v>
      </c>
      <c r="P181" s="38">
        <v>36360</v>
      </c>
      <c r="Q181" s="39" t="s">
        <v>624</v>
      </c>
      <c r="R181" s="37">
        <v>73373733</v>
      </c>
      <c r="S181" s="37">
        <v>951836960</v>
      </c>
      <c r="T181" s="41"/>
      <c r="U181" s="37" t="s">
        <v>627</v>
      </c>
      <c r="V181" s="37" t="s">
        <v>628</v>
      </c>
      <c r="W181" s="37">
        <v>10</v>
      </c>
      <c r="X181" s="37" t="s">
        <v>35</v>
      </c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:34" ht="15" customHeight="1">
      <c r="A182" s="37">
        <v>192</v>
      </c>
      <c r="B182" s="37">
        <v>5</v>
      </c>
      <c r="C182" s="37" t="s">
        <v>78</v>
      </c>
      <c r="D182" s="37">
        <v>6</v>
      </c>
      <c r="E182" s="37" t="s">
        <v>4178</v>
      </c>
      <c r="F182" s="37">
        <v>3</v>
      </c>
      <c r="G182" s="37" t="s">
        <v>4114</v>
      </c>
      <c r="H182" s="37">
        <v>1</v>
      </c>
      <c r="I182" s="37" t="s">
        <v>4115</v>
      </c>
      <c r="J182" s="37">
        <v>2</v>
      </c>
      <c r="K182" s="37" t="s">
        <v>4116</v>
      </c>
      <c r="L182" s="37">
        <v>0</v>
      </c>
      <c r="M182" s="37" t="s">
        <v>4117</v>
      </c>
      <c r="N182" s="37" t="s">
        <v>4404</v>
      </c>
      <c r="O182" s="37" t="s">
        <v>2766</v>
      </c>
      <c r="P182" s="38">
        <v>37613</v>
      </c>
      <c r="Q182" s="39" t="s">
        <v>2767</v>
      </c>
      <c r="R182" s="37">
        <v>72676630</v>
      </c>
      <c r="S182" s="37">
        <v>999055531</v>
      </c>
      <c r="T182" s="41"/>
      <c r="U182" s="37" t="s">
        <v>2770</v>
      </c>
      <c r="V182" s="37">
        <v>72676630</v>
      </c>
      <c r="W182" s="37">
        <v>7</v>
      </c>
      <c r="X182" s="37" t="s">
        <v>35</v>
      </c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:34" ht="15" customHeight="1">
      <c r="A183" s="37">
        <v>193</v>
      </c>
      <c r="B183" s="37">
        <v>5</v>
      </c>
      <c r="C183" s="37" t="s">
        <v>78</v>
      </c>
      <c r="D183" s="37">
        <v>24</v>
      </c>
      <c r="E183" s="37" t="s">
        <v>4131</v>
      </c>
      <c r="F183" s="37">
        <v>3</v>
      </c>
      <c r="G183" s="37" t="s">
        <v>4114</v>
      </c>
      <c r="H183" s="37">
        <v>1</v>
      </c>
      <c r="I183" s="37" t="s">
        <v>4115</v>
      </c>
      <c r="J183" s="37">
        <v>2</v>
      </c>
      <c r="K183" s="37" t="s">
        <v>4116</v>
      </c>
      <c r="L183" s="37">
        <v>0</v>
      </c>
      <c r="M183" s="37" t="s">
        <v>4117</v>
      </c>
      <c r="N183" s="37" t="s">
        <v>1926</v>
      </c>
      <c r="O183" s="37" t="s">
        <v>1927</v>
      </c>
      <c r="P183" s="38">
        <v>36373</v>
      </c>
      <c r="Q183" s="39" t="s">
        <v>1928</v>
      </c>
      <c r="R183" s="37">
        <v>77143523</v>
      </c>
      <c r="S183" s="37">
        <v>948967616</v>
      </c>
      <c r="T183" s="41"/>
      <c r="U183" s="37" t="s">
        <v>1931</v>
      </c>
      <c r="V183" s="37" t="s">
        <v>1932</v>
      </c>
      <c r="W183" s="37">
        <v>9</v>
      </c>
      <c r="X183" s="37" t="s">
        <v>35</v>
      </c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:34" ht="15" customHeight="1">
      <c r="A184" s="37">
        <v>194</v>
      </c>
      <c r="B184" s="37">
        <v>27</v>
      </c>
      <c r="C184" s="37" t="s">
        <v>259</v>
      </c>
      <c r="D184" s="37">
        <v>0</v>
      </c>
      <c r="E184" s="37" t="s">
        <v>4349</v>
      </c>
      <c r="F184" s="37">
        <v>3</v>
      </c>
      <c r="G184" s="37" t="s">
        <v>4114</v>
      </c>
      <c r="H184" s="37">
        <v>1</v>
      </c>
      <c r="I184" s="37" t="s">
        <v>4115</v>
      </c>
      <c r="J184" s="37">
        <v>2</v>
      </c>
      <c r="K184" s="37" t="s">
        <v>4116</v>
      </c>
      <c r="L184" s="37">
        <v>0</v>
      </c>
      <c r="M184" s="37" t="s">
        <v>4117</v>
      </c>
      <c r="N184" s="37" t="s">
        <v>406</v>
      </c>
      <c r="O184" s="37" t="s">
        <v>407</v>
      </c>
      <c r="P184" s="38">
        <v>36931</v>
      </c>
      <c r="Q184" s="39" t="s">
        <v>408</v>
      </c>
      <c r="R184" s="37">
        <v>71050066</v>
      </c>
      <c r="S184" s="37">
        <v>906063572</v>
      </c>
      <c r="T184" s="41"/>
      <c r="U184" s="37" t="s">
        <v>411</v>
      </c>
      <c r="V184" s="37">
        <v>2021204003</v>
      </c>
      <c r="W184" s="37">
        <v>7</v>
      </c>
      <c r="X184" s="37" t="s">
        <v>35</v>
      </c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:34" ht="15" customHeight="1">
      <c r="A185" s="37">
        <v>195</v>
      </c>
      <c r="B185" s="37"/>
      <c r="C185" s="37"/>
      <c r="D185" s="37">
        <v>3</v>
      </c>
      <c r="E185" s="37" t="s">
        <v>4146</v>
      </c>
      <c r="F185" s="37">
        <v>1</v>
      </c>
      <c r="G185" s="37" t="s">
        <v>4109</v>
      </c>
      <c r="H185" s="37">
        <v>2</v>
      </c>
      <c r="I185" s="37" t="s">
        <v>54</v>
      </c>
      <c r="J185" s="37">
        <v>2</v>
      </c>
      <c r="K185" s="37" t="s">
        <v>4116</v>
      </c>
      <c r="L185" s="37">
        <v>0</v>
      </c>
      <c r="M185" s="37" t="s">
        <v>4117</v>
      </c>
      <c r="N185" s="37" t="s">
        <v>2399</v>
      </c>
      <c r="O185" s="37" t="s">
        <v>2400</v>
      </c>
      <c r="P185" s="41"/>
      <c r="Q185" s="41"/>
      <c r="R185" s="41"/>
      <c r="S185" s="37">
        <v>977547911</v>
      </c>
      <c r="T185" s="41"/>
      <c r="U185" s="37" t="s">
        <v>2402</v>
      </c>
      <c r="V185" s="41"/>
      <c r="W185" s="37">
        <v>8</v>
      </c>
      <c r="X185" s="37" t="s">
        <v>35</v>
      </c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:34" ht="15" customHeight="1">
      <c r="A186" s="37">
        <v>196</v>
      </c>
      <c r="B186" s="37">
        <v>27</v>
      </c>
      <c r="C186" s="37" t="s">
        <v>259</v>
      </c>
      <c r="D186" s="37">
        <v>10</v>
      </c>
      <c r="E186" s="37" t="s">
        <v>4134</v>
      </c>
      <c r="F186" s="37">
        <v>3</v>
      </c>
      <c r="G186" s="37" t="s">
        <v>4114</v>
      </c>
      <c r="H186" s="37">
        <v>1</v>
      </c>
      <c r="I186" s="37" t="s">
        <v>4115</v>
      </c>
      <c r="J186" s="37">
        <v>2</v>
      </c>
      <c r="K186" s="37" t="s">
        <v>4116</v>
      </c>
      <c r="L186" s="37">
        <v>0</v>
      </c>
      <c r="M186" s="37" t="s">
        <v>4117</v>
      </c>
      <c r="N186" s="37" t="s">
        <v>763</v>
      </c>
      <c r="O186" s="37" t="s">
        <v>764</v>
      </c>
      <c r="P186" s="38">
        <v>38069</v>
      </c>
      <c r="Q186" s="39" t="s">
        <v>765</v>
      </c>
      <c r="R186" s="37">
        <v>74057892</v>
      </c>
      <c r="S186" s="37">
        <v>912398002</v>
      </c>
      <c r="T186" s="41"/>
      <c r="U186" s="37" t="s">
        <v>768</v>
      </c>
      <c r="V186" s="41"/>
      <c r="W186" s="37">
        <v>8</v>
      </c>
      <c r="X186" s="37" t="s">
        <v>35</v>
      </c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:34" ht="15" customHeight="1">
      <c r="A187" s="37">
        <v>197</v>
      </c>
      <c r="B187" s="37"/>
      <c r="C187" s="37"/>
      <c r="D187" s="37">
        <v>1</v>
      </c>
      <c r="E187" s="37" t="s">
        <v>4127</v>
      </c>
      <c r="F187" s="37">
        <v>2</v>
      </c>
      <c r="G187" s="37" t="s">
        <v>4128</v>
      </c>
      <c r="H187" s="37">
        <v>4</v>
      </c>
      <c r="I187" s="37" t="s">
        <v>289</v>
      </c>
      <c r="J187" s="37">
        <v>2</v>
      </c>
      <c r="K187" s="37" t="s">
        <v>4116</v>
      </c>
      <c r="L187" s="37">
        <v>0</v>
      </c>
      <c r="M187" s="37" t="s">
        <v>4117</v>
      </c>
      <c r="N187" s="37" t="s">
        <v>1506</v>
      </c>
      <c r="O187" s="37" t="s">
        <v>1507</v>
      </c>
      <c r="P187" s="41"/>
      <c r="Q187" s="41"/>
      <c r="R187" s="41"/>
      <c r="S187" s="37">
        <v>961191954</v>
      </c>
      <c r="T187" s="41"/>
      <c r="U187" s="37" t="s">
        <v>1509</v>
      </c>
      <c r="V187" s="41"/>
      <c r="W187" s="37">
        <v>8</v>
      </c>
      <c r="X187" s="37" t="s">
        <v>35</v>
      </c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:34" ht="15" customHeight="1">
      <c r="A188" s="37">
        <v>198</v>
      </c>
      <c r="B188" s="37">
        <v>7</v>
      </c>
      <c r="C188" s="37" t="s">
        <v>96</v>
      </c>
      <c r="D188" s="37">
        <v>31</v>
      </c>
      <c r="E188" s="37" t="s">
        <v>4252</v>
      </c>
      <c r="F188" s="37">
        <v>1</v>
      </c>
      <c r="G188" s="37" t="s">
        <v>4109</v>
      </c>
      <c r="H188" s="37">
        <v>7</v>
      </c>
      <c r="I188" s="37" t="s">
        <v>4141</v>
      </c>
      <c r="J188" s="37">
        <v>2</v>
      </c>
      <c r="K188" s="37" t="s">
        <v>4116</v>
      </c>
      <c r="L188" s="37">
        <v>0</v>
      </c>
      <c r="M188" s="37" t="s">
        <v>4117</v>
      </c>
      <c r="N188" s="37" t="s">
        <v>4405</v>
      </c>
      <c r="O188" s="37" t="s">
        <v>4406</v>
      </c>
      <c r="P188" s="38">
        <v>37370</v>
      </c>
      <c r="Q188" s="39" t="s">
        <v>1667</v>
      </c>
      <c r="R188" s="37">
        <v>72043554</v>
      </c>
      <c r="S188" s="37">
        <v>920182222</v>
      </c>
      <c r="T188" s="41"/>
      <c r="U188" s="37" t="s">
        <v>1670</v>
      </c>
      <c r="V188" s="37">
        <v>1054100420</v>
      </c>
      <c r="W188" s="37">
        <v>10</v>
      </c>
      <c r="X188" s="37" t="s">
        <v>35</v>
      </c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:34" ht="15" customHeight="1">
      <c r="A189" s="37">
        <v>199</v>
      </c>
      <c r="B189" s="37"/>
      <c r="C189" s="37"/>
      <c r="D189" s="37">
        <v>36</v>
      </c>
      <c r="E189" s="37" t="s">
        <v>4298</v>
      </c>
      <c r="F189" s="37">
        <v>2</v>
      </c>
      <c r="G189" s="37" t="s">
        <v>4128</v>
      </c>
      <c r="H189" s="37">
        <v>4</v>
      </c>
      <c r="I189" s="37" t="s">
        <v>289</v>
      </c>
      <c r="J189" s="37">
        <v>2</v>
      </c>
      <c r="K189" s="37" t="s">
        <v>4116</v>
      </c>
      <c r="L189" s="37">
        <v>0</v>
      </c>
      <c r="M189" s="37" t="s">
        <v>4117</v>
      </c>
      <c r="N189" s="37" t="s">
        <v>2194</v>
      </c>
      <c r="O189" s="37" t="s">
        <v>2195</v>
      </c>
      <c r="P189" s="41"/>
      <c r="Q189" s="41"/>
      <c r="R189" s="41"/>
      <c r="S189" s="37">
        <v>959799652</v>
      </c>
      <c r="T189" s="41"/>
      <c r="U189" s="37" t="s">
        <v>4407</v>
      </c>
      <c r="V189" s="41"/>
      <c r="W189" s="41"/>
      <c r="X189" s="37" t="s">
        <v>35</v>
      </c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:34" ht="15" customHeight="1">
      <c r="A190" s="37">
        <v>200</v>
      </c>
      <c r="B190" s="37">
        <v>10</v>
      </c>
      <c r="C190" s="37" t="s">
        <v>124</v>
      </c>
      <c r="D190" s="37">
        <v>27</v>
      </c>
      <c r="E190" s="37" t="s">
        <v>4408</v>
      </c>
      <c r="F190" s="37">
        <v>2</v>
      </c>
      <c r="G190" s="37" t="s">
        <v>4128</v>
      </c>
      <c r="H190" s="37">
        <v>4</v>
      </c>
      <c r="I190" s="37" t="s">
        <v>289</v>
      </c>
      <c r="J190" s="37">
        <v>2</v>
      </c>
      <c r="K190" s="37" t="s">
        <v>4116</v>
      </c>
      <c r="L190" s="37">
        <v>0</v>
      </c>
      <c r="M190" s="37" t="s">
        <v>4117</v>
      </c>
      <c r="N190" s="37" t="s">
        <v>4409</v>
      </c>
      <c r="O190" s="37" t="s">
        <v>4410</v>
      </c>
      <c r="P190" s="38">
        <v>37348</v>
      </c>
      <c r="Q190" s="39" t="s">
        <v>1197</v>
      </c>
      <c r="R190" s="37">
        <v>74634904</v>
      </c>
      <c r="S190" s="37">
        <v>987292835</v>
      </c>
      <c r="T190" s="41"/>
      <c r="U190" s="37" t="s">
        <v>1200</v>
      </c>
      <c r="V190" s="37">
        <v>100076453</v>
      </c>
      <c r="W190" s="37">
        <v>9</v>
      </c>
      <c r="X190" s="37" t="s">
        <v>35</v>
      </c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:34" ht="15" customHeight="1">
      <c r="A191" s="37">
        <v>201</v>
      </c>
      <c r="B191" s="41"/>
      <c r="C191" s="41"/>
      <c r="D191" s="37">
        <v>6</v>
      </c>
      <c r="E191" s="37" t="s">
        <v>4178</v>
      </c>
      <c r="F191" s="37">
        <v>2</v>
      </c>
      <c r="G191" s="37" t="s">
        <v>4128</v>
      </c>
      <c r="H191" s="37">
        <v>4</v>
      </c>
      <c r="I191" s="37" t="s">
        <v>289</v>
      </c>
      <c r="J191" s="37">
        <v>2</v>
      </c>
      <c r="K191" s="37" t="s">
        <v>4116</v>
      </c>
      <c r="L191" s="37">
        <v>0</v>
      </c>
      <c r="M191" s="37" t="s">
        <v>4117</v>
      </c>
      <c r="N191" s="37" t="s">
        <v>2913</v>
      </c>
      <c r="O191" s="37" t="s">
        <v>2914</v>
      </c>
      <c r="P191" s="38">
        <v>36716</v>
      </c>
      <c r="Q191" s="41"/>
      <c r="R191" s="41"/>
      <c r="S191" s="37">
        <v>974581825</v>
      </c>
      <c r="T191" s="41"/>
      <c r="U191" s="37" t="s">
        <v>2916</v>
      </c>
      <c r="V191" s="41"/>
      <c r="W191" s="37">
        <v>8</v>
      </c>
      <c r="X191" s="37" t="s">
        <v>35</v>
      </c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:34" ht="15" customHeight="1">
      <c r="A192" s="37">
        <v>202</v>
      </c>
      <c r="B192" s="37"/>
      <c r="C192" s="37"/>
      <c r="D192" s="37">
        <v>47</v>
      </c>
      <c r="E192" s="37" t="s">
        <v>4411</v>
      </c>
      <c r="F192" s="37">
        <v>2</v>
      </c>
      <c r="G192" s="37" t="s">
        <v>4128</v>
      </c>
      <c r="H192" s="37">
        <v>4</v>
      </c>
      <c r="I192" s="37" t="s">
        <v>289</v>
      </c>
      <c r="J192" s="37">
        <v>2</v>
      </c>
      <c r="K192" s="37" t="s">
        <v>4116</v>
      </c>
      <c r="L192" s="37">
        <v>0</v>
      </c>
      <c r="M192" s="37" t="s">
        <v>4117</v>
      </c>
      <c r="N192" s="37" t="s">
        <v>1876</v>
      </c>
      <c r="O192" s="37" t="s">
        <v>1877</v>
      </c>
      <c r="P192" s="41"/>
      <c r="Q192" s="41"/>
      <c r="R192" s="41"/>
      <c r="S192" s="37">
        <v>926520807</v>
      </c>
      <c r="T192" s="41"/>
      <c r="U192" s="37" t="s">
        <v>1879</v>
      </c>
      <c r="V192" s="41"/>
      <c r="W192" s="37">
        <v>5</v>
      </c>
      <c r="X192" s="37" t="s">
        <v>35</v>
      </c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:34" ht="15" customHeight="1">
      <c r="A193" s="37">
        <v>203</v>
      </c>
      <c r="B193" s="37">
        <v>9</v>
      </c>
      <c r="C193" s="37" t="s">
        <v>114</v>
      </c>
      <c r="D193" s="37">
        <v>24</v>
      </c>
      <c r="E193" s="37" t="s">
        <v>4131</v>
      </c>
      <c r="F193" s="37">
        <v>2</v>
      </c>
      <c r="G193" s="37" t="s">
        <v>4128</v>
      </c>
      <c r="H193" s="37">
        <v>4</v>
      </c>
      <c r="I193" s="37" t="s">
        <v>289</v>
      </c>
      <c r="J193" s="37">
        <v>2</v>
      </c>
      <c r="K193" s="37" t="s">
        <v>4116</v>
      </c>
      <c r="L193" s="37">
        <v>0</v>
      </c>
      <c r="M193" s="37" t="s">
        <v>4117</v>
      </c>
      <c r="N193" s="37" t="s">
        <v>4412</v>
      </c>
      <c r="O193" s="37" t="s">
        <v>1495</v>
      </c>
      <c r="P193" s="38">
        <v>38083</v>
      </c>
      <c r="Q193" s="39" t="s">
        <v>1496</v>
      </c>
      <c r="R193" s="41"/>
      <c r="S193" s="37">
        <v>903253658</v>
      </c>
      <c r="T193" s="41"/>
      <c r="U193" s="37" t="s">
        <v>1498</v>
      </c>
      <c r="V193" s="41"/>
      <c r="W193" s="37">
        <v>8</v>
      </c>
      <c r="X193" s="37" t="s">
        <v>35</v>
      </c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:34" ht="15" customHeight="1">
      <c r="A194" s="37">
        <v>204</v>
      </c>
      <c r="B194" s="37">
        <v>9</v>
      </c>
      <c r="C194" s="37" t="s">
        <v>114</v>
      </c>
      <c r="D194" s="37">
        <v>24</v>
      </c>
      <c r="E194" s="37" t="s">
        <v>4131</v>
      </c>
      <c r="F194" s="37">
        <v>2</v>
      </c>
      <c r="G194" s="37" t="s">
        <v>4128</v>
      </c>
      <c r="H194" s="37">
        <v>4</v>
      </c>
      <c r="I194" s="37" t="s">
        <v>289</v>
      </c>
      <c r="J194" s="37">
        <v>2</v>
      </c>
      <c r="K194" s="37" t="s">
        <v>4116</v>
      </c>
      <c r="L194" s="37">
        <v>0</v>
      </c>
      <c r="M194" s="37" t="s">
        <v>4117</v>
      </c>
      <c r="N194" s="37" t="s">
        <v>1284</v>
      </c>
      <c r="O194" s="37" t="s">
        <v>1285</v>
      </c>
      <c r="P194" s="38">
        <v>38486</v>
      </c>
      <c r="Q194" s="39" t="s">
        <v>1286</v>
      </c>
      <c r="R194" s="37">
        <v>72152721</v>
      </c>
      <c r="S194" s="37">
        <v>921340026</v>
      </c>
      <c r="T194" s="41"/>
      <c r="U194" s="37" t="s">
        <v>1289</v>
      </c>
      <c r="V194" s="37" t="s">
        <v>1290</v>
      </c>
      <c r="W194" s="37">
        <v>7</v>
      </c>
      <c r="X194" s="37" t="s">
        <v>35</v>
      </c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:34" ht="15" customHeight="1">
      <c r="A195" s="37">
        <v>205</v>
      </c>
      <c r="B195" s="37"/>
      <c r="C195" s="37"/>
      <c r="D195" s="37">
        <v>18</v>
      </c>
      <c r="E195" s="37" t="s">
        <v>4169</v>
      </c>
      <c r="F195" s="37">
        <v>3</v>
      </c>
      <c r="G195" s="37" t="s">
        <v>4114</v>
      </c>
      <c r="H195" s="37">
        <v>1</v>
      </c>
      <c r="I195" s="37" t="s">
        <v>4115</v>
      </c>
      <c r="J195" s="37">
        <v>2</v>
      </c>
      <c r="K195" s="37" t="s">
        <v>4116</v>
      </c>
      <c r="L195" s="37">
        <v>0</v>
      </c>
      <c r="M195" s="37" t="s">
        <v>4117</v>
      </c>
      <c r="N195" s="37" t="s">
        <v>1933</v>
      </c>
      <c r="O195" s="37" t="s">
        <v>1934</v>
      </c>
      <c r="P195" s="38">
        <v>37275</v>
      </c>
      <c r="Q195" s="41"/>
      <c r="R195" s="41"/>
      <c r="S195" s="37">
        <v>989234476</v>
      </c>
      <c r="T195" s="41"/>
      <c r="U195" s="37" t="s">
        <v>1937</v>
      </c>
      <c r="V195" s="41"/>
      <c r="W195" s="37">
        <v>9</v>
      </c>
      <c r="X195" s="37" t="s">
        <v>35</v>
      </c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:34" ht="15" customHeight="1">
      <c r="A196" s="37">
        <v>206</v>
      </c>
      <c r="B196" s="37">
        <v>5</v>
      </c>
      <c r="C196" s="37" t="s">
        <v>78</v>
      </c>
      <c r="D196" s="37">
        <v>13</v>
      </c>
      <c r="E196" s="37" t="s">
        <v>4123</v>
      </c>
      <c r="F196" s="37">
        <v>3</v>
      </c>
      <c r="G196" s="37" t="s">
        <v>4114</v>
      </c>
      <c r="H196" s="37">
        <v>1</v>
      </c>
      <c r="I196" s="37" t="s">
        <v>4115</v>
      </c>
      <c r="J196" s="37">
        <v>2</v>
      </c>
      <c r="K196" s="37" t="s">
        <v>4116</v>
      </c>
      <c r="L196" s="37">
        <v>0</v>
      </c>
      <c r="M196" s="37" t="s">
        <v>4117</v>
      </c>
      <c r="N196" s="37" t="s">
        <v>3063</v>
      </c>
      <c r="O196" s="37" t="s">
        <v>3064</v>
      </c>
      <c r="P196" s="38">
        <v>37369</v>
      </c>
      <c r="Q196" s="39" t="s">
        <v>3065</v>
      </c>
      <c r="R196" s="37">
        <v>70328817</v>
      </c>
      <c r="S196" s="37">
        <v>967194756</v>
      </c>
      <c r="T196" s="41"/>
      <c r="U196" s="37" t="s">
        <v>3068</v>
      </c>
      <c r="V196" s="37">
        <v>202011307</v>
      </c>
      <c r="W196" s="37">
        <v>10</v>
      </c>
      <c r="X196" s="37" t="s">
        <v>35</v>
      </c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:34" ht="15" customHeight="1">
      <c r="A197" s="37">
        <v>207</v>
      </c>
      <c r="B197" s="37">
        <v>9</v>
      </c>
      <c r="C197" s="37" t="s">
        <v>114</v>
      </c>
      <c r="D197" s="37">
        <v>4</v>
      </c>
      <c r="E197" s="37" t="s">
        <v>4113</v>
      </c>
      <c r="F197" s="37">
        <v>2</v>
      </c>
      <c r="G197" s="37" t="s">
        <v>4128</v>
      </c>
      <c r="H197" s="37">
        <v>4</v>
      </c>
      <c r="I197" s="37" t="s">
        <v>289</v>
      </c>
      <c r="J197" s="37">
        <v>2</v>
      </c>
      <c r="K197" s="37" t="s">
        <v>4116</v>
      </c>
      <c r="L197" s="37">
        <v>0</v>
      </c>
      <c r="M197" s="37" t="s">
        <v>4117</v>
      </c>
      <c r="N197" s="37" t="s">
        <v>2854</v>
      </c>
      <c r="O197" s="37" t="s">
        <v>2855</v>
      </c>
      <c r="P197" s="38">
        <v>36775</v>
      </c>
      <c r="Q197" s="39" t="s">
        <v>2856</v>
      </c>
      <c r="R197" s="37">
        <v>72877079</v>
      </c>
      <c r="S197" s="37">
        <v>977489507</v>
      </c>
      <c r="T197" s="41"/>
      <c r="U197" s="37" t="s">
        <v>2859</v>
      </c>
      <c r="V197" s="37">
        <v>201714866</v>
      </c>
      <c r="W197" s="37">
        <v>10</v>
      </c>
      <c r="X197" s="37" t="s">
        <v>35</v>
      </c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:34" ht="15" customHeight="1">
      <c r="A198" s="37">
        <v>208</v>
      </c>
      <c r="B198" s="37">
        <v>4</v>
      </c>
      <c r="C198" s="37" t="s">
        <v>70</v>
      </c>
      <c r="D198" s="37">
        <v>14</v>
      </c>
      <c r="E198" s="37" t="s">
        <v>4152</v>
      </c>
      <c r="F198" s="37">
        <v>3</v>
      </c>
      <c r="G198" s="37" t="s">
        <v>4114</v>
      </c>
      <c r="H198" s="37">
        <v>1</v>
      </c>
      <c r="I198" s="37" t="s">
        <v>4115</v>
      </c>
      <c r="J198" s="37">
        <v>2</v>
      </c>
      <c r="K198" s="37" t="s">
        <v>4116</v>
      </c>
      <c r="L198" s="37">
        <v>0</v>
      </c>
      <c r="M198" s="37" t="s">
        <v>4117</v>
      </c>
      <c r="N198" s="37" t="s">
        <v>420</v>
      </c>
      <c r="O198" s="37" t="s">
        <v>421</v>
      </c>
      <c r="P198" s="38">
        <v>38217</v>
      </c>
      <c r="Q198" s="39" t="s">
        <v>422</v>
      </c>
      <c r="R198" s="37">
        <v>71067014</v>
      </c>
      <c r="S198" s="37">
        <v>945716756</v>
      </c>
      <c r="T198" s="41"/>
      <c r="U198" s="37" t="s">
        <v>425</v>
      </c>
      <c r="V198" s="37" t="s">
        <v>426</v>
      </c>
      <c r="W198" s="37">
        <v>9</v>
      </c>
      <c r="X198" s="37" t="s">
        <v>35</v>
      </c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:34" ht="15" customHeight="1">
      <c r="A199" s="37">
        <v>209</v>
      </c>
      <c r="B199" s="37">
        <v>7</v>
      </c>
      <c r="C199" s="37" t="s">
        <v>96</v>
      </c>
      <c r="D199" s="37">
        <v>24</v>
      </c>
      <c r="E199" s="37" t="s">
        <v>4131</v>
      </c>
      <c r="F199" s="37">
        <v>1</v>
      </c>
      <c r="G199" s="37" t="s">
        <v>4109</v>
      </c>
      <c r="H199" s="37">
        <v>7</v>
      </c>
      <c r="I199" s="37" t="s">
        <v>4141</v>
      </c>
      <c r="J199" s="37">
        <v>2</v>
      </c>
      <c r="K199" s="37" t="s">
        <v>4116</v>
      </c>
      <c r="L199" s="37">
        <v>0</v>
      </c>
      <c r="M199" s="37" t="s">
        <v>4117</v>
      </c>
      <c r="N199" s="37" t="s">
        <v>1692</v>
      </c>
      <c r="O199" s="37" t="s">
        <v>1693</v>
      </c>
      <c r="P199" s="38">
        <v>37070</v>
      </c>
      <c r="Q199" s="39" t="s">
        <v>1694</v>
      </c>
      <c r="R199" s="37">
        <v>75235333</v>
      </c>
      <c r="S199" s="37">
        <v>974237834</v>
      </c>
      <c r="T199" s="37" t="s">
        <v>4339</v>
      </c>
      <c r="U199" s="37" t="s">
        <v>1697</v>
      </c>
      <c r="V199" s="37" t="s">
        <v>1698</v>
      </c>
      <c r="W199" s="37">
        <v>9</v>
      </c>
      <c r="X199" s="37" t="s">
        <v>35</v>
      </c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:34" ht="15" customHeight="1">
      <c r="A200" s="37">
        <v>210</v>
      </c>
      <c r="B200" s="37">
        <v>9</v>
      </c>
      <c r="C200" s="37" t="s">
        <v>114</v>
      </c>
      <c r="D200" s="37">
        <v>4</v>
      </c>
      <c r="E200" s="37" t="s">
        <v>4113</v>
      </c>
      <c r="F200" s="37">
        <v>3</v>
      </c>
      <c r="G200" s="37" t="s">
        <v>4114</v>
      </c>
      <c r="H200" s="37">
        <v>4</v>
      </c>
      <c r="I200" s="37" t="s">
        <v>289</v>
      </c>
      <c r="J200" s="37">
        <v>2</v>
      </c>
      <c r="K200" s="37" t="s">
        <v>4116</v>
      </c>
      <c r="L200" s="37">
        <v>0</v>
      </c>
      <c r="M200" s="37" t="s">
        <v>4117</v>
      </c>
      <c r="N200" s="37" t="s">
        <v>4413</v>
      </c>
      <c r="O200" s="37" t="s">
        <v>4414</v>
      </c>
      <c r="P200" s="38">
        <v>38194</v>
      </c>
      <c r="Q200" s="39" t="s">
        <v>4415</v>
      </c>
      <c r="R200" s="37">
        <v>75377799</v>
      </c>
      <c r="S200" s="37">
        <v>941792361</v>
      </c>
      <c r="T200" s="41"/>
      <c r="U200" s="37" t="s">
        <v>4416</v>
      </c>
      <c r="V200" s="37" t="s">
        <v>4417</v>
      </c>
      <c r="W200" s="37">
        <v>6</v>
      </c>
      <c r="X200" s="37" t="s">
        <v>35</v>
      </c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:34" ht="15" customHeight="1">
      <c r="A201" s="37">
        <v>211</v>
      </c>
      <c r="B201" s="37">
        <v>15</v>
      </c>
      <c r="C201" s="37" t="s">
        <v>162</v>
      </c>
      <c r="D201" s="37">
        <v>4</v>
      </c>
      <c r="E201" s="37" t="s">
        <v>4113</v>
      </c>
      <c r="F201" s="37">
        <v>3</v>
      </c>
      <c r="G201" s="37" t="s">
        <v>4114</v>
      </c>
      <c r="H201" s="37">
        <v>1</v>
      </c>
      <c r="I201" s="37" t="s">
        <v>4115</v>
      </c>
      <c r="J201" s="37">
        <v>2</v>
      </c>
      <c r="K201" s="37" t="s">
        <v>4116</v>
      </c>
      <c r="L201" s="37">
        <v>0</v>
      </c>
      <c r="M201" s="37" t="s">
        <v>4117</v>
      </c>
      <c r="N201" s="37" t="s">
        <v>2198</v>
      </c>
      <c r="O201" s="37" t="s">
        <v>2199</v>
      </c>
      <c r="P201" s="38">
        <v>37656</v>
      </c>
      <c r="Q201" s="39" t="s">
        <v>2200</v>
      </c>
      <c r="R201" s="37">
        <v>71863520</v>
      </c>
      <c r="S201" s="37">
        <v>902095657</v>
      </c>
      <c r="T201" s="41"/>
      <c r="U201" s="37" t="s">
        <v>2203</v>
      </c>
      <c r="V201" s="37" t="s">
        <v>2204</v>
      </c>
      <c r="W201" s="37">
        <v>9</v>
      </c>
      <c r="X201" s="37" t="s">
        <v>35</v>
      </c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:34" ht="15" customHeight="1">
      <c r="A202" s="37">
        <v>212</v>
      </c>
      <c r="B202" s="37">
        <v>15</v>
      </c>
      <c r="C202" s="37" t="s">
        <v>162</v>
      </c>
      <c r="D202" s="37">
        <v>27</v>
      </c>
      <c r="E202" s="37" t="s">
        <v>4408</v>
      </c>
      <c r="F202" s="37">
        <v>3</v>
      </c>
      <c r="G202" s="37" t="s">
        <v>4114</v>
      </c>
      <c r="H202" s="37">
        <v>1</v>
      </c>
      <c r="I202" s="37" t="s">
        <v>4115</v>
      </c>
      <c r="J202" s="37">
        <v>2</v>
      </c>
      <c r="K202" s="37" t="s">
        <v>4116</v>
      </c>
      <c r="L202" s="37">
        <v>0</v>
      </c>
      <c r="M202" s="37" t="s">
        <v>4117</v>
      </c>
      <c r="N202" s="37" t="s">
        <v>949</v>
      </c>
      <c r="O202" s="37" t="s">
        <v>950</v>
      </c>
      <c r="P202" s="38">
        <v>37963</v>
      </c>
      <c r="Q202" s="39" t="s">
        <v>951</v>
      </c>
      <c r="R202" s="37">
        <v>71834002</v>
      </c>
      <c r="S202" s="37">
        <v>933911628</v>
      </c>
      <c r="T202" s="41"/>
      <c r="U202" s="37" t="s">
        <v>954</v>
      </c>
      <c r="V202" s="37">
        <v>100080584</v>
      </c>
      <c r="W202" s="37">
        <v>9</v>
      </c>
      <c r="X202" s="37" t="s">
        <v>35</v>
      </c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:34" ht="15" customHeight="1">
      <c r="A203" s="37">
        <v>213</v>
      </c>
      <c r="B203" s="37">
        <v>6</v>
      </c>
      <c r="C203" s="37" t="s">
        <v>87</v>
      </c>
      <c r="D203" s="37">
        <v>24</v>
      </c>
      <c r="E203" s="37" t="s">
        <v>4131</v>
      </c>
      <c r="F203" s="37">
        <v>2</v>
      </c>
      <c r="G203" s="37" t="s">
        <v>4128</v>
      </c>
      <c r="H203" s="37">
        <v>4</v>
      </c>
      <c r="I203" s="37" t="s">
        <v>289</v>
      </c>
      <c r="J203" s="37">
        <v>2</v>
      </c>
      <c r="K203" s="37" t="s">
        <v>4116</v>
      </c>
      <c r="L203" s="37">
        <v>0</v>
      </c>
      <c r="M203" s="37" t="s">
        <v>4117</v>
      </c>
      <c r="N203" s="37" t="s">
        <v>2128</v>
      </c>
      <c r="O203" s="37" t="s">
        <v>2129</v>
      </c>
      <c r="P203" s="38">
        <v>38105</v>
      </c>
      <c r="Q203" s="39" t="s">
        <v>2130</v>
      </c>
      <c r="R203" s="37">
        <v>72488724</v>
      </c>
      <c r="S203" s="37">
        <v>969858194</v>
      </c>
      <c r="T203" s="41"/>
      <c r="U203" s="37" t="s">
        <v>2133</v>
      </c>
      <c r="V203" s="37" t="s">
        <v>2134</v>
      </c>
      <c r="W203" s="41"/>
      <c r="X203" s="37" t="s">
        <v>35</v>
      </c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:34" ht="15" customHeight="1">
      <c r="A204" s="37">
        <v>214</v>
      </c>
      <c r="B204" s="37">
        <v>9</v>
      </c>
      <c r="C204" s="37" t="s">
        <v>114</v>
      </c>
      <c r="D204" s="37">
        <v>24</v>
      </c>
      <c r="E204" s="37" t="s">
        <v>4131</v>
      </c>
      <c r="F204" s="37">
        <v>2</v>
      </c>
      <c r="G204" s="37" t="s">
        <v>4128</v>
      </c>
      <c r="H204" s="37">
        <v>4</v>
      </c>
      <c r="I204" s="37" t="s">
        <v>289</v>
      </c>
      <c r="J204" s="37">
        <v>2</v>
      </c>
      <c r="K204" s="37" t="s">
        <v>4116</v>
      </c>
      <c r="L204" s="37">
        <v>0</v>
      </c>
      <c r="M204" s="37" t="s">
        <v>4117</v>
      </c>
      <c r="N204" s="37" t="s">
        <v>2445</v>
      </c>
      <c r="O204" s="37" t="s">
        <v>2446</v>
      </c>
      <c r="P204" s="38">
        <v>36780</v>
      </c>
      <c r="Q204" s="39" t="s">
        <v>2447</v>
      </c>
      <c r="R204" s="37">
        <v>72715036</v>
      </c>
      <c r="S204" s="37">
        <v>927638300</v>
      </c>
      <c r="T204" s="41"/>
      <c r="U204" s="37" t="s">
        <v>2450</v>
      </c>
      <c r="V204" s="37" t="s">
        <v>2451</v>
      </c>
      <c r="W204" s="37">
        <v>9</v>
      </c>
      <c r="X204" s="37" t="s">
        <v>35</v>
      </c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:34" ht="15" customHeight="1">
      <c r="A205" s="37">
        <v>215</v>
      </c>
      <c r="B205" s="37">
        <v>5</v>
      </c>
      <c r="C205" s="37" t="s">
        <v>78</v>
      </c>
      <c r="D205" s="37">
        <v>39</v>
      </c>
      <c r="E205" s="37" t="s">
        <v>4279</v>
      </c>
      <c r="F205" s="37">
        <v>3</v>
      </c>
      <c r="G205" s="37" t="s">
        <v>4114</v>
      </c>
      <c r="H205" s="37">
        <v>1</v>
      </c>
      <c r="I205" s="37" t="s">
        <v>4115</v>
      </c>
      <c r="J205" s="37">
        <v>2</v>
      </c>
      <c r="K205" s="37" t="s">
        <v>4116</v>
      </c>
      <c r="L205" s="37">
        <v>0</v>
      </c>
      <c r="M205" s="37" t="s">
        <v>4117</v>
      </c>
      <c r="N205" s="37" t="s">
        <v>137</v>
      </c>
      <c r="O205" s="37" t="s">
        <v>138</v>
      </c>
      <c r="P205" s="38">
        <v>37317</v>
      </c>
      <c r="Q205" s="39" t="s">
        <v>139</v>
      </c>
      <c r="R205" s="37">
        <v>73962474</v>
      </c>
      <c r="S205" s="37">
        <v>954090197</v>
      </c>
      <c r="T205" s="41"/>
      <c r="U205" s="37" t="s">
        <v>143</v>
      </c>
      <c r="V205" s="37">
        <v>20206236</v>
      </c>
      <c r="W205" s="37">
        <v>7</v>
      </c>
      <c r="X205" s="37" t="s">
        <v>35</v>
      </c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:34" ht="15" customHeight="1">
      <c r="A206" s="37">
        <v>216</v>
      </c>
      <c r="B206" s="37">
        <v>9</v>
      </c>
      <c r="C206" s="37" t="s">
        <v>114</v>
      </c>
      <c r="D206" s="37">
        <v>4</v>
      </c>
      <c r="E206" s="37" t="s">
        <v>4113</v>
      </c>
      <c r="F206" s="37">
        <v>2</v>
      </c>
      <c r="G206" s="37" t="s">
        <v>4128</v>
      </c>
      <c r="H206" s="37">
        <v>4</v>
      </c>
      <c r="I206" s="37" t="s">
        <v>289</v>
      </c>
      <c r="J206" s="37">
        <v>2</v>
      </c>
      <c r="K206" s="37" t="s">
        <v>4116</v>
      </c>
      <c r="L206" s="37">
        <v>0</v>
      </c>
      <c r="M206" s="37" t="s">
        <v>4117</v>
      </c>
      <c r="N206" s="37" t="s">
        <v>1767</v>
      </c>
      <c r="O206" s="37" t="s">
        <v>1768</v>
      </c>
      <c r="P206" s="38">
        <v>37877</v>
      </c>
      <c r="Q206" s="39" t="s">
        <v>1769</v>
      </c>
      <c r="R206" s="37">
        <v>77077791</v>
      </c>
      <c r="S206" s="37">
        <v>960057450</v>
      </c>
      <c r="T206" s="41"/>
      <c r="U206" s="37" t="s">
        <v>1772</v>
      </c>
      <c r="V206" s="37" t="s">
        <v>1773</v>
      </c>
      <c r="W206" s="37">
        <v>7</v>
      </c>
      <c r="X206" s="37" t="s">
        <v>35</v>
      </c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:34" ht="15" customHeight="1">
      <c r="A207" s="37">
        <v>217</v>
      </c>
      <c r="B207" s="37">
        <v>5</v>
      </c>
      <c r="C207" s="37" t="s">
        <v>78</v>
      </c>
      <c r="D207" s="37">
        <v>19</v>
      </c>
      <c r="E207" s="37" t="s">
        <v>4174</v>
      </c>
      <c r="F207" s="37">
        <v>3</v>
      </c>
      <c r="G207" s="37" t="s">
        <v>4114</v>
      </c>
      <c r="H207" s="37">
        <v>1</v>
      </c>
      <c r="I207" s="37" t="s">
        <v>4115</v>
      </c>
      <c r="J207" s="37">
        <v>2</v>
      </c>
      <c r="K207" s="37" t="s">
        <v>4116</v>
      </c>
      <c r="L207" s="37">
        <v>0</v>
      </c>
      <c r="M207" s="37" t="s">
        <v>4117</v>
      </c>
      <c r="N207" s="37" t="s">
        <v>4418</v>
      </c>
      <c r="O207" s="37" t="s">
        <v>4419</v>
      </c>
      <c r="P207" s="38">
        <v>38427</v>
      </c>
      <c r="Q207" s="39" t="s">
        <v>2321</v>
      </c>
      <c r="R207" s="37">
        <v>75401921</v>
      </c>
      <c r="S207" s="37">
        <v>991532307</v>
      </c>
      <c r="T207" s="41"/>
      <c r="U207" s="37" t="s">
        <v>4420</v>
      </c>
      <c r="V207" s="37">
        <v>2221893593</v>
      </c>
      <c r="W207" s="37">
        <v>6</v>
      </c>
      <c r="X207" s="37" t="s">
        <v>35</v>
      </c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:34" ht="15" customHeight="1">
      <c r="A208" s="37">
        <v>218</v>
      </c>
      <c r="B208" s="37">
        <v>11</v>
      </c>
      <c r="C208" s="37" t="s">
        <v>128</v>
      </c>
      <c r="D208" s="37">
        <v>0</v>
      </c>
      <c r="E208" s="37" t="s">
        <v>4349</v>
      </c>
      <c r="F208" s="37">
        <v>0</v>
      </c>
      <c r="G208" s="37" t="s">
        <v>259</v>
      </c>
      <c r="H208" s="37">
        <v>3</v>
      </c>
      <c r="I208" s="37" t="s">
        <v>4421</v>
      </c>
      <c r="J208" s="37">
        <v>2</v>
      </c>
      <c r="K208" s="37" t="s">
        <v>4116</v>
      </c>
      <c r="L208" s="37">
        <v>0</v>
      </c>
      <c r="M208" s="37" t="s">
        <v>4117</v>
      </c>
      <c r="N208" s="37" t="s">
        <v>1634</v>
      </c>
      <c r="O208" s="37" t="s">
        <v>1635</v>
      </c>
      <c r="P208" s="38">
        <v>37822</v>
      </c>
      <c r="Q208" s="39" t="s">
        <v>1636</v>
      </c>
      <c r="R208" s="37">
        <v>72455023</v>
      </c>
      <c r="S208" s="37">
        <v>921823253</v>
      </c>
      <c r="T208" s="41"/>
      <c r="U208" s="41"/>
      <c r="V208" s="37">
        <v>402021084</v>
      </c>
      <c r="W208" s="37">
        <v>8</v>
      </c>
      <c r="X208" s="37" t="s">
        <v>35</v>
      </c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:34" ht="15" customHeight="1">
      <c r="A209" s="37">
        <v>219</v>
      </c>
      <c r="B209" s="37">
        <v>15</v>
      </c>
      <c r="C209" s="37" t="s">
        <v>162</v>
      </c>
      <c r="D209" s="37">
        <v>38</v>
      </c>
      <c r="E209" s="37" t="s">
        <v>4289</v>
      </c>
      <c r="F209" s="37">
        <v>3</v>
      </c>
      <c r="G209" s="37" t="s">
        <v>4114</v>
      </c>
      <c r="H209" s="37">
        <v>1</v>
      </c>
      <c r="I209" s="37" t="s">
        <v>4115</v>
      </c>
      <c r="J209" s="37">
        <v>2</v>
      </c>
      <c r="K209" s="37" t="s">
        <v>4116</v>
      </c>
      <c r="L209" s="37">
        <v>0</v>
      </c>
      <c r="M209" s="37" t="s">
        <v>4117</v>
      </c>
      <c r="N209" s="37" t="s">
        <v>273</v>
      </c>
      <c r="O209" s="37" t="s">
        <v>274</v>
      </c>
      <c r="P209" s="38">
        <v>37446</v>
      </c>
      <c r="Q209" s="39" t="s">
        <v>275</v>
      </c>
      <c r="R209" s="37">
        <v>70863528</v>
      </c>
      <c r="S209" s="37">
        <v>993139794</v>
      </c>
      <c r="T209" s="41"/>
      <c r="U209" s="37" t="s">
        <v>278</v>
      </c>
      <c r="V209" s="37">
        <v>2115010194</v>
      </c>
      <c r="W209" s="37">
        <v>8</v>
      </c>
      <c r="X209" s="37" t="s">
        <v>35</v>
      </c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:34" ht="15" customHeight="1">
      <c r="A210" s="37">
        <v>220</v>
      </c>
      <c r="B210" s="37">
        <v>5</v>
      </c>
      <c r="C210" s="37" t="s">
        <v>78</v>
      </c>
      <c r="D210" s="37">
        <v>38</v>
      </c>
      <c r="E210" s="37" t="s">
        <v>4289</v>
      </c>
      <c r="F210" s="37">
        <v>3</v>
      </c>
      <c r="G210" s="37" t="s">
        <v>4114</v>
      </c>
      <c r="H210" s="37">
        <v>1</v>
      </c>
      <c r="I210" s="37" t="s">
        <v>4115</v>
      </c>
      <c r="J210" s="37">
        <v>2</v>
      </c>
      <c r="K210" s="37" t="s">
        <v>4116</v>
      </c>
      <c r="L210" s="37">
        <v>0</v>
      </c>
      <c r="M210" s="37" t="s">
        <v>4117</v>
      </c>
      <c r="N210" s="37" t="s">
        <v>1699</v>
      </c>
      <c r="O210" s="37" t="s">
        <v>1700</v>
      </c>
      <c r="P210" s="38">
        <v>36911</v>
      </c>
      <c r="Q210" s="39" t="s">
        <v>1701</v>
      </c>
      <c r="R210" s="37">
        <v>71917933</v>
      </c>
      <c r="S210" s="37">
        <v>906953258</v>
      </c>
      <c r="T210" s="37" t="s">
        <v>269</v>
      </c>
      <c r="U210" s="37" t="s">
        <v>1704</v>
      </c>
      <c r="V210" s="37">
        <v>1912394</v>
      </c>
      <c r="W210" s="37">
        <v>10</v>
      </c>
      <c r="X210" s="37" t="s">
        <v>35</v>
      </c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:34" ht="15" customHeight="1">
      <c r="A211" s="37">
        <v>221</v>
      </c>
      <c r="B211" s="41"/>
      <c r="C211" s="41"/>
      <c r="D211" s="37">
        <v>1</v>
      </c>
      <c r="E211" s="37" t="s">
        <v>4127</v>
      </c>
      <c r="F211" s="37">
        <v>0</v>
      </c>
      <c r="G211" s="37" t="s">
        <v>259</v>
      </c>
      <c r="H211" s="37">
        <v>7</v>
      </c>
      <c r="I211" s="37" t="s">
        <v>4141</v>
      </c>
      <c r="J211" s="37">
        <v>2</v>
      </c>
      <c r="K211" s="37" t="s">
        <v>4116</v>
      </c>
      <c r="L211" s="37">
        <v>0</v>
      </c>
      <c r="M211" s="37" t="s">
        <v>4117</v>
      </c>
      <c r="N211" s="37" t="s">
        <v>2700</v>
      </c>
      <c r="O211" s="37" t="s">
        <v>2701</v>
      </c>
      <c r="P211" s="38">
        <v>36643</v>
      </c>
      <c r="Q211" s="39" t="s">
        <v>2702</v>
      </c>
      <c r="R211" s="37">
        <v>74711185</v>
      </c>
      <c r="S211" s="37">
        <v>981333809</v>
      </c>
      <c r="T211" s="41"/>
      <c r="U211" s="37" t="s">
        <v>2705</v>
      </c>
      <c r="V211" s="37" t="s">
        <v>2706</v>
      </c>
      <c r="W211" s="37">
        <v>8</v>
      </c>
      <c r="X211" s="37" t="s">
        <v>35</v>
      </c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:34" ht="15" customHeight="1">
      <c r="A212" s="37">
        <v>222</v>
      </c>
      <c r="B212" s="41"/>
      <c r="C212" s="41"/>
      <c r="D212" s="37">
        <v>24</v>
      </c>
      <c r="E212" s="37" t="s">
        <v>4131</v>
      </c>
      <c r="F212" s="37">
        <v>0</v>
      </c>
      <c r="G212" s="37" t="s">
        <v>259</v>
      </c>
      <c r="H212" s="37">
        <v>7</v>
      </c>
      <c r="I212" s="37" t="s">
        <v>4141</v>
      </c>
      <c r="J212" s="37">
        <v>2</v>
      </c>
      <c r="K212" s="37" t="s">
        <v>4116</v>
      </c>
      <c r="L212" s="37">
        <v>0</v>
      </c>
      <c r="M212" s="37" t="s">
        <v>4117</v>
      </c>
      <c r="N212" s="37" t="s">
        <v>1741</v>
      </c>
      <c r="O212" s="37" t="s">
        <v>1742</v>
      </c>
      <c r="P212" s="41"/>
      <c r="Q212" s="39" t="s">
        <v>1743</v>
      </c>
      <c r="R212" s="37">
        <v>70216885</v>
      </c>
      <c r="S212" s="37">
        <v>953128287</v>
      </c>
      <c r="T212" s="41"/>
      <c r="U212" s="37" t="s">
        <v>1746</v>
      </c>
      <c r="V212" s="37" t="s">
        <v>1747</v>
      </c>
      <c r="W212" s="37">
        <v>8</v>
      </c>
      <c r="X212" s="37" t="s">
        <v>35</v>
      </c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:34" ht="15" customHeight="1">
      <c r="A213" s="37">
        <v>223</v>
      </c>
      <c r="B213" s="41"/>
      <c r="C213" s="41"/>
      <c r="D213" s="37">
        <v>36</v>
      </c>
      <c r="E213" s="37" t="s">
        <v>4298</v>
      </c>
      <c r="F213" s="37">
        <v>0</v>
      </c>
      <c r="G213" s="37" t="s">
        <v>259</v>
      </c>
      <c r="H213" s="37">
        <v>1</v>
      </c>
      <c r="I213" s="37" t="s">
        <v>4115</v>
      </c>
      <c r="J213" s="37">
        <v>2</v>
      </c>
      <c r="K213" s="37" t="s">
        <v>4116</v>
      </c>
      <c r="L213" s="37">
        <v>0</v>
      </c>
      <c r="M213" s="37" t="s">
        <v>4117</v>
      </c>
      <c r="N213" s="37" t="s">
        <v>2212</v>
      </c>
      <c r="O213" s="37" t="s">
        <v>2213</v>
      </c>
      <c r="P213" s="38">
        <v>45370</v>
      </c>
      <c r="Q213" s="39" t="s">
        <v>2214</v>
      </c>
      <c r="R213" s="37">
        <v>78632466</v>
      </c>
      <c r="S213" s="37">
        <v>902814432</v>
      </c>
      <c r="T213" s="41"/>
      <c r="U213" s="37" t="s">
        <v>2217</v>
      </c>
      <c r="V213" s="37">
        <v>2020835</v>
      </c>
      <c r="W213" s="37">
        <v>9</v>
      </c>
      <c r="X213" s="37" t="s">
        <v>35</v>
      </c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:34" ht="15" customHeight="1">
      <c r="A214" s="37">
        <v>224</v>
      </c>
      <c r="B214" s="41"/>
      <c r="C214" s="41"/>
      <c r="D214" s="37">
        <v>24</v>
      </c>
      <c r="E214" s="37" t="s">
        <v>4131</v>
      </c>
      <c r="F214" s="37">
        <v>0</v>
      </c>
      <c r="G214" s="37" t="s">
        <v>259</v>
      </c>
      <c r="H214" s="37">
        <v>1</v>
      </c>
      <c r="I214" s="37" t="s">
        <v>4115</v>
      </c>
      <c r="J214" s="37">
        <v>2</v>
      </c>
      <c r="K214" s="37" t="s">
        <v>4116</v>
      </c>
      <c r="L214" s="37">
        <v>0</v>
      </c>
      <c r="M214" s="37" t="s">
        <v>4117</v>
      </c>
      <c r="N214" s="37" t="s">
        <v>1304</v>
      </c>
      <c r="O214" s="37" t="s">
        <v>1305</v>
      </c>
      <c r="P214" s="38">
        <v>35536</v>
      </c>
      <c r="Q214" s="39" t="s">
        <v>1306</v>
      </c>
      <c r="R214" s="37">
        <v>72478726</v>
      </c>
      <c r="S214" s="37">
        <v>950176844</v>
      </c>
      <c r="T214" s="41"/>
      <c r="U214" s="37" t="s">
        <v>1309</v>
      </c>
      <c r="V214" s="37" t="s">
        <v>1310</v>
      </c>
      <c r="W214" s="37">
        <v>10</v>
      </c>
      <c r="X214" s="37" t="s">
        <v>35</v>
      </c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:34" ht="15" customHeight="1">
      <c r="A215" s="37">
        <v>225</v>
      </c>
      <c r="B215" s="41"/>
      <c r="C215" s="41"/>
      <c r="D215" s="41"/>
      <c r="E215" s="41"/>
      <c r="F215" s="41"/>
      <c r="G215" s="41"/>
      <c r="H215" s="41"/>
      <c r="I215" s="41"/>
      <c r="J215" s="37">
        <v>0</v>
      </c>
      <c r="K215" s="37" t="s">
        <v>4117</v>
      </c>
      <c r="L215" s="37">
        <v>0</v>
      </c>
      <c r="M215" s="37" t="s">
        <v>4117</v>
      </c>
      <c r="N215" s="37" t="s">
        <v>4422</v>
      </c>
      <c r="O215" s="37" t="s">
        <v>4423</v>
      </c>
      <c r="P215" s="38">
        <v>36301</v>
      </c>
      <c r="Q215" s="39" t="s">
        <v>4424</v>
      </c>
      <c r="R215" s="37">
        <v>76163478</v>
      </c>
      <c r="S215" s="37">
        <v>956418861</v>
      </c>
      <c r="T215" s="37" t="s">
        <v>102</v>
      </c>
      <c r="U215" s="41"/>
      <c r="V215" s="41"/>
      <c r="W215" s="41"/>
      <c r="X215" s="37" t="s">
        <v>35</v>
      </c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:34" ht="15" customHeight="1">
      <c r="A216" s="37">
        <v>226</v>
      </c>
      <c r="B216" s="41"/>
      <c r="C216" s="41"/>
      <c r="D216" s="41"/>
      <c r="E216" s="41"/>
      <c r="F216" s="41"/>
      <c r="G216" s="41"/>
      <c r="H216" s="41"/>
      <c r="I216" s="41"/>
      <c r="J216" s="37">
        <v>0</v>
      </c>
      <c r="K216" s="37" t="s">
        <v>4117</v>
      </c>
      <c r="L216" s="37">
        <v>0</v>
      </c>
      <c r="M216" s="37" t="s">
        <v>4117</v>
      </c>
      <c r="N216" s="37" t="s">
        <v>4425</v>
      </c>
      <c r="O216" s="37" t="s">
        <v>4426</v>
      </c>
      <c r="P216" s="41"/>
      <c r="Q216" s="41"/>
      <c r="R216" s="41"/>
      <c r="S216" s="41"/>
      <c r="T216" s="41"/>
      <c r="U216" s="41"/>
      <c r="V216" s="41"/>
      <c r="W216" s="41"/>
      <c r="X216" s="37" t="s">
        <v>35</v>
      </c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:34" ht="15" customHeight="1">
      <c r="A217" s="37">
        <v>227</v>
      </c>
      <c r="B217" s="41"/>
      <c r="C217" s="41"/>
      <c r="D217" s="41"/>
      <c r="E217" s="41"/>
      <c r="F217" s="41"/>
      <c r="G217" s="41"/>
      <c r="H217" s="41"/>
      <c r="I217" s="41"/>
      <c r="J217" s="37">
        <v>0</v>
      </c>
      <c r="K217" s="37" t="s">
        <v>4117</v>
      </c>
      <c r="L217" s="37">
        <v>0</v>
      </c>
      <c r="M217" s="37" t="s">
        <v>4117</v>
      </c>
      <c r="N217" s="37" t="s">
        <v>4427</v>
      </c>
      <c r="O217" s="37" t="s">
        <v>4428</v>
      </c>
      <c r="P217" s="38">
        <v>35939</v>
      </c>
      <c r="Q217" s="39" t="s">
        <v>4429</v>
      </c>
      <c r="R217" s="37">
        <v>75457022</v>
      </c>
      <c r="S217" s="41"/>
      <c r="T217" s="41"/>
      <c r="U217" s="41"/>
      <c r="V217" s="41"/>
      <c r="W217" s="41"/>
      <c r="X217" s="37" t="s">
        <v>35</v>
      </c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:34" ht="15" customHeight="1">
      <c r="A218" s="37">
        <v>228</v>
      </c>
      <c r="B218" s="41"/>
      <c r="C218" s="41"/>
      <c r="D218" s="41"/>
      <c r="E218" s="41"/>
      <c r="F218" s="41"/>
      <c r="G218" s="41"/>
      <c r="H218" s="41"/>
      <c r="I218" s="41"/>
      <c r="J218" s="37">
        <v>0</v>
      </c>
      <c r="K218" s="37" t="s">
        <v>4117</v>
      </c>
      <c r="L218" s="37">
        <v>0</v>
      </c>
      <c r="M218" s="37" t="s">
        <v>4117</v>
      </c>
      <c r="N218" s="37" t="s">
        <v>4430</v>
      </c>
      <c r="O218" s="37" t="s">
        <v>4431</v>
      </c>
      <c r="P218" s="38">
        <v>37448</v>
      </c>
      <c r="Q218" s="39" t="s">
        <v>3313</v>
      </c>
      <c r="R218" s="37">
        <v>72848832</v>
      </c>
      <c r="S218" s="37">
        <v>933624467</v>
      </c>
      <c r="T218" s="37" t="s">
        <v>2037</v>
      </c>
      <c r="U218" s="37" t="s">
        <v>4432</v>
      </c>
      <c r="V218" s="41"/>
      <c r="W218" s="41"/>
      <c r="X218" s="37" t="s">
        <v>35</v>
      </c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:34" ht="15" customHeight="1">
      <c r="A219" s="37">
        <v>229</v>
      </c>
      <c r="B219" s="41"/>
      <c r="C219" s="41"/>
      <c r="D219" s="41"/>
      <c r="E219" s="41"/>
      <c r="F219" s="41"/>
      <c r="G219" s="41"/>
      <c r="H219" s="41"/>
      <c r="I219" s="41"/>
      <c r="J219" s="37">
        <v>0</v>
      </c>
      <c r="K219" s="37" t="s">
        <v>4117</v>
      </c>
      <c r="L219" s="37">
        <v>0</v>
      </c>
      <c r="M219" s="37" t="s">
        <v>4117</v>
      </c>
      <c r="N219" s="37" t="s">
        <v>4433</v>
      </c>
      <c r="O219" s="37" t="s">
        <v>3211</v>
      </c>
      <c r="P219" s="38">
        <v>36357</v>
      </c>
      <c r="Q219" s="39" t="s">
        <v>4434</v>
      </c>
      <c r="R219" s="37">
        <v>75837942</v>
      </c>
      <c r="S219" s="37">
        <v>953867641</v>
      </c>
      <c r="T219" s="37" t="s">
        <v>4435</v>
      </c>
      <c r="U219" s="37" t="s">
        <v>4436</v>
      </c>
      <c r="V219" s="41"/>
      <c r="W219" s="41"/>
      <c r="X219" s="37" t="s">
        <v>35</v>
      </c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:34" ht="15" customHeight="1">
      <c r="A220" s="37">
        <v>230</v>
      </c>
      <c r="B220" s="37"/>
      <c r="C220" s="37"/>
      <c r="D220" s="37"/>
      <c r="E220" s="37"/>
      <c r="F220" s="37"/>
      <c r="G220" s="37"/>
      <c r="H220" s="37"/>
      <c r="I220" s="37"/>
      <c r="J220" s="37">
        <v>0</v>
      </c>
      <c r="K220" s="37" t="s">
        <v>4117</v>
      </c>
      <c r="L220" s="37">
        <v>0</v>
      </c>
      <c r="M220" s="37" t="s">
        <v>4117</v>
      </c>
      <c r="N220" s="37" t="s">
        <v>3406</v>
      </c>
      <c r="O220" s="37" t="s">
        <v>3407</v>
      </c>
      <c r="P220" s="38">
        <v>37008</v>
      </c>
      <c r="Q220" s="39" t="s">
        <v>3408</v>
      </c>
      <c r="R220" s="37">
        <v>75763155</v>
      </c>
      <c r="S220" s="37">
        <v>991058677</v>
      </c>
      <c r="T220" s="37" t="s">
        <v>43</v>
      </c>
      <c r="U220" s="37" t="s">
        <v>4437</v>
      </c>
      <c r="V220" s="41"/>
      <c r="W220" s="41"/>
      <c r="X220" s="37" t="s">
        <v>35</v>
      </c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:34" ht="15" customHeight="1">
      <c r="A221" s="37">
        <v>231</v>
      </c>
      <c r="B221" s="37">
        <v>5</v>
      </c>
      <c r="C221" s="37" t="s">
        <v>78</v>
      </c>
      <c r="D221" s="37">
        <v>5</v>
      </c>
      <c r="E221" s="37" t="s">
        <v>4273</v>
      </c>
      <c r="F221" s="37">
        <v>3</v>
      </c>
      <c r="G221" s="37" t="s">
        <v>4114</v>
      </c>
      <c r="H221" s="37">
        <v>1</v>
      </c>
      <c r="I221" s="37" t="s">
        <v>4115</v>
      </c>
      <c r="J221" s="37">
        <v>2</v>
      </c>
      <c r="K221" s="37" t="s">
        <v>4116</v>
      </c>
      <c r="L221" s="37">
        <v>0</v>
      </c>
      <c r="M221" s="37" t="s">
        <v>4117</v>
      </c>
      <c r="N221" s="37" t="s">
        <v>1734</v>
      </c>
      <c r="O221" s="37" t="s">
        <v>1735</v>
      </c>
      <c r="P221" s="38">
        <v>37208</v>
      </c>
      <c r="Q221" s="39" t="s">
        <v>1736</v>
      </c>
      <c r="R221" s="37">
        <v>72385893</v>
      </c>
      <c r="S221" s="37">
        <v>996626200</v>
      </c>
      <c r="T221" s="37" t="s">
        <v>579</v>
      </c>
      <c r="U221" s="37" t="s">
        <v>4438</v>
      </c>
      <c r="V221" s="37">
        <v>20193066</v>
      </c>
      <c r="W221" s="41"/>
      <c r="X221" s="37" t="s">
        <v>35</v>
      </c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:34" ht="15" customHeight="1">
      <c r="A222" s="37">
        <v>232</v>
      </c>
      <c r="B222" s="41"/>
      <c r="C222" s="41"/>
      <c r="D222" s="41"/>
      <c r="E222" s="41"/>
      <c r="F222" s="41"/>
      <c r="G222" s="41"/>
      <c r="H222" s="41"/>
      <c r="I222" s="41"/>
      <c r="J222" s="37">
        <v>0</v>
      </c>
      <c r="K222" s="37" t="s">
        <v>4117</v>
      </c>
      <c r="L222" s="37">
        <v>0</v>
      </c>
      <c r="M222" s="37" t="s">
        <v>4117</v>
      </c>
      <c r="N222" s="37" t="s">
        <v>4439</v>
      </c>
      <c r="O222" s="37" t="s">
        <v>4440</v>
      </c>
      <c r="P222" s="41"/>
      <c r="Q222" s="41"/>
      <c r="R222" s="41"/>
      <c r="S222" s="41"/>
      <c r="T222" s="41"/>
      <c r="U222" s="41"/>
      <c r="V222" s="41"/>
      <c r="W222" s="41"/>
      <c r="X222" s="37" t="s">
        <v>35</v>
      </c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:34" ht="15" customHeight="1">
      <c r="A223" s="37">
        <v>233</v>
      </c>
      <c r="B223" s="41"/>
      <c r="C223" s="41"/>
      <c r="D223" s="41"/>
      <c r="E223" s="41"/>
      <c r="F223" s="41"/>
      <c r="G223" s="41"/>
      <c r="H223" s="41"/>
      <c r="I223" s="41"/>
      <c r="J223" s="37">
        <v>0</v>
      </c>
      <c r="K223" s="37" t="s">
        <v>4117</v>
      </c>
      <c r="L223" s="37">
        <v>0</v>
      </c>
      <c r="M223" s="37" t="s">
        <v>4117</v>
      </c>
      <c r="N223" s="37" t="s">
        <v>4441</v>
      </c>
      <c r="O223" s="37" t="s">
        <v>4442</v>
      </c>
      <c r="P223" s="41"/>
      <c r="Q223" s="39" t="s">
        <v>4443</v>
      </c>
      <c r="R223" s="37">
        <v>71337605</v>
      </c>
      <c r="S223" s="41"/>
      <c r="T223" s="41"/>
      <c r="U223" s="41"/>
      <c r="V223" s="41"/>
      <c r="W223" s="41"/>
      <c r="X223" s="37" t="s">
        <v>35</v>
      </c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:34" ht="15" customHeight="1">
      <c r="A224" s="37">
        <v>234</v>
      </c>
      <c r="B224" s="41"/>
      <c r="C224" s="41"/>
      <c r="D224" s="41"/>
      <c r="E224" s="41"/>
      <c r="F224" s="41"/>
      <c r="G224" s="41"/>
      <c r="H224" s="41"/>
      <c r="I224" s="41"/>
      <c r="J224" s="37">
        <v>0</v>
      </c>
      <c r="K224" s="37" t="s">
        <v>4117</v>
      </c>
      <c r="L224" s="37">
        <v>0</v>
      </c>
      <c r="M224" s="37" t="s">
        <v>4117</v>
      </c>
      <c r="N224" s="37" t="s">
        <v>4444</v>
      </c>
      <c r="O224" s="37" t="s">
        <v>4445</v>
      </c>
      <c r="P224" s="41"/>
      <c r="Q224" s="41"/>
      <c r="R224" s="37">
        <v>70691876</v>
      </c>
      <c r="S224" s="41"/>
      <c r="T224" s="41"/>
      <c r="U224" s="41"/>
      <c r="V224" s="41"/>
      <c r="W224" s="41"/>
      <c r="X224" s="37" t="s">
        <v>35</v>
      </c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:34" ht="15" customHeight="1">
      <c r="A225" s="37">
        <v>235</v>
      </c>
      <c r="B225" s="41"/>
      <c r="C225" s="41"/>
      <c r="D225" s="41"/>
      <c r="E225" s="41"/>
      <c r="F225" s="41"/>
      <c r="G225" s="41"/>
      <c r="H225" s="41"/>
      <c r="I225" s="41"/>
      <c r="J225" s="37">
        <v>0</v>
      </c>
      <c r="K225" s="37" t="s">
        <v>4117</v>
      </c>
      <c r="L225" s="37">
        <v>0</v>
      </c>
      <c r="M225" s="37" t="s">
        <v>4117</v>
      </c>
      <c r="N225" s="37" t="s">
        <v>3252</v>
      </c>
      <c r="O225" s="37" t="s">
        <v>3253</v>
      </c>
      <c r="P225" s="41"/>
      <c r="Q225" s="41"/>
      <c r="R225" s="41"/>
      <c r="S225" s="37">
        <v>934184363</v>
      </c>
      <c r="T225" s="41"/>
      <c r="U225" s="41"/>
      <c r="V225" s="41"/>
      <c r="W225" s="41"/>
      <c r="X225" s="37" t="s">
        <v>35</v>
      </c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:34" ht="15" customHeight="1">
      <c r="A226" s="37">
        <v>236</v>
      </c>
      <c r="B226" s="41"/>
      <c r="C226" s="41"/>
      <c r="D226" s="41"/>
      <c r="E226" s="41"/>
      <c r="F226" s="41"/>
      <c r="G226" s="41"/>
      <c r="H226" s="41"/>
      <c r="I226" s="41"/>
      <c r="J226" s="37">
        <v>0</v>
      </c>
      <c r="K226" s="37" t="s">
        <v>4117</v>
      </c>
      <c r="L226" s="37">
        <v>0</v>
      </c>
      <c r="M226" s="37" t="s">
        <v>4117</v>
      </c>
      <c r="N226" s="37" t="s">
        <v>4446</v>
      </c>
      <c r="O226" s="37" t="s">
        <v>4447</v>
      </c>
      <c r="P226" s="41"/>
      <c r="Q226" s="41"/>
      <c r="R226" s="37">
        <v>71862259</v>
      </c>
      <c r="S226" s="41"/>
      <c r="T226" s="41"/>
      <c r="U226" s="41"/>
      <c r="V226" s="41"/>
      <c r="W226" s="41"/>
      <c r="X226" s="37" t="s">
        <v>35</v>
      </c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:34" ht="15" customHeight="1">
      <c r="A227" s="37">
        <v>237</v>
      </c>
      <c r="B227" s="41"/>
      <c r="C227" s="41"/>
      <c r="D227" s="41"/>
      <c r="E227" s="41"/>
      <c r="F227" s="41"/>
      <c r="G227" s="41"/>
      <c r="H227" s="41"/>
      <c r="I227" s="41"/>
      <c r="J227" s="37">
        <v>0</v>
      </c>
      <c r="K227" s="37" t="s">
        <v>4117</v>
      </c>
      <c r="L227" s="37">
        <v>0</v>
      </c>
      <c r="M227" s="37" t="s">
        <v>4117</v>
      </c>
      <c r="N227" s="37" t="s">
        <v>3276</v>
      </c>
      <c r="O227" s="37" t="s">
        <v>3277</v>
      </c>
      <c r="P227" s="38">
        <v>37831</v>
      </c>
      <c r="Q227" s="39" t="s">
        <v>3278</v>
      </c>
      <c r="R227" s="37">
        <v>75699921</v>
      </c>
      <c r="S227" s="37">
        <v>901984091</v>
      </c>
      <c r="T227" s="37" t="s">
        <v>4448</v>
      </c>
      <c r="U227" s="37" t="s">
        <v>3281</v>
      </c>
      <c r="V227" s="41"/>
      <c r="W227" s="41"/>
      <c r="X227" s="37" t="s">
        <v>35</v>
      </c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:34" ht="15" customHeight="1">
      <c r="A228" s="37">
        <v>238</v>
      </c>
      <c r="B228" s="41"/>
      <c r="C228" s="41"/>
      <c r="D228" s="41"/>
      <c r="E228" s="41"/>
      <c r="F228" s="41"/>
      <c r="G228" s="41"/>
      <c r="H228" s="41"/>
      <c r="I228" s="41"/>
      <c r="J228" s="37">
        <v>0</v>
      </c>
      <c r="K228" s="37" t="s">
        <v>4117</v>
      </c>
      <c r="L228" s="37">
        <v>0</v>
      </c>
      <c r="M228" s="37" t="s">
        <v>4117</v>
      </c>
      <c r="N228" s="37" t="s">
        <v>4449</v>
      </c>
      <c r="O228" s="37" t="s">
        <v>4450</v>
      </c>
      <c r="P228" s="38">
        <v>37178</v>
      </c>
      <c r="Q228" s="39" t="s">
        <v>3472</v>
      </c>
      <c r="R228" s="37">
        <v>75692458</v>
      </c>
      <c r="S228" s="37">
        <v>936082557</v>
      </c>
      <c r="T228" s="41"/>
      <c r="U228" s="37" t="s">
        <v>3475</v>
      </c>
      <c r="V228" s="41"/>
      <c r="W228" s="41"/>
      <c r="X228" s="37" t="s">
        <v>35</v>
      </c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:34" ht="15" customHeight="1">
      <c r="A229" s="37">
        <v>239</v>
      </c>
      <c r="B229" s="41"/>
      <c r="C229" s="41"/>
      <c r="D229" s="41"/>
      <c r="E229" s="41"/>
      <c r="F229" s="41"/>
      <c r="G229" s="41"/>
      <c r="H229" s="41"/>
      <c r="I229" s="41"/>
      <c r="J229" s="37">
        <v>0</v>
      </c>
      <c r="K229" s="37" t="s">
        <v>4117</v>
      </c>
      <c r="L229" s="37">
        <v>0</v>
      </c>
      <c r="M229" s="37" t="s">
        <v>4117</v>
      </c>
      <c r="N229" s="37" t="s">
        <v>4451</v>
      </c>
      <c r="O229" s="37" t="s">
        <v>4452</v>
      </c>
      <c r="P229" s="41"/>
      <c r="Q229" s="41"/>
      <c r="R229" s="37">
        <v>71427420</v>
      </c>
      <c r="S229" s="41"/>
      <c r="T229" s="41"/>
      <c r="U229" s="41"/>
      <c r="V229" s="41"/>
      <c r="W229" s="41"/>
      <c r="X229" s="37" t="s">
        <v>35</v>
      </c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:34" ht="15" customHeight="1">
      <c r="A230" s="37">
        <v>240</v>
      </c>
      <c r="B230" s="41"/>
      <c r="C230" s="41"/>
      <c r="D230" s="41"/>
      <c r="E230" s="41"/>
      <c r="F230" s="41"/>
      <c r="G230" s="41"/>
      <c r="H230" s="41"/>
      <c r="I230" s="41"/>
      <c r="J230" s="37">
        <v>0</v>
      </c>
      <c r="K230" s="37" t="s">
        <v>4117</v>
      </c>
      <c r="L230" s="37">
        <v>0</v>
      </c>
      <c r="M230" s="37" t="s">
        <v>4117</v>
      </c>
      <c r="N230" s="37" t="s">
        <v>3304</v>
      </c>
      <c r="O230" s="37" t="s">
        <v>3305</v>
      </c>
      <c r="P230" s="38">
        <v>35361</v>
      </c>
      <c r="Q230" s="39" t="s">
        <v>3285</v>
      </c>
      <c r="R230" s="37">
        <v>71878806</v>
      </c>
      <c r="S230" s="37">
        <v>966164016</v>
      </c>
      <c r="T230" s="37" t="s">
        <v>3308</v>
      </c>
      <c r="U230" s="37" t="s">
        <v>3309</v>
      </c>
      <c r="V230" s="41"/>
      <c r="W230" s="41"/>
      <c r="X230" s="37" t="s">
        <v>35</v>
      </c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:34" ht="15" customHeight="1">
      <c r="A231" s="37">
        <v>241</v>
      </c>
      <c r="B231" s="37"/>
      <c r="C231" s="37"/>
      <c r="D231" s="37"/>
      <c r="E231" s="37"/>
      <c r="F231" s="37"/>
      <c r="G231" s="37"/>
      <c r="H231" s="37"/>
      <c r="I231" s="37"/>
      <c r="J231" s="37">
        <v>0</v>
      </c>
      <c r="K231" s="37" t="s">
        <v>4117</v>
      </c>
      <c r="L231" s="37">
        <v>0</v>
      </c>
      <c r="M231" s="37" t="s">
        <v>4117</v>
      </c>
      <c r="N231" s="37" t="s">
        <v>4453</v>
      </c>
      <c r="O231" s="37" t="s">
        <v>4454</v>
      </c>
      <c r="P231" s="41"/>
      <c r="Q231" s="41"/>
      <c r="R231" s="37">
        <v>72673984</v>
      </c>
      <c r="S231" s="41"/>
      <c r="T231" s="41"/>
      <c r="U231" s="41"/>
      <c r="V231" s="41"/>
      <c r="W231" s="41"/>
      <c r="X231" s="37" t="s">
        <v>35</v>
      </c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:34" ht="15" customHeight="1">
      <c r="A232" s="37">
        <v>242</v>
      </c>
      <c r="B232" s="37">
        <v>5</v>
      </c>
      <c r="C232" s="37" t="s">
        <v>78</v>
      </c>
      <c r="D232" s="37">
        <v>24</v>
      </c>
      <c r="E232" s="37" t="s">
        <v>4131</v>
      </c>
      <c r="F232" s="37">
        <v>3</v>
      </c>
      <c r="G232" s="37" t="s">
        <v>4114</v>
      </c>
      <c r="H232" s="37">
        <v>1</v>
      </c>
      <c r="I232" s="37" t="s">
        <v>4115</v>
      </c>
      <c r="J232" s="37">
        <v>2</v>
      </c>
      <c r="K232" s="37" t="s">
        <v>4116</v>
      </c>
      <c r="L232" s="37">
        <v>0</v>
      </c>
      <c r="M232" s="37" t="s">
        <v>4117</v>
      </c>
      <c r="N232" s="37" t="s">
        <v>4455</v>
      </c>
      <c r="O232" s="37" t="s">
        <v>4456</v>
      </c>
      <c r="P232" s="38">
        <v>37760</v>
      </c>
      <c r="Q232" s="39" t="s">
        <v>1786</v>
      </c>
      <c r="R232" s="37">
        <v>74408517</v>
      </c>
      <c r="S232" s="37">
        <v>953807913</v>
      </c>
      <c r="T232" s="41"/>
      <c r="U232" s="37" t="s">
        <v>1789</v>
      </c>
      <c r="V232" s="37" t="s">
        <v>4457</v>
      </c>
      <c r="W232" s="37">
        <v>9</v>
      </c>
      <c r="X232" s="37" t="s">
        <v>35</v>
      </c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:34" ht="15" customHeight="1">
      <c r="A233" s="37">
        <v>243</v>
      </c>
      <c r="B233" s="41"/>
      <c r="C233" s="41"/>
      <c r="D233" s="41"/>
      <c r="E233" s="41"/>
      <c r="F233" s="41"/>
      <c r="G233" s="41"/>
      <c r="H233" s="41"/>
      <c r="I233" s="41"/>
      <c r="J233" s="37">
        <v>0</v>
      </c>
      <c r="K233" s="37" t="s">
        <v>4117</v>
      </c>
      <c r="L233" s="37">
        <v>0</v>
      </c>
      <c r="M233" s="37" t="s">
        <v>4117</v>
      </c>
      <c r="N233" s="37" t="s">
        <v>4458</v>
      </c>
      <c r="O233" s="37" t="s">
        <v>4459</v>
      </c>
      <c r="P233" s="41"/>
      <c r="Q233" s="41"/>
      <c r="R233" s="41"/>
      <c r="S233" s="41"/>
      <c r="T233" s="41"/>
      <c r="U233" s="41"/>
      <c r="V233" s="41"/>
      <c r="W233" s="41"/>
      <c r="X233" s="37" t="s">
        <v>35</v>
      </c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:34" ht="15" customHeight="1">
      <c r="A234" s="37">
        <v>244</v>
      </c>
      <c r="B234" s="41"/>
      <c r="C234" s="41"/>
      <c r="D234" s="41"/>
      <c r="E234" s="41"/>
      <c r="F234" s="41"/>
      <c r="G234" s="41"/>
      <c r="H234" s="41"/>
      <c r="I234" s="41"/>
      <c r="J234" s="37">
        <v>0</v>
      </c>
      <c r="K234" s="37" t="s">
        <v>4117</v>
      </c>
      <c r="L234" s="37">
        <v>0</v>
      </c>
      <c r="M234" s="37" t="s">
        <v>4117</v>
      </c>
      <c r="N234" s="37" t="s">
        <v>3325</v>
      </c>
      <c r="O234" s="37" t="s">
        <v>3326</v>
      </c>
      <c r="P234" s="38">
        <v>37971</v>
      </c>
      <c r="Q234" s="39" t="s">
        <v>4460</v>
      </c>
      <c r="R234" s="37">
        <v>76326255</v>
      </c>
      <c r="S234" s="37">
        <v>963410424</v>
      </c>
      <c r="T234" s="37" t="s">
        <v>43</v>
      </c>
      <c r="U234" s="37" t="s">
        <v>3331</v>
      </c>
      <c r="V234" s="41"/>
      <c r="W234" s="41"/>
      <c r="X234" s="37" t="s">
        <v>35</v>
      </c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:34" ht="15" customHeight="1">
      <c r="A235" s="37">
        <v>245</v>
      </c>
      <c r="B235" s="41"/>
      <c r="C235" s="41"/>
      <c r="D235" s="41"/>
      <c r="E235" s="41"/>
      <c r="F235" s="41"/>
      <c r="G235" s="41"/>
      <c r="H235" s="41"/>
      <c r="I235" s="41"/>
      <c r="J235" s="37">
        <v>0</v>
      </c>
      <c r="K235" s="37" t="s">
        <v>4117</v>
      </c>
      <c r="L235" s="37">
        <v>0</v>
      </c>
      <c r="M235" s="37" t="s">
        <v>4117</v>
      </c>
      <c r="N235" s="37" t="s">
        <v>4461</v>
      </c>
      <c r="O235" s="37" t="s">
        <v>4462</v>
      </c>
      <c r="P235" s="41"/>
      <c r="Q235" s="41"/>
      <c r="R235" s="41"/>
      <c r="S235" s="41"/>
      <c r="T235" s="41"/>
      <c r="U235" s="41"/>
      <c r="V235" s="41"/>
      <c r="W235" s="41"/>
      <c r="X235" s="37" t="s">
        <v>35</v>
      </c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:34" ht="15" customHeight="1">
      <c r="A236" s="37">
        <v>246</v>
      </c>
      <c r="B236" s="41"/>
      <c r="C236" s="41"/>
      <c r="D236" s="41"/>
      <c r="E236" s="41"/>
      <c r="F236" s="41"/>
      <c r="G236" s="41"/>
      <c r="H236" s="41"/>
      <c r="I236" s="41"/>
      <c r="J236" s="37">
        <v>0</v>
      </c>
      <c r="K236" s="37" t="s">
        <v>4117</v>
      </c>
      <c r="L236" s="37">
        <v>0</v>
      </c>
      <c r="M236" s="37" t="s">
        <v>4117</v>
      </c>
      <c r="N236" s="37" t="s">
        <v>4463</v>
      </c>
      <c r="O236" s="37" t="s">
        <v>4464</v>
      </c>
      <c r="P236" s="41"/>
      <c r="Q236" s="41"/>
      <c r="R236" s="37">
        <v>75340777</v>
      </c>
      <c r="S236" s="41"/>
      <c r="T236" s="41"/>
      <c r="U236" s="41"/>
      <c r="V236" s="41"/>
      <c r="W236" s="41"/>
      <c r="X236" s="37" t="s">
        <v>35</v>
      </c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</row>
    <row r="237" spans="1:34" ht="15" customHeight="1">
      <c r="A237" s="37">
        <v>247</v>
      </c>
      <c r="B237" s="41"/>
      <c r="C237" s="41"/>
      <c r="D237" s="41"/>
      <c r="E237" s="41"/>
      <c r="F237" s="41"/>
      <c r="G237" s="41"/>
      <c r="H237" s="41"/>
      <c r="I237" s="41"/>
      <c r="J237" s="37">
        <v>0</v>
      </c>
      <c r="K237" s="37" t="s">
        <v>4117</v>
      </c>
      <c r="L237" s="37">
        <v>0</v>
      </c>
      <c r="M237" s="37" t="s">
        <v>4117</v>
      </c>
      <c r="N237" s="37" t="s">
        <v>3214</v>
      </c>
      <c r="O237" s="37" t="s">
        <v>3215</v>
      </c>
      <c r="P237" s="38">
        <v>36890</v>
      </c>
      <c r="Q237" s="39" t="s">
        <v>4465</v>
      </c>
      <c r="R237" s="37">
        <v>70098356</v>
      </c>
      <c r="S237" s="37">
        <v>938186778</v>
      </c>
      <c r="T237" s="37" t="s">
        <v>391</v>
      </c>
      <c r="U237" s="37" t="s">
        <v>4466</v>
      </c>
      <c r="V237" s="41"/>
      <c r="W237" s="41"/>
      <c r="X237" s="37" t="s">
        <v>35</v>
      </c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</row>
    <row r="238" spans="1:34" ht="15" customHeight="1">
      <c r="A238" s="37">
        <v>248</v>
      </c>
      <c r="B238" s="41"/>
      <c r="C238" s="41"/>
      <c r="D238" s="41"/>
      <c r="E238" s="41"/>
      <c r="F238" s="41"/>
      <c r="G238" s="41"/>
      <c r="H238" s="41"/>
      <c r="I238" s="41"/>
      <c r="J238" s="37">
        <v>0</v>
      </c>
      <c r="K238" s="37" t="s">
        <v>4117</v>
      </c>
      <c r="L238" s="37">
        <v>0</v>
      </c>
      <c r="M238" s="37" t="s">
        <v>4117</v>
      </c>
      <c r="N238" s="37" t="s">
        <v>4467</v>
      </c>
      <c r="O238" s="37" t="s">
        <v>4468</v>
      </c>
      <c r="P238" s="41"/>
      <c r="Q238" s="41"/>
      <c r="R238" s="41"/>
      <c r="S238" s="41"/>
      <c r="T238" s="41"/>
      <c r="U238" s="41"/>
      <c r="V238" s="41"/>
      <c r="W238" s="41"/>
      <c r="X238" s="37" t="s">
        <v>35</v>
      </c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</row>
    <row r="239" spans="1:34" ht="15" customHeight="1">
      <c r="A239" s="37">
        <v>249</v>
      </c>
      <c r="B239" s="41"/>
      <c r="C239" s="41"/>
      <c r="D239" s="41"/>
      <c r="E239" s="41"/>
      <c r="F239" s="41"/>
      <c r="G239" s="41"/>
      <c r="H239" s="41"/>
      <c r="I239" s="41"/>
      <c r="J239" s="37">
        <v>0</v>
      </c>
      <c r="K239" s="37" t="s">
        <v>4117</v>
      </c>
      <c r="L239" s="37">
        <v>0</v>
      </c>
      <c r="M239" s="37" t="s">
        <v>4117</v>
      </c>
      <c r="N239" s="37" t="s">
        <v>4469</v>
      </c>
      <c r="O239" s="37" t="s">
        <v>4470</v>
      </c>
      <c r="P239" s="41"/>
      <c r="Q239" s="41"/>
      <c r="R239" s="41"/>
      <c r="S239" s="41"/>
      <c r="T239" s="41"/>
      <c r="U239" s="41"/>
      <c r="V239" s="41"/>
      <c r="W239" s="41"/>
      <c r="X239" s="37" t="s">
        <v>35</v>
      </c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</row>
    <row r="240" spans="1:34" ht="15" customHeight="1">
      <c r="A240" s="37">
        <v>250</v>
      </c>
      <c r="B240" s="41"/>
      <c r="C240" s="41"/>
      <c r="D240" s="41"/>
      <c r="E240" s="41"/>
      <c r="F240" s="41"/>
      <c r="G240" s="41"/>
      <c r="H240" s="41"/>
      <c r="I240" s="41"/>
      <c r="J240" s="37">
        <v>0</v>
      </c>
      <c r="K240" s="37" t="s">
        <v>4117</v>
      </c>
      <c r="L240" s="37">
        <v>0</v>
      </c>
      <c r="M240" s="37" t="s">
        <v>4117</v>
      </c>
      <c r="N240" s="37" t="s">
        <v>4471</v>
      </c>
      <c r="O240" s="37" t="s">
        <v>4472</v>
      </c>
      <c r="P240" s="41"/>
      <c r="Q240" s="41"/>
      <c r="R240" s="41"/>
      <c r="S240" s="41"/>
      <c r="T240" s="41"/>
      <c r="U240" s="41"/>
      <c r="V240" s="41"/>
      <c r="W240" s="41"/>
      <c r="X240" s="37" t="s">
        <v>35</v>
      </c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</row>
    <row r="241" spans="1:34" ht="15" customHeight="1">
      <c r="A241" s="37">
        <v>251</v>
      </c>
      <c r="B241" s="41"/>
      <c r="C241" s="41"/>
      <c r="D241" s="41"/>
      <c r="E241" s="41"/>
      <c r="F241" s="41"/>
      <c r="G241" s="41"/>
      <c r="H241" s="41"/>
      <c r="I241" s="41"/>
      <c r="J241" s="37">
        <v>0</v>
      </c>
      <c r="K241" s="37" t="s">
        <v>4117</v>
      </c>
      <c r="L241" s="37">
        <v>0</v>
      </c>
      <c r="M241" s="37" t="s">
        <v>4117</v>
      </c>
      <c r="N241" s="37" t="s">
        <v>4473</v>
      </c>
      <c r="O241" s="37" t="s">
        <v>4474</v>
      </c>
      <c r="P241" s="41"/>
      <c r="Q241" s="41"/>
      <c r="R241" s="37">
        <v>71112674</v>
      </c>
      <c r="S241" s="41"/>
      <c r="T241" s="41"/>
      <c r="U241" s="41"/>
      <c r="V241" s="41"/>
      <c r="W241" s="41"/>
      <c r="X241" s="37" t="s">
        <v>35</v>
      </c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</row>
    <row r="242" spans="1:34" ht="15" customHeight="1">
      <c r="A242" s="37">
        <v>252</v>
      </c>
      <c r="B242" s="37"/>
      <c r="C242" s="37"/>
      <c r="D242" s="37"/>
      <c r="E242" s="37"/>
      <c r="F242" s="37"/>
      <c r="G242" s="37"/>
      <c r="H242" s="37"/>
      <c r="I242" s="37"/>
      <c r="J242" s="37">
        <v>0</v>
      </c>
      <c r="K242" s="37" t="s">
        <v>4117</v>
      </c>
      <c r="L242" s="37">
        <v>0</v>
      </c>
      <c r="M242" s="37" t="s">
        <v>4117</v>
      </c>
      <c r="N242" s="37" t="s">
        <v>4475</v>
      </c>
      <c r="O242" s="37" t="s">
        <v>4476</v>
      </c>
      <c r="P242" s="41"/>
      <c r="Q242" s="41"/>
      <c r="R242" s="37">
        <v>72975631</v>
      </c>
      <c r="S242" s="41"/>
      <c r="T242" s="41"/>
      <c r="U242" s="41"/>
      <c r="V242" s="41"/>
      <c r="W242" s="41"/>
      <c r="X242" s="37" t="s">
        <v>35</v>
      </c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</row>
    <row r="243" spans="1:34" ht="15" customHeight="1">
      <c r="A243" s="37">
        <v>253</v>
      </c>
      <c r="B243" s="37">
        <v>5</v>
      </c>
      <c r="C243" s="37" t="s">
        <v>78</v>
      </c>
      <c r="D243" s="37">
        <v>4</v>
      </c>
      <c r="E243" s="37" t="s">
        <v>4113</v>
      </c>
      <c r="F243" s="37">
        <v>3</v>
      </c>
      <c r="G243" s="37" t="s">
        <v>4114</v>
      </c>
      <c r="H243" s="37">
        <v>1</v>
      </c>
      <c r="I243" s="37" t="s">
        <v>4115</v>
      </c>
      <c r="J243" s="37">
        <v>2</v>
      </c>
      <c r="K243" s="37" t="s">
        <v>4116</v>
      </c>
      <c r="L243" s="37">
        <v>0</v>
      </c>
      <c r="M243" s="37" t="s">
        <v>4117</v>
      </c>
      <c r="N243" s="37" t="s">
        <v>4477</v>
      </c>
      <c r="O243" s="37" t="s">
        <v>4478</v>
      </c>
      <c r="P243" s="38">
        <v>36800</v>
      </c>
      <c r="Q243" s="39" t="s">
        <v>1799</v>
      </c>
      <c r="R243" s="37">
        <v>75589444</v>
      </c>
      <c r="S243" s="37">
        <v>934094182</v>
      </c>
      <c r="T243" s="41"/>
      <c r="U243" s="37" t="s">
        <v>1802</v>
      </c>
      <c r="V243" s="37" t="s">
        <v>1803</v>
      </c>
      <c r="W243" s="37">
        <v>10</v>
      </c>
      <c r="X243" s="37" t="s">
        <v>35</v>
      </c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</row>
    <row r="244" spans="1:34" ht="15" customHeight="1">
      <c r="A244" s="37">
        <v>254</v>
      </c>
      <c r="B244" s="41"/>
      <c r="C244" s="41"/>
      <c r="D244" s="41"/>
      <c r="E244" s="41"/>
      <c r="F244" s="41"/>
      <c r="G244" s="41"/>
      <c r="H244" s="41"/>
      <c r="I244" s="41"/>
      <c r="J244" s="37">
        <v>0</v>
      </c>
      <c r="K244" s="37" t="s">
        <v>4117</v>
      </c>
      <c r="L244" s="37">
        <v>0</v>
      </c>
      <c r="M244" s="37" t="s">
        <v>4117</v>
      </c>
      <c r="N244" s="37" t="s">
        <v>3193</v>
      </c>
      <c r="O244" s="37" t="s">
        <v>3194</v>
      </c>
      <c r="P244" s="38">
        <v>37309</v>
      </c>
      <c r="Q244" s="39" t="s">
        <v>3195</v>
      </c>
      <c r="R244" s="37">
        <v>70978885</v>
      </c>
      <c r="S244" s="37">
        <v>947132137</v>
      </c>
      <c r="T244" s="37" t="s">
        <v>2310</v>
      </c>
      <c r="U244" s="37" t="s">
        <v>4479</v>
      </c>
      <c r="V244" s="41"/>
      <c r="W244" s="41"/>
      <c r="X244" s="37" t="s">
        <v>35</v>
      </c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</row>
    <row r="245" spans="1:34" ht="15" customHeight="1">
      <c r="A245" s="37">
        <v>255</v>
      </c>
      <c r="B245" s="41"/>
      <c r="C245" s="41"/>
      <c r="D245" s="41"/>
      <c r="E245" s="41"/>
      <c r="F245" s="41"/>
      <c r="G245" s="41"/>
      <c r="H245" s="41"/>
      <c r="I245" s="41"/>
      <c r="J245" s="37">
        <v>0</v>
      </c>
      <c r="K245" s="37" t="s">
        <v>4117</v>
      </c>
      <c r="L245" s="37">
        <v>0</v>
      </c>
      <c r="M245" s="37" t="s">
        <v>4117</v>
      </c>
      <c r="N245" s="37" t="s">
        <v>3204</v>
      </c>
      <c r="O245" s="37" t="s">
        <v>3205</v>
      </c>
      <c r="P245" s="38">
        <v>34509</v>
      </c>
      <c r="Q245" s="39" t="s">
        <v>3206</v>
      </c>
      <c r="R245" s="37">
        <v>74699355</v>
      </c>
      <c r="S245" s="37">
        <v>959291232</v>
      </c>
      <c r="T245" s="37" t="s">
        <v>4480</v>
      </c>
      <c r="U245" s="37" t="s">
        <v>4481</v>
      </c>
      <c r="V245" s="41"/>
      <c r="W245" s="41"/>
      <c r="X245" s="37" t="s">
        <v>35</v>
      </c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</row>
    <row r="246" spans="1:34" ht="15" customHeight="1">
      <c r="A246" s="37">
        <v>256</v>
      </c>
      <c r="B246" s="41"/>
      <c r="C246" s="41"/>
      <c r="D246" s="41"/>
      <c r="E246" s="41"/>
      <c r="F246" s="41"/>
      <c r="G246" s="41"/>
      <c r="H246" s="41"/>
      <c r="I246" s="41"/>
      <c r="J246" s="37">
        <v>0</v>
      </c>
      <c r="K246" s="37" t="s">
        <v>4117</v>
      </c>
      <c r="L246" s="37">
        <v>0</v>
      </c>
      <c r="M246" s="37" t="s">
        <v>4117</v>
      </c>
      <c r="N246" s="37" t="s">
        <v>4482</v>
      </c>
      <c r="O246" s="37" t="s">
        <v>4483</v>
      </c>
      <c r="P246" s="41"/>
      <c r="Q246" s="41"/>
      <c r="R246" s="41"/>
      <c r="S246" s="41"/>
      <c r="T246" s="41"/>
      <c r="U246" s="41"/>
      <c r="V246" s="41"/>
      <c r="W246" s="41"/>
      <c r="X246" s="37" t="s">
        <v>35</v>
      </c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</row>
    <row r="247" spans="1:34" ht="15" customHeight="1">
      <c r="A247" s="37">
        <v>257</v>
      </c>
      <c r="B247" s="41"/>
      <c r="C247" s="41"/>
      <c r="D247" s="41"/>
      <c r="E247" s="41"/>
      <c r="F247" s="41"/>
      <c r="G247" s="41"/>
      <c r="H247" s="41"/>
      <c r="I247" s="41"/>
      <c r="J247" s="37">
        <v>0</v>
      </c>
      <c r="K247" s="37" t="s">
        <v>4117</v>
      </c>
      <c r="L247" s="37">
        <v>0</v>
      </c>
      <c r="M247" s="37" t="s">
        <v>4117</v>
      </c>
      <c r="N247" s="37" t="s">
        <v>4484</v>
      </c>
      <c r="O247" s="37" t="s">
        <v>4485</v>
      </c>
      <c r="P247" s="41"/>
      <c r="Q247" s="41"/>
      <c r="R247" s="41"/>
      <c r="S247" s="41"/>
      <c r="T247" s="41"/>
      <c r="U247" s="41"/>
      <c r="V247" s="41"/>
      <c r="W247" s="41"/>
      <c r="X247" s="37" t="s">
        <v>35</v>
      </c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</row>
    <row r="248" spans="1:34" ht="15" customHeight="1">
      <c r="A248" s="37">
        <v>258</v>
      </c>
      <c r="B248" s="41"/>
      <c r="C248" s="41"/>
      <c r="D248" s="41"/>
      <c r="E248" s="41"/>
      <c r="F248" s="41"/>
      <c r="G248" s="41"/>
      <c r="H248" s="41"/>
      <c r="I248" s="41"/>
      <c r="J248" s="37">
        <v>0</v>
      </c>
      <c r="K248" s="37" t="s">
        <v>4117</v>
      </c>
      <c r="L248" s="37">
        <v>0</v>
      </c>
      <c r="M248" s="37" t="s">
        <v>4117</v>
      </c>
      <c r="N248" s="37" t="s">
        <v>3364</v>
      </c>
      <c r="O248" s="37" t="s">
        <v>3365</v>
      </c>
      <c r="P248" s="38">
        <v>36244</v>
      </c>
      <c r="Q248" s="39" t="s">
        <v>3366</v>
      </c>
      <c r="R248" s="37">
        <v>71618835</v>
      </c>
      <c r="S248" s="37">
        <v>976915937</v>
      </c>
      <c r="T248" s="37" t="s">
        <v>391</v>
      </c>
      <c r="U248" s="37" t="s">
        <v>4486</v>
      </c>
      <c r="V248" s="41"/>
      <c r="W248" s="41"/>
      <c r="X248" s="37" t="s">
        <v>35</v>
      </c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</row>
    <row r="249" spans="1:34" ht="15" customHeight="1">
      <c r="A249" s="37">
        <v>259</v>
      </c>
      <c r="B249" s="41"/>
      <c r="C249" s="41"/>
      <c r="D249" s="41"/>
      <c r="E249" s="41"/>
      <c r="F249" s="41"/>
      <c r="G249" s="41"/>
      <c r="H249" s="41"/>
      <c r="I249" s="41"/>
      <c r="J249" s="37">
        <v>0</v>
      </c>
      <c r="K249" s="37" t="s">
        <v>4117</v>
      </c>
      <c r="L249" s="37">
        <v>0</v>
      </c>
      <c r="M249" s="37" t="s">
        <v>4117</v>
      </c>
      <c r="N249" s="37" t="s">
        <v>4487</v>
      </c>
      <c r="O249" s="37" t="s">
        <v>4488</v>
      </c>
      <c r="P249" s="38">
        <v>37170</v>
      </c>
      <c r="Q249" s="39" t="s">
        <v>3465</v>
      </c>
      <c r="R249" s="37">
        <v>74711636</v>
      </c>
      <c r="S249" s="37">
        <v>934204501</v>
      </c>
      <c r="T249" s="37" t="s">
        <v>4489</v>
      </c>
      <c r="U249" s="37" t="s">
        <v>3468</v>
      </c>
      <c r="V249" s="41"/>
      <c r="W249" s="41"/>
      <c r="X249" s="37" t="s">
        <v>35</v>
      </c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</row>
    <row r="250" spans="1:34" ht="15" customHeight="1">
      <c r="A250" s="37">
        <v>260</v>
      </c>
      <c r="B250" s="41"/>
      <c r="C250" s="41"/>
      <c r="D250" s="41"/>
      <c r="E250" s="41"/>
      <c r="F250" s="41"/>
      <c r="G250" s="41"/>
      <c r="H250" s="41"/>
      <c r="I250" s="41"/>
      <c r="J250" s="37">
        <v>0</v>
      </c>
      <c r="K250" s="37" t="s">
        <v>4117</v>
      </c>
      <c r="L250" s="37">
        <v>0</v>
      </c>
      <c r="M250" s="37" t="s">
        <v>4117</v>
      </c>
      <c r="N250" s="37" t="s">
        <v>4490</v>
      </c>
      <c r="O250" s="37" t="s">
        <v>4491</v>
      </c>
      <c r="P250" s="41"/>
      <c r="Q250" s="39" t="s">
        <v>4492</v>
      </c>
      <c r="R250" s="37">
        <v>73335779</v>
      </c>
      <c r="S250" s="41"/>
      <c r="T250" s="41"/>
      <c r="U250" s="41"/>
      <c r="V250" s="41"/>
      <c r="W250" s="41"/>
      <c r="X250" s="37" t="s">
        <v>35</v>
      </c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</row>
    <row r="251" spans="1:34" ht="15" customHeight="1">
      <c r="A251" s="37">
        <v>261</v>
      </c>
      <c r="B251" s="41"/>
      <c r="C251" s="41"/>
      <c r="D251" s="41"/>
      <c r="E251" s="41"/>
      <c r="F251" s="41"/>
      <c r="G251" s="41"/>
      <c r="H251" s="41"/>
      <c r="I251" s="41"/>
      <c r="J251" s="37">
        <v>0</v>
      </c>
      <c r="K251" s="37" t="s">
        <v>4117</v>
      </c>
      <c r="L251" s="37">
        <v>0</v>
      </c>
      <c r="M251" s="37" t="s">
        <v>4117</v>
      </c>
      <c r="N251" s="37" t="s">
        <v>4493</v>
      </c>
      <c r="O251" s="37" t="s">
        <v>751</v>
      </c>
      <c r="P251" s="38">
        <v>34990</v>
      </c>
      <c r="Q251" s="39" t="s">
        <v>4494</v>
      </c>
      <c r="R251" s="37">
        <v>76935075</v>
      </c>
      <c r="S251" s="37">
        <v>980622769</v>
      </c>
      <c r="T251" s="37" t="s">
        <v>932</v>
      </c>
      <c r="U251" s="37" t="s">
        <v>4495</v>
      </c>
      <c r="V251" s="41"/>
      <c r="W251" s="41"/>
      <c r="X251" s="37" t="s">
        <v>35</v>
      </c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</row>
    <row r="252" spans="1:34" ht="15" customHeight="1">
      <c r="A252" s="37">
        <v>262</v>
      </c>
      <c r="B252" s="41"/>
      <c r="C252" s="41"/>
      <c r="D252" s="41"/>
      <c r="E252" s="41"/>
      <c r="F252" s="41"/>
      <c r="G252" s="41"/>
      <c r="H252" s="41"/>
      <c r="I252" s="41"/>
      <c r="J252" s="37">
        <v>0</v>
      </c>
      <c r="K252" s="37" t="s">
        <v>4117</v>
      </c>
      <c r="L252" s="37">
        <v>0</v>
      </c>
      <c r="M252" s="37" t="s">
        <v>4117</v>
      </c>
      <c r="N252" s="37" t="s">
        <v>4496</v>
      </c>
      <c r="O252" s="37" t="s">
        <v>4497</v>
      </c>
      <c r="P252" s="38">
        <v>37260</v>
      </c>
      <c r="Q252" s="39" t="s">
        <v>4498</v>
      </c>
      <c r="R252" s="37">
        <v>73113663</v>
      </c>
      <c r="S252" s="37">
        <v>902475627</v>
      </c>
      <c r="T252" s="37" t="s">
        <v>784</v>
      </c>
      <c r="U252" s="37" t="s">
        <v>4499</v>
      </c>
      <c r="V252" s="41"/>
      <c r="W252" s="41"/>
      <c r="X252" s="37" t="s">
        <v>35</v>
      </c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</row>
    <row r="253" spans="1:34" ht="15" customHeight="1">
      <c r="A253" s="37">
        <v>263</v>
      </c>
      <c r="B253" s="37"/>
      <c r="C253" s="37"/>
      <c r="D253" s="37"/>
      <c r="E253" s="37"/>
      <c r="F253" s="37"/>
      <c r="G253" s="37"/>
      <c r="H253" s="37"/>
      <c r="I253" s="37"/>
      <c r="J253" s="37">
        <v>0</v>
      </c>
      <c r="K253" s="37" t="s">
        <v>4117</v>
      </c>
      <c r="L253" s="37">
        <v>0</v>
      </c>
      <c r="M253" s="37" t="s">
        <v>4117</v>
      </c>
      <c r="N253" s="37" t="s">
        <v>4500</v>
      </c>
      <c r="O253" s="37" t="s">
        <v>4501</v>
      </c>
      <c r="P253" s="41"/>
      <c r="Q253" s="41"/>
      <c r="R253" s="41"/>
      <c r="S253" s="41"/>
      <c r="T253" s="41"/>
      <c r="U253" s="41"/>
      <c r="V253" s="41"/>
      <c r="W253" s="41"/>
      <c r="X253" s="37" t="s">
        <v>35</v>
      </c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</row>
    <row r="254" spans="1:34" ht="15" customHeight="1">
      <c r="A254" s="37">
        <v>264</v>
      </c>
      <c r="B254" s="37">
        <v>8</v>
      </c>
      <c r="C254" s="37" t="s">
        <v>105</v>
      </c>
      <c r="D254" s="37">
        <v>7</v>
      </c>
      <c r="E254" s="37" t="s">
        <v>4502</v>
      </c>
      <c r="F254" s="37">
        <v>3</v>
      </c>
      <c r="G254" s="37" t="s">
        <v>4114</v>
      </c>
      <c r="H254" s="37">
        <v>1</v>
      </c>
      <c r="I254" s="37" t="s">
        <v>4115</v>
      </c>
      <c r="J254" s="37">
        <v>2</v>
      </c>
      <c r="K254" s="37" t="s">
        <v>4116</v>
      </c>
      <c r="L254" s="37">
        <v>0</v>
      </c>
      <c r="M254" s="37" t="s">
        <v>4117</v>
      </c>
      <c r="N254" s="37" t="s">
        <v>4503</v>
      </c>
      <c r="O254" s="37" t="s">
        <v>4504</v>
      </c>
      <c r="P254" s="38">
        <v>35195</v>
      </c>
      <c r="Q254" s="39" t="s">
        <v>4505</v>
      </c>
      <c r="R254" s="37">
        <v>76011655</v>
      </c>
      <c r="S254" s="37">
        <v>982006446</v>
      </c>
      <c r="T254" s="37" t="s">
        <v>932</v>
      </c>
      <c r="U254" s="37" t="s">
        <v>1124</v>
      </c>
      <c r="V254" s="37">
        <v>27162138</v>
      </c>
      <c r="W254" s="37">
        <v>10</v>
      </c>
      <c r="X254" s="37" t="s">
        <v>35</v>
      </c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</row>
    <row r="255" spans="1:34" ht="15" customHeight="1">
      <c r="A255" s="37">
        <v>265</v>
      </c>
      <c r="B255" s="41"/>
      <c r="C255" s="41"/>
      <c r="D255" s="41"/>
      <c r="E255" s="41"/>
      <c r="F255" s="41"/>
      <c r="G255" s="41"/>
      <c r="H255" s="41"/>
      <c r="I255" s="41"/>
      <c r="J255" s="37">
        <v>0</v>
      </c>
      <c r="K255" s="37" t="s">
        <v>4117</v>
      </c>
      <c r="L255" s="37">
        <v>0</v>
      </c>
      <c r="M255" s="37" t="s">
        <v>4117</v>
      </c>
      <c r="N255" s="37" t="s">
        <v>4506</v>
      </c>
      <c r="O255" s="37" t="s">
        <v>4507</v>
      </c>
      <c r="P255" s="38">
        <v>36916</v>
      </c>
      <c r="Q255" s="39" t="s">
        <v>4508</v>
      </c>
      <c r="R255" s="37">
        <v>71332491</v>
      </c>
      <c r="S255" s="37">
        <v>982975130</v>
      </c>
      <c r="T255" s="37" t="s">
        <v>1817</v>
      </c>
      <c r="U255" s="37" t="s">
        <v>4509</v>
      </c>
      <c r="V255" s="41"/>
      <c r="W255" s="41"/>
      <c r="X255" s="37" t="s">
        <v>35</v>
      </c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</row>
    <row r="256" spans="1:34" ht="15" customHeight="1">
      <c r="A256" s="37">
        <v>266</v>
      </c>
      <c r="B256" s="41"/>
      <c r="C256" s="41"/>
      <c r="D256" s="41"/>
      <c r="E256" s="41"/>
      <c r="F256" s="41"/>
      <c r="G256" s="41"/>
      <c r="H256" s="41"/>
      <c r="I256" s="41"/>
      <c r="J256" s="37">
        <v>0</v>
      </c>
      <c r="K256" s="37" t="s">
        <v>4117</v>
      </c>
      <c r="L256" s="37">
        <v>0</v>
      </c>
      <c r="M256" s="37" t="s">
        <v>4117</v>
      </c>
      <c r="N256" s="37" t="s">
        <v>3349</v>
      </c>
      <c r="O256" s="37" t="s">
        <v>3350</v>
      </c>
      <c r="P256" s="38">
        <v>37657</v>
      </c>
      <c r="Q256" s="39" t="s">
        <v>4510</v>
      </c>
      <c r="R256" s="37">
        <v>73106823</v>
      </c>
      <c r="S256" s="37">
        <v>966529892</v>
      </c>
      <c r="T256" s="37" t="s">
        <v>784</v>
      </c>
      <c r="U256" s="37" t="s">
        <v>3354</v>
      </c>
      <c r="V256" s="41"/>
      <c r="W256" s="41"/>
      <c r="X256" s="37" t="s">
        <v>35</v>
      </c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</row>
    <row r="257" spans="1:34" ht="15" customHeight="1">
      <c r="A257" s="37">
        <v>267</v>
      </c>
      <c r="B257" s="41"/>
      <c r="C257" s="41"/>
      <c r="D257" s="41"/>
      <c r="E257" s="41"/>
      <c r="F257" s="41"/>
      <c r="G257" s="41"/>
      <c r="H257" s="41"/>
      <c r="I257" s="41"/>
      <c r="J257" s="37">
        <v>0</v>
      </c>
      <c r="K257" s="37" t="s">
        <v>4117</v>
      </c>
      <c r="L257" s="37">
        <v>0</v>
      </c>
      <c r="M257" s="37" t="s">
        <v>4117</v>
      </c>
      <c r="N257" s="37" t="s">
        <v>3187</v>
      </c>
      <c r="O257" s="37" t="s">
        <v>3188</v>
      </c>
      <c r="P257" s="38">
        <v>34779</v>
      </c>
      <c r="Q257" s="39" t="s">
        <v>3189</v>
      </c>
      <c r="R257" s="37">
        <v>77335322</v>
      </c>
      <c r="S257" s="37">
        <v>946508700</v>
      </c>
      <c r="T257" s="37" t="s">
        <v>43</v>
      </c>
      <c r="U257" s="37" t="s">
        <v>4511</v>
      </c>
      <c r="V257" s="41"/>
      <c r="W257" s="41"/>
      <c r="X257" s="37" t="s">
        <v>35</v>
      </c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</row>
    <row r="258" spans="1:34" ht="15" customHeight="1">
      <c r="A258" s="37">
        <v>268</v>
      </c>
      <c r="B258" s="41"/>
      <c r="C258" s="41"/>
      <c r="D258" s="41"/>
      <c r="E258" s="41"/>
      <c r="F258" s="41"/>
      <c r="G258" s="41"/>
      <c r="H258" s="41"/>
      <c r="I258" s="41"/>
      <c r="J258" s="37">
        <v>0</v>
      </c>
      <c r="K258" s="37" t="s">
        <v>4117</v>
      </c>
      <c r="L258" s="37">
        <v>0</v>
      </c>
      <c r="M258" s="37" t="s">
        <v>4117</v>
      </c>
      <c r="N258" s="37" t="s">
        <v>4512</v>
      </c>
      <c r="O258" s="37" t="s">
        <v>4513</v>
      </c>
      <c r="P258" s="41"/>
      <c r="Q258" s="41"/>
      <c r="R258" s="41"/>
      <c r="S258" s="41"/>
      <c r="T258" s="41"/>
      <c r="U258" s="41"/>
      <c r="V258" s="41"/>
      <c r="W258" s="41"/>
      <c r="X258" s="37" t="s">
        <v>35</v>
      </c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</row>
    <row r="259" spans="1:34" ht="15" customHeight="1">
      <c r="A259" s="37">
        <v>269</v>
      </c>
      <c r="B259" s="41"/>
      <c r="C259" s="41"/>
      <c r="D259" s="41"/>
      <c r="E259" s="41"/>
      <c r="F259" s="41"/>
      <c r="G259" s="41"/>
      <c r="H259" s="41"/>
      <c r="I259" s="41"/>
      <c r="J259" s="37">
        <v>0</v>
      </c>
      <c r="K259" s="37" t="s">
        <v>4117</v>
      </c>
      <c r="L259" s="37">
        <v>0</v>
      </c>
      <c r="M259" s="37" t="s">
        <v>4117</v>
      </c>
      <c r="N259" s="37" t="s">
        <v>4514</v>
      </c>
      <c r="O259" s="41"/>
      <c r="P259" s="41"/>
      <c r="Q259" s="41"/>
      <c r="R259" s="37">
        <v>77571567</v>
      </c>
      <c r="S259" s="37">
        <v>936535422</v>
      </c>
      <c r="T259" s="41"/>
      <c r="U259" s="41"/>
      <c r="V259" s="41"/>
      <c r="W259" s="41"/>
      <c r="X259" s="37" t="s">
        <v>35</v>
      </c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</row>
    <row r="260" spans="1:34" ht="15" customHeight="1">
      <c r="A260" s="37">
        <v>270</v>
      </c>
      <c r="B260" s="41"/>
      <c r="C260" s="41"/>
      <c r="D260" s="41"/>
      <c r="E260" s="41"/>
      <c r="F260" s="41"/>
      <c r="G260" s="41"/>
      <c r="H260" s="41"/>
      <c r="I260" s="41"/>
      <c r="J260" s="37">
        <v>0</v>
      </c>
      <c r="K260" s="37" t="s">
        <v>4117</v>
      </c>
      <c r="L260" s="37">
        <v>0</v>
      </c>
      <c r="M260" s="37" t="s">
        <v>4117</v>
      </c>
      <c r="N260" s="37" t="s">
        <v>3240</v>
      </c>
      <c r="O260" s="37" t="s">
        <v>3241</v>
      </c>
      <c r="P260" s="41"/>
      <c r="Q260" s="41"/>
      <c r="R260" s="41"/>
      <c r="S260" s="37">
        <v>998048536</v>
      </c>
      <c r="T260" s="41"/>
      <c r="U260" s="41"/>
      <c r="V260" s="41"/>
      <c r="W260" s="41"/>
      <c r="X260" s="37" t="s">
        <v>35</v>
      </c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</row>
    <row r="261" spans="1:34" ht="15" customHeight="1">
      <c r="A261" s="37">
        <v>271</v>
      </c>
      <c r="B261" s="41"/>
      <c r="C261" s="41"/>
      <c r="D261" s="41"/>
      <c r="E261" s="41"/>
      <c r="F261" s="41"/>
      <c r="G261" s="41"/>
      <c r="H261" s="41"/>
      <c r="I261" s="41"/>
      <c r="J261" s="37">
        <v>0</v>
      </c>
      <c r="K261" s="37" t="s">
        <v>4117</v>
      </c>
      <c r="L261" s="37">
        <v>0</v>
      </c>
      <c r="M261" s="37" t="s">
        <v>4117</v>
      </c>
      <c r="N261" s="37" t="s">
        <v>4515</v>
      </c>
      <c r="O261" s="37" t="s">
        <v>4516</v>
      </c>
      <c r="P261" s="41"/>
      <c r="Q261" s="41"/>
      <c r="R261" s="41"/>
      <c r="S261" s="41"/>
      <c r="T261" s="41"/>
      <c r="U261" s="41"/>
      <c r="V261" s="41"/>
      <c r="W261" s="41"/>
      <c r="X261" s="37" t="s">
        <v>35</v>
      </c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</row>
    <row r="262" spans="1:34" ht="15" customHeight="1">
      <c r="A262" s="37">
        <v>272</v>
      </c>
      <c r="B262" s="41"/>
      <c r="C262" s="41"/>
      <c r="D262" s="41"/>
      <c r="E262" s="41"/>
      <c r="F262" s="41"/>
      <c r="G262" s="41"/>
      <c r="H262" s="41"/>
      <c r="I262" s="41"/>
      <c r="J262" s="37">
        <v>0</v>
      </c>
      <c r="K262" s="37" t="s">
        <v>4117</v>
      </c>
      <c r="L262" s="37">
        <v>0</v>
      </c>
      <c r="M262" s="37" t="s">
        <v>4117</v>
      </c>
      <c r="N262" s="37" t="s">
        <v>3399</v>
      </c>
      <c r="O262" s="37" t="s">
        <v>3400</v>
      </c>
      <c r="P262" s="38">
        <v>34560</v>
      </c>
      <c r="Q262" s="39" t="s">
        <v>3401</v>
      </c>
      <c r="R262" s="37">
        <v>70797420</v>
      </c>
      <c r="S262" s="37">
        <v>980872432</v>
      </c>
      <c r="T262" s="37" t="s">
        <v>102</v>
      </c>
      <c r="U262" s="37" t="s">
        <v>3404</v>
      </c>
      <c r="V262" s="41"/>
      <c r="W262" s="41"/>
      <c r="X262" s="37" t="s">
        <v>35</v>
      </c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</row>
    <row r="263" spans="1:34" ht="15" customHeight="1">
      <c r="A263" s="37">
        <v>273</v>
      </c>
      <c r="B263" s="41"/>
      <c r="C263" s="41"/>
      <c r="D263" s="41"/>
      <c r="E263" s="41"/>
      <c r="F263" s="41"/>
      <c r="G263" s="41"/>
      <c r="H263" s="41"/>
      <c r="I263" s="41"/>
      <c r="J263" s="37">
        <v>0</v>
      </c>
      <c r="K263" s="37" t="s">
        <v>4117</v>
      </c>
      <c r="L263" s="37">
        <v>0</v>
      </c>
      <c r="M263" s="37" t="s">
        <v>4117</v>
      </c>
      <c r="N263" s="37" t="s">
        <v>4517</v>
      </c>
      <c r="O263" s="37" t="s">
        <v>4518</v>
      </c>
      <c r="P263" s="41"/>
      <c r="Q263" s="41"/>
      <c r="R263" s="37">
        <v>76060961</v>
      </c>
      <c r="S263" s="41"/>
      <c r="T263" s="41"/>
      <c r="U263" s="41"/>
      <c r="V263" s="41"/>
      <c r="W263" s="41"/>
      <c r="X263" s="37" t="s">
        <v>35</v>
      </c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</row>
    <row r="264" spans="1:34" ht="15" customHeight="1">
      <c r="A264" s="37">
        <v>274</v>
      </c>
      <c r="B264" s="37"/>
      <c r="C264" s="37"/>
      <c r="D264" s="37"/>
      <c r="E264" s="37"/>
      <c r="F264" s="37"/>
      <c r="G264" s="37"/>
      <c r="H264" s="37"/>
      <c r="I264" s="37"/>
      <c r="J264" s="37">
        <v>0</v>
      </c>
      <c r="K264" s="37" t="s">
        <v>4117</v>
      </c>
      <c r="L264" s="37">
        <v>0</v>
      </c>
      <c r="M264" s="37" t="s">
        <v>4117</v>
      </c>
      <c r="N264" s="37" t="s">
        <v>4519</v>
      </c>
      <c r="O264" s="37" t="s">
        <v>4520</v>
      </c>
      <c r="P264" s="38">
        <v>36094</v>
      </c>
      <c r="Q264" s="39" t="s">
        <v>4521</v>
      </c>
      <c r="R264" s="37">
        <v>73571599</v>
      </c>
      <c r="S264" s="37">
        <v>927544877</v>
      </c>
      <c r="T264" s="37" t="s">
        <v>335</v>
      </c>
      <c r="U264" s="37" t="s">
        <v>4522</v>
      </c>
      <c r="V264" s="41"/>
      <c r="W264" s="41"/>
      <c r="X264" s="37" t="s">
        <v>35</v>
      </c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</row>
    <row r="265" spans="1:34" ht="15" customHeight="1">
      <c r="A265" s="37">
        <v>275</v>
      </c>
      <c r="B265" s="37">
        <v>2</v>
      </c>
      <c r="C265" s="37" t="s">
        <v>54</v>
      </c>
      <c r="D265" s="37">
        <v>9</v>
      </c>
      <c r="E265" s="37" t="s">
        <v>4221</v>
      </c>
      <c r="F265" s="37">
        <v>1</v>
      </c>
      <c r="G265" s="37" t="s">
        <v>4109</v>
      </c>
      <c r="H265" s="37">
        <v>2</v>
      </c>
      <c r="I265" s="37" t="s">
        <v>54</v>
      </c>
      <c r="J265" s="37">
        <v>2</v>
      </c>
      <c r="K265" s="37" t="s">
        <v>4116</v>
      </c>
      <c r="L265" s="37">
        <v>0</v>
      </c>
      <c r="M265" s="37" t="s">
        <v>4117</v>
      </c>
      <c r="N265" s="37" t="s">
        <v>4523</v>
      </c>
      <c r="O265" s="37" t="s">
        <v>4524</v>
      </c>
      <c r="P265" s="38">
        <v>35217</v>
      </c>
      <c r="Q265" s="39" t="s">
        <v>1870</v>
      </c>
      <c r="R265" s="37">
        <v>77422972</v>
      </c>
      <c r="S265" s="37">
        <v>984351519</v>
      </c>
      <c r="T265" s="37" t="s">
        <v>433</v>
      </c>
      <c r="U265" s="37" t="s">
        <v>4525</v>
      </c>
      <c r="V265" s="37">
        <v>2410464236</v>
      </c>
      <c r="W265" s="37">
        <v>12</v>
      </c>
      <c r="X265" s="37" t="s">
        <v>35</v>
      </c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</row>
    <row r="266" spans="1:34" ht="15" customHeight="1">
      <c r="A266" s="37">
        <v>276</v>
      </c>
      <c r="B266" s="41"/>
      <c r="C266" s="41"/>
      <c r="D266" s="41"/>
      <c r="E266" s="41"/>
      <c r="F266" s="41"/>
      <c r="G266" s="41"/>
      <c r="H266" s="41"/>
      <c r="I266" s="41"/>
      <c r="J266" s="37">
        <v>0</v>
      </c>
      <c r="K266" s="37" t="s">
        <v>4117</v>
      </c>
      <c r="L266" s="37">
        <v>0</v>
      </c>
      <c r="M266" s="37" t="s">
        <v>4117</v>
      </c>
      <c r="N266" s="37" t="s">
        <v>4526</v>
      </c>
      <c r="O266" s="37" t="s">
        <v>4527</v>
      </c>
      <c r="P266" s="41"/>
      <c r="Q266" s="41"/>
      <c r="R266" s="37">
        <v>74714881</v>
      </c>
      <c r="S266" s="41"/>
      <c r="T266" s="41"/>
      <c r="U266" s="41"/>
      <c r="V266" s="41"/>
      <c r="W266" s="41"/>
      <c r="X266" s="37" t="s">
        <v>35</v>
      </c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</row>
    <row r="267" spans="1:34" ht="15" customHeight="1">
      <c r="A267" s="37">
        <v>277</v>
      </c>
      <c r="B267" s="41"/>
      <c r="C267" s="41"/>
      <c r="D267" s="41"/>
      <c r="E267" s="41"/>
      <c r="F267" s="41"/>
      <c r="G267" s="41"/>
      <c r="H267" s="41"/>
      <c r="I267" s="41"/>
      <c r="J267" s="37">
        <v>0</v>
      </c>
      <c r="K267" s="37" t="s">
        <v>4117</v>
      </c>
      <c r="L267" s="37">
        <v>0</v>
      </c>
      <c r="M267" s="37" t="s">
        <v>4117</v>
      </c>
      <c r="N267" s="37" t="s">
        <v>4528</v>
      </c>
      <c r="O267" s="37" t="s">
        <v>4529</v>
      </c>
      <c r="P267" s="41"/>
      <c r="Q267" s="41"/>
      <c r="R267" s="41"/>
      <c r="S267" s="41"/>
      <c r="T267" s="41"/>
      <c r="U267" s="41"/>
      <c r="V267" s="41"/>
      <c r="W267" s="41"/>
      <c r="X267" s="37" t="s">
        <v>35</v>
      </c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</row>
    <row r="268" spans="1:34" ht="15" customHeight="1">
      <c r="A268" s="37">
        <v>278</v>
      </c>
      <c r="B268" s="41"/>
      <c r="C268" s="41"/>
      <c r="D268" s="41"/>
      <c r="E268" s="41"/>
      <c r="F268" s="41"/>
      <c r="G268" s="41"/>
      <c r="H268" s="41"/>
      <c r="I268" s="41"/>
      <c r="J268" s="37">
        <v>0</v>
      </c>
      <c r="K268" s="37" t="s">
        <v>4117</v>
      </c>
      <c r="L268" s="37">
        <v>0</v>
      </c>
      <c r="M268" s="37" t="s">
        <v>4117</v>
      </c>
      <c r="N268" s="37" t="s">
        <v>3419</v>
      </c>
      <c r="O268" s="37" t="s">
        <v>3420</v>
      </c>
      <c r="P268" s="38">
        <v>36790</v>
      </c>
      <c r="Q268" s="39" t="s">
        <v>3421</v>
      </c>
      <c r="R268" s="37">
        <v>72230076</v>
      </c>
      <c r="S268" s="37">
        <v>955736110</v>
      </c>
      <c r="T268" s="37" t="s">
        <v>43</v>
      </c>
      <c r="U268" s="37" t="s">
        <v>3424</v>
      </c>
      <c r="V268" s="41"/>
      <c r="W268" s="41"/>
      <c r="X268" s="37" t="s">
        <v>35</v>
      </c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</row>
    <row r="269" spans="1:34" ht="15" customHeight="1">
      <c r="A269" s="37">
        <v>279</v>
      </c>
      <c r="B269" s="41"/>
      <c r="C269" s="41"/>
      <c r="D269" s="41"/>
      <c r="E269" s="41"/>
      <c r="F269" s="41"/>
      <c r="G269" s="41"/>
      <c r="H269" s="41"/>
      <c r="I269" s="41"/>
      <c r="J269" s="37">
        <v>0</v>
      </c>
      <c r="K269" s="37" t="s">
        <v>4117</v>
      </c>
      <c r="L269" s="37">
        <v>0</v>
      </c>
      <c r="M269" s="37" t="s">
        <v>4117</v>
      </c>
      <c r="N269" s="37" t="s">
        <v>3513</v>
      </c>
      <c r="O269" s="37" t="s">
        <v>3514</v>
      </c>
      <c r="P269" s="38">
        <v>37061</v>
      </c>
      <c r="Q269" s="39" t="s">
        <v>3515</v>
      </c>
      <c r="R269" s="37">
        <v>74312455</v>
      </c>
      <c r="S269" s="37">
        <v>960128790</v>
      </c>
      <c r="T269" s="37" t="s">
        <v>1223</v>
      </c>
      <c r="U269" s="37" t="s">
        <v>3518</v>
      </c>
      <c r="V269" s="41"/>
      <c r="W269" s="41"/>
      <c r="X269" s="37" t="s">
        <v>35</v>
      </c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</row>
    <row r="270" spans="1:34" ht="15" customHeight="1">
      <c r="A270" s="37">
        <v>280</v>
      </c>
      <c r="B270" s="41"/>
      <c r="C270" s="41"/>
      <c r="D270" s="41"/>
      <c r="E270" s="41"/>
      <c r="F270" s="41"/>
      <c r="G270" s="41"/>
      <c r="H270" s="41"/>
      <c r="I270" s="41"/>
      <c r="J270" s="37">
        <v>0</v>
      </c>
      <c r="K270" s="37" t="s">
        <v>4117</v>
      </c>
      <c r="L270" s="37">
        <v>0</v>
      </c>
      <c r="M270" s="37" t="s">
        <v>4117</v>
      </c>
      <c r="N270" s="37" t="s">
        <v>4530</v>
      </c>
      <c r="O270" s="37" t="s">
        <v>4531</v>
      </c>
      <c r="P270" s="38">
        <v>37176</v>
      </c>
      <c r="Q270" s="39" t="s">
        <v>4532</v>
      </c>
      <c r="R270" s="37">
        <v>77506528</v>
      </c>
      <c r="S270" s="37">
        <v>962816440</v>
      </c>
      <c r="T270" s="37" t="s">
        <v>4435</v>
      </c>
      <c r="U270" s="37" t="s">
        <v>4533</v>
      </c>
      <c r="V270" s="41"/>
      <c r="W270" s="41"/>
      <c r="X270" s="37" t="s">
        <v>35</v>
      </c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</row>
    <row r="271" spans="1:34" ht="15" customHeight="1">
      <c r="A271" s="37">
        <v>281</v>
      </c>
      <c r="B271" s="41"/>
      <c r="C271" s="41"/>
      <c r="D271" s="41"/>
      <c r="E271" s="41"/>
      <c r="F271" s="41"/>
      <c r="G271" s="41"/>
      <c r="H271" s="41"/>
      <c r="I271" s="41"/>
      <c r="J271" s="37">
        <v>0</v>
      </c>
      <c r="K271" s="37" t="s">
        <v>4117</v>
      </c>
      <c r="L271" s="37">
        <v>0</v>
      </c>
      <c r="M271" s="37" t="s">
        <v>4117</v>
      </c>
      <c r="N271" s="37" t="s">
        <v>4534</v>
      </c>
      <c r="O271" s="37" t="s">
        <v>4535</v>
      </c>
      <c r="P271" s="38">
        <v>35987</v>
      </c>
      <c r="Q271" s="39" t="s">
        <v>4536</v>
      </c>
      <c r="R271" s="37">
        <v>74631062</v>
      </c>
      <c r="S271" s="37">
        <v>926927103</v>
      </c>
      <c r="T271" s="37" t="s">
        <v>4435</v>
      </c>
      <c r="U271" s="37" t="s">
        <v>4537</v>
      </c>
      <c r="V271" s="41"/>
      <c r="W271" s="41"/>
      <c r="X271" s="37" t="s">
        <v>35</v>
      </c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</row>
    <row r="272" spans="1:34" ht="15" customHeight="1">
      <c r="A272" s="37">
        <v>282</v>
      </c>
      <c r="B272" s="41"/>
      <c r="C272" s="41"/>
      <c r="D272" s="41"/>
      <c r="E272" s="41"/>
      <c r="F272" s="41"/>
      <c r="G272" s="41"/>
      <c r="H272" s="41"/>
      <c r="I272" s="41"/>
      <c r="J272" s="37">
        <v>0</v>
      </c>
      <c r="K272" s="37" t="s">
        <v>4117</v>
      </c>
      <c r="L272" s="37">
        <v>0</v>
      </c>
      <c r="M272" s="37" t="s">
        <v>4117</v>
      </c>
      <c r="N272" s="37" t="s">
        <v>4538</v>
      </c>
      <c r="O272" s="37" t="s">
        <v>4539</v>
      </c>
      <c r="P272" s="41"/>
      <c r="Q272" s="41"/>
      <c r="R272" s="37">
        <v>74137094</v>
      </c>
      <c r="S272" s="41"/>
      <c r="T272" s="41"/>
      <c r="U272" s="41"/>
      <c r="V272" s="41"/>
      <c r="W272" s="41"/>
      <c r="X272" s="37" t="s">
        <v>35</v>
      </c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</row>
    <row r="273" spans="1:34" ht="15" customHeight="1">
      <c r="A273" s="37">
        <v>283</v>
      </c>
      <c r="B273" s="41"/>
      <c r="C273" s="41"/>
      <c r="D273" s="41"/>
      <c r="E273" s="41"/>
      <c r="F273" s="41"/>
      <c r="G273" s="41"/>
      <c r="H273" s="41"/>
      <c r="I273" s="41"/>
      <c r="J273" s="37">
        <v>0</v>
      </c>
      <c r="K273" s="37" t="s">
        <v>4117</v>
      </c>
      <c r="L273" s="37">
        <v>0</v>
      </c>
      <c r="M273" s="37" t="s">
        <v>4117</v>
      </c>
      <c r="N273" s="37" t="s">
        <v>4540</v>
      </c>
      <c r="O273" s="37" t="s">
        <v>4541</v>
      </c>
      <c r="P273" s="41"/>
      <c r="Q273" s="41"/>
      <c r="R273" s="41"/>
      <c r="S273" s="41"/>
      <c r="T273" s="41"/>
      <c r="U273" s="41"/>
      <c r="V273" s="41"/>
      <c r="W273" s="41"/>
      <c r="X273" s="37" t="s">
        <v>35</v>
      </c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</row>
    <row r="274" spans="1:34" ht="15" customHeight="1">
      <c r="A274" s="37">
        <v>284</v>
      </c>
      <c r="B274" s="41"/>
      <c r="C274" s="41"/>
      <c r="D274" s="41"/>
      <c r="E274" s="41"/>
      <c r="F274" s="41"/>
      <c r="G274" s="41"/>
      <c r="H274" s="41"/>
      <c r="I274" s="41"/>
      <c r="J274" s="37">
        <v>0</v>
      </c>
      <c r="K274" s="37" t="s">
        <v>4117</v>
      </c>
      <c r="L274" s="37">
        <v>0</v>
      </c>
      <c r="M274" s="37" t="s">
        <v>4117</v>
      </c>
      <c r="N274" s="37" t="s">
        <v>3392</v>
      </c>
      <c r="O274" s="37" t="s">
        <v>3393</v>
      </c>
      <c r="P274" s="38">
        <v>36271</v>
      </c>
      <c r="Q274" s="39" t="s">
        <v>4542</v>
      </c>
      <c r="R274" s="37">
        <v>75074488</v>
      </c>
      <c r="S274" s="37">
        <v>960072159</v>
      </c>
      <c r="T274" s="41"/>
      <c r="U274" s="37" t="s">
        <v>3397</v>
      </c>
      <c r="V274" s="41"/>
      <c r="W274" s="41"/>
      <c r="X274" s="37" t="s">
        <v>35</v>
      </c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</row>
    <row r="275" spans="1:34" ht="15" customHeight="1">
      <c r="A275" s="37">
        <v>285</v>
      </c>
      <c r="B275" s="37"/>
      <c r="C275" s="37"/>
      <c r="D275" s="37"/>
      <c r="E275" s="37"/>
      <c r="F275" s="37"/>
      <c r="G275" s="37"/>
      <c r="H275" s="37"/>
      <c r="I275" s="37"/>
      <c r="J275" s="37">
        <v>0</v>
      </c>
      <c r="K275" s="37" t="s">
        <v>4117</v>
      </c>
      <c r="L275" s="37">
        <v>0</v>
      </c>
      <c r="M275" s="37" t="s">
        <v>4117</v>
      </c>
      <c r="N275" s="37" t="s">
        <v>4543</v>
      </c>
      <c r="O275" s="37" t="s">
        <v>4544</v>
      </c>
      <c r="P275" s="41"/>
      <c r="Q275" s="41"/>
      <c r="R275" s="41"/>
      <c r="S275" s="41"/>
      <c r="T275" s="41"/>
      <c r="U275" s="41"/>
      <c r="V275" s="41"/>
      <c r="W275" s="41"/>
      <c r="X275" s="37" t="s">
        <v>35</v>
      </c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</row>
    <row r="276" spans="1:34" ht="15" customHeight="1">
      <c r="A276" s="37">
        <v>286</v>
      </c>
      <c r="B276" s="37">
        <v>2</v>
      </c>
      <c r="C276" s="37" t="s">
        <v>54</v>
      </c>
      <c r="D276" s="37">
        <v>11</v>
      </c>
      <c r="E276" s="37" t="s">
        <v>4283</v>
      </c>
      <c r="F276" s="37">
        <v>1</v>
      </c>
      <c r="G276" s="37" t="s">
        <v>4109</v>
      </c>
      <c r="H276" s="37">
        <v>2</v>
      </c>
      <c r="I276" s="37" t="s">
        <v>54</v>
      </c>
      <c r="J276" s="37">
        <v>2</v>
      </c>
      <c r="K276" s="37" t="s">
        <v>4116</v>
      </c>
      <c r="L276" s="37">
        <v>0</v>
      </c>
      <c r="M276" s="37" t="s">
        <v>4117</v>
      </c>
      <c r="N276" s="37" t="s">
        <v>4545</v>
      </c>
      <c r="O276" s="37" t="s">
        <v>4546</v>
      </c>
      <c r="P276" s="38">
        <v>38037</v>
      </c>
      <c r="Q276" s="39" t="s">
        <v>1891</v>
      </c>
      <c r="R276" s="37">
        <v>77506352</v>
      </c>
      <c r="S276" s="37">
        <v>904237789</v>
      </c>
      <c r="T276" s="37" t="s">
        <v>269</v>
      </c>
      <c r="U276" s="37" t="s">
        <v>4547</v>
      </c>
      <c r="V276" s="37">
        <v>21020074</v>
      </c>
      <c r="W276" s="37">
        <v>9</v>
      </c>
      <c r="X276" s="37" t="s">
        <v>35</v>
      </c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</row>
    <row r="277" spans="1:34" ht="15" customHeight="1">
      <c r="A277" s="37">
        <v>287</v>
      </c>
      <c r="B277" s="41"/>
      <c r="C277" s="41"/>
      <c r="D277" s="41"/>
      <c r="E277" s="41"/>
      <c r="F277" s="41"/>
      <c r="G277" s="41"/>
      <c r="H277" s="41"/>
      <c r="I277" s="41"/>
      <c r="J277" s="37">
        <v>0</v>
      </c>
      <c r="K277" s="37" t="s">
        <v>4117</v>
      </c>
      <c r="L277" s="37">
        <v>0</v>
      </c>
      <c r="M277" s="37" t="s">
        <v>4117</v>
      </c>
      <c r="N277" s="37" t="s">
        <v>4548</v>
      </c>
      <c r="O277" s="37" t="s">
        <v>4549</v>
      </c>
      <c r="P277" s="38">
        <v>37134</v>
      </c>
      <c r="Q277" s="39" t="s">
        <v>4550</v>
      </c>
      <c r="R277" s="37">
        <v>75166248</v>
      </c>
      <c r="S277" s="37">
        <v>902666616</v>
      </c>
      <c r="T277" s="41"/>
      <c r="U277" s="37" t="s">
        <v>4551</v>
      </c>
      <c r="V277" s="41"/>
      <c r="W277" s="41"/>
      <c r="X277" s="37" t="s">
        <v>35</v>
      </c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</row>
    <row r="278" spans="1:34" ht="15" customHeight="1">
      <c r="A278" s="37">
        <v>288</v>
      </c>
      <c r="B278" s="41"/>
      <c r="C278" s="41"/>
      <c r="D278" s="41"/>
      <c r="E278" s="41"/>
      <c r="F278" s="41"/>
      <c r="G278" s="41"/>
      <c r="H278" s="41"/>
      <c r="I278" s="41"/>
      <c r="J278" s="37">
        <v>0</v>
      </c>
      <c r="K278" s="37" t="s">
        <v>4117</v>
      </c>
      <c r="L278" s="37">
        <v>0</v>
      </c>
      <c r="M278" s="37" t="s">
        <v>4117</v>
      </c>
      <c r="N278" s="37" t="s">
        <v>4552</v>
      </c>
      <c r="O278" s="37" t="s">
        <v>4553</v>
      </c>
      <c r="P278" s="41"/>
      <c r="Q278" s="41"/>
      <c r="R278" s="41"/>
      <c r="S278" s="41"/>
      <c r="T278" s="41"/>
      <c r="U278" s="41"/>
      <c r="V278" s="41"/>
      <c r="W278" s="41"/>
      <c r="X278" s="37" t="s">
        <v>35</v>
      </c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</row>
    <row r="279" spans="1:34" ht="15" customHeight="1">
      <c r="A279" s="37">
        <v>289</v>
      </c>
      <c r="B279" s="41"/>
      <c r="C279" s="41"/>
      <c r="D279" s="41"/>
      <c r="E279" s="41"/>
      <c r="F279" s="41"/>
      <c r="G279" s="41"/>
      <c r="H279" s="41"/>
      <c r="I279" s="41"/>
      <c r="J279" s="37">
        <v>0</v>
      </c>
      <c r="K279" s="37" t="s">
        <v>4117</v>
      </c>
      <c r="L279" s="37">
        <v>0</v>
      </c>
      <c r="M279" s="37" t="s">
        <v>4117</v>
      </c>
      <c r="N279" s="37" t="s">
        <v>4554</v>
      </c>
      <c r="O279" s="37" t="s">
        <v>4555</v>
      </c>
      <c r="P279" s="41"/>
      <c r="Q279" s="41"/>
      <c r="R279" s="41"/>
      <c r="S279" s="41"/>
      <c r="T279" s="41"/>
      <c r="U279" s="41"/>
      <c r="V279" s="41"/>
      <c r="W279" s="41"/>
      <c r="X279" s="37" t="s">
        <v>35</v>
      </c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</row>
    <row r="280" spans="1:34" ht="15" customHeight="1">
      <c r="A280" s="37">
        <v>290</v>
      </c>
      <c r="B280" s="41"/>
      <c r="C280" s="41"/>
      <c r="D280" s="41"/>
      <c r="E280" s="41"/>
      <c r="F280" s="41"/>
      <c r="G280" s="41"/>
      <c r="H280" s="41"/>
      <c r="I280" s="41"/>
      <c r="J280" s="37">
        <v>0</v>
      </c>
      <c r="K280" s="37" t="s">
        <v>4117</v>
      </c>
      <c r="L280" s="37">
        <v>0</v>
      </c>
      <c r="M280" s="37" t="s">
        <v>4117</v>
      </c>
      <c r="N280" s="37" t="s">
        <v>4556</v>
      </c>
      <c r="O280" s="37" t="s">
        <v>3182</v>
      </c>
      <c r="P280" s="38">
        <v>36264</v>
      </c>
      <c r="Q280" s="39" t="s">
        <v>3183</v>
      </c>
      <c r="R280" s="37">
        <v>72181443</v>
      </c>
      <c r="S280" s="37">
        <v>923005246</v>
      </c>
      <c r="T280" s="37" t="s">
        <v>4557</v>
      </c>
      <c r="U280" s="37" t="s">
        <v>4558</v>
      </c>
      <c r="V280" s="41"/>
      <c r="W280" s="41"/>
      <c r="X280" s="37" t="s">
        <v>35</v>
      </c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</row>
    <row r="281" spans="1:34" ht="15" customHeight="1">
      <c r="A281" s="37">
        <v>291</v>
      </c>
      <c r="B281" s="41"/>
      <c r="C281" s="41"/>
      <c r="D281" s="41"/>
      <c r="E281" s="41"/>
      <c r="F281" s="41"/>
      <c r="G281" s="41"/>
      <c r="H281" s="41"/>
      <c r="I281" s="41"/>
      <c r="J281" s="37">
        <v>0</v>
      </c>
      <c r="K281" s="37" t="s">
        <v>4117</v>
      </c>
      <c r="L281" s="37">
        <v>0</v>
      </c>
      <c r="M281" s="37" t="s">
        <v>4117</v>
      </c>
      <c r="N281" s="37" t="s">
        <v>4559</v>
      </c>
      <c r="O281" s="37" t="s">
        <v>4560</v>
      </c>
      <c r="P281" s="38">
        <v>36676</v>
      </c>
      <c r="Q281" s="39" t="s">
        <v>4561</v>
      </c>
      <c r="R281" s="37">
        <v>72178278</v>
      </c>
      <c r="S281" s="37">
        <v>923526160</v>
      </c>
      <c r="T281" s="37" t="s">
        <v>1223</v>
      </c>
      <c r="U281" s="37" t="s">
        <v>4562</v>
      </c>
      <c r="V281" s="41"/>
      <c r="W281" s="41"/>
      <c r="X281" s="37" t="s">
        <v>35</v>
      </c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</row>
    <row r="282" spans="1:34" ht="15" customHeight="1">
      <c r="A282" s="37">
        <v>292</v>
      </c>
      <c r="B282" s="41"/>
      <c r="C282" s="41"/>
      <c r="D282" s="41"/>
      <c r="E282" s="41"/>
      <c r="F282" s="41"/>
      <c r="G282" s="41"/>
      <c r="H282" s="41"/>
      <c r="I282" s="41"/>
      <c r="J282" s="37">
        <v>0</v>
      </c>
      <c r="K282" s="37" t="s">
        <v>4117</v>
      </c>
      <c r="L282" s="37">
        <v>0</v>
      </c>
      <c r="M282" s="37" t="s">
        <v>4117</v>
      </c>
      <c r="N282" s="37" t="s">
        <v>4563</v>
      </c>
      <c r="O282" s="37" t="s">
        <v>4564</v>
      </c>
      <c r="P282" s="41"/>
      <c r="Q282" s="41"/>
      <c r="R282" s="41"/>
      <c r="S282" s="41"/>
      <c r="T282" s="41"/>
      <c r="U282" s="41"/>
      <c r="V282" s="41"/>
      <c r="W282" s="41"/>
      <c r="X282" s="37" t="s">
        <v>35</v>
      </c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</row>
    <row r="283" spans="1:34" ht="15" customHeight="1">
      <c r="A283" s="37">
        <v>293</v>
      </c>
      <c r="B283" s="41"/>
      <c r="C283" s="41"/>
      <c r="D283" s="41"/>
      <c r="E283" s="41"/>
      <c r="F283" s="41"/>
      <c r="G283" s="41"/>
      <c r="H283" s="41"/>
      <c r="I283" s="41"/>
      <c r="J283" s="37">
        <v>0</v>
      </c>
      <c r="K283" s="37" t="s">
        <v>4117</v>
      </c>
      <c r="L283" s="37">
        <v>0</v>
      </c>
      <c r="M283" s="37" t="s">
        <v>4117</v>
      </c>
      <c r="N283" s="37" t="s">
        <v>3413</v>
      </c>
      <c r="O283" s="37" t="s">
        <v>3414</v>
      </c>
      <c r="P283" s="38">
        <v>33217</v>
      </c>
      <c r="Q283" s="39" t="s">
        <v>3415</v>
      </c>
      <c r="R283" s="37">
        <v>47551202</v>
      </c>
      <c r="S283" s="37">
        <v>991102438</v>
      </c>
      <c r="T283" s="41"/>
      <c r="U283" s="41"/>
      <c r="V283" s="41"/>
      <c r="W283" s="41"/>
      <c r="X283" s="37" t="s">
        <v>35</v>
      </c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</row>
    <row r="284" spans="1:34" ht="15" customHeight="1">
      <c r="A284" s="37">
        <v>294</v>
      </c>
      <c r="B284" s="41"/>
      <c r="C284" s="41"/>
      <c r="D284" s="41"/>
      <c r="E284" s="41"/>
      <c r="F284" s="41"/>
      <c r="G284" s="41"/>
      <c r="H284" s="41"/>
      <c r="I284" s="41"/>
      <c r="J284" s="37">
        <v>0</v>
      </c>
      <c r="K284" s="37" t="s">
        <v>4117</v>
      </c>
      <c r="L284" s="37">
        <v>0</v>
      </c>
      <c r="M284" s="37" t="s">
        <v>4117</v>
      </c>
      <c r="N284" s="37" t="s">
        <v>4565</v>
      </c>
      <c r="O284" s="37" t="s">
        <v>4566</v>
      </c>
      <c r="P284" s="38">
        <v>37245</v>
      </c>
      <c r="Q284" s="39" t="s">
        <v>3436</v>
      </c>
      <c r="R284" s="37">
        <v>73830451</v>
      </c>
      <c r="S284" s="37">
        <v>993675408</v>
      </c>
      <c r="T284" s="37" t="s">
        <v>208</v>
      </c>
      <c r="U284" s="37" t="s">
        <v>3439</v>
      </c>
      <c r="V284" s="41"/>
      <c r="W284" s="41"/>
      <c r="X284" s="37" t="s">
        <v>35</v>
      </c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</row>
    <row r="285" spans="1:34" ht="15" customHeight="1">
      <c r="A285" s="37">
        <v>295</v>
      </c>
      <c r="B285" s="41"/>
      <c r="C285" s="41"/>
      <c r="D285" s="41"/>
      <c r="E285" s="41"/>
      <c r="F285" s="41"/>
      <c r="G285" s="41"/>
      <c r="H285" s="41"/>
      <c r="I285" s="41"/>
      <c r="J285" s="37">
        <v>0</v>
      </c>
      <c r="K285" s="37" t="s">
        <v>4117</v>
      </c>
      <c r="L285" s="37">
        <v>0</v>
      </c>
      <c r="M285" s="37" t="s">
        <v>4117</v>
      </c>
      <c r="N285" s="37" t="s">
        <v>4567</v>
      </c>
      <c r="O285" s="37" t="s">
        <v>4568</v>
      </c>
      <c r="P285" s="41"/>
      <c r="Q285" s="41"/>
      <c r="R285" s="37">
        <v>72310296</v>
      </c>
      <c r="S285" s="41"/>
      <c r="T285" s="41"/>
      <c r="U285" s="41"/>
      <c r="V285" s="41"/>
      <c r="W285" s="41"/>
      <c r="X285" s="37" t="s">
        <v>35</v>
      </c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</row>
    <row r="286" spans="1:34" ht="15" customHeight="1">
      <c r="A286" s="37">
        <v>296</v>
      </c>
      <c r="B286" s="37"/>
      <c r="C286" s="37"/>
      <c r="D286" s="37"/>
      <c r="E286" s="37"/>
      <c r="F286" s="37"/>
      <c r="G286" s="37"/>
      <c r="H286" s="37"/>
      <c r="I286" s="37"/>
      <c r="J286" s="37">
        <v>0</v>
      </c>
      <c r="K286" s="37" t="s">
        <v>4117</v>
      </c>
      <c r="L286" s="37">
        <v>0</v>
      </c>
      <c r="M286" s="37" t="s">
        <v>4117</v>
      </c>
      <c r="N286" s="37" t="s">
        <v>4569</v>
      </c>
      <c r="O286" s="37" t="s">
        <v>4570</v>
      </c>
      <c r="P286" s="41"/>
      <c r="Q286" s="41"/>
      <c r="R286" s="37">
        <v>70157365</v>
      </c>
      <c r="S286" s="41"/>
      <c r="T286" s="41"/>
      <c r="U286" s="41"/>
      <c r="V286" s="41"/>
      <c r="W286" s="41"/>
      <c r="X286" s="37" t="s">
        <v>35</v>
      </c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</row>
    <row r="287" spans="1:34" ht="15" customHeight="1">
      <c r="A287" s="37">
        <v>297</v>
      </c>
      <c r="B287" s="37">
        <v>15</v>
      </c>
      <c r="C287" s="37" t="s">
        <v>162</v>
      </c>
      <c r="D287" s="37">
        <v>9</v>
      </c>
      <c r="E287" s="37" t="s">
        <v>4221</v>
      </c>
      <c r="F287" s="37">
        <v>3</v>
      </c>
      <c r="G287" s="37" t="s">
        <v>4114</v>
      </c>
      <c r="H287" s="37">
        <v>1</v>
      </c>
      <c r="I287" s="37" t="s">
        <v>4115</v>
      </c>
      <c r="J287" s="37">
        <v>2</v>
      </c>
      <c r="K287" s="37" t="s">
        <v>4116</v>
      </c>
      <c r="L287" s="37">
        <v>0</v>
      </c>
      <c r="M287" s="37" t="s">
        <v>4117</v>
      </c>
      <c r="N287" s="37" t="s">
        <v>4571</v>
      </c>
      <c r="O287" s="37" t="s">
        <v>4572</v>
      </c>
      <c r="P287" s="38">
        <v>37787</v>
      </c>
      <c r="Q287" s="39" t="s">
        <v>1898</v>
      </c>
      <c r="R287" s="37">
        <v>71958943</v>
      </c>
      <c r="S287" s="37">
        <v>937429525</v>
      </c>
      <c r="T287" s="41"/>
      <c r="U287" s="37" t="s">
        <v>1901</v>
      </c>
      <c r="V287" s="37">
        <v>2012448965</v>
      </c>
      <c r="W287" s="37">
        <v>10</v>
      </c>
      <c r="X287" s="37" t="s">
        <v>35</v>
      </c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</row>
    <row r="288" spans="1:34" ht="15" customHeight="1">
      <c r="A288" s="37">
        <v>298</v>
      </c>
      <c r="B288" s="41"/>
      <c r="C288" s="41"/>
      <c r="D288" s="41"/>
      <c r="E288" s="41"/>
      <c r="F288" s="41"/>
      <c r="G288" s="41"/>
      <c r="H288" s="41"/>
      <c r="I288" s="41"/>
      <c r="J288" s="37">
        <v>0</v>
      </c>
      <c r="K288" s="37" t="s">
        <v>4117</v>
      </c>
      <c r="L288" s="37">
        <v>0</v>
      </c>
      <c r="M288" s="37" t="s">
        <v>4117</v>
      </c>
      <c r="N288" s="37" t="s">
        <v>4573</v>
      </c>
      <c r="O288" s="37" t="s">
        <v>3379</v>
      </c>
      <c r="P288" s="38">
        <v>35079</v>
      </c>
      <c r="Q288" s="39" t="s">
        <v>3369</v>
      </c>
      <c r="R288" s="37">
        <v>70995064</v>
      </c>
      <c r="S288" s="37">
        <v>935514218</v>
      </c>
      <c r="T288" s="37" t="s">
        <v>4574</v>
      </c>
      <c r="U288" s="37" t="s">
        <v>3383</v>
      </c>
      <c r="V288" s="41"/>
      <c r="W288" s="41"/>
      <c r="X288" s="37" t="s">
        <v>35</v>
      </c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</row>
    <row r="289" spans="1:34" ht="15" customHeight="1">
      <c r="A289" s="37">
        <v>299</v>
      </c>
      <c r="B289" s="41"/>
      <c r="C289" s="41"/>
      <c r="D289" s="41"/>
      <c r="E289" s="41"/>
      <c r="F289" s="41"/>
      <c r="G289" s="41"/>
      <c r="H289" s="41"/>
      <c r="I289" s="41"/>
      <c r="J289" s="37">
        <v>0</v>
      </c>
      <c r="K289" s="37" t="s">
        <v>4117</v>
      </c>
      <c r="L289" s="37">
        <v>0</v>
      </c>
      <c r="M289" s="37" t="s">
        <v>4117</v>
      </c>
      <c r="N289" s="37" t="s">
        <v>4575</v>
      </c>
      <c r="O289" s="37" t="s">
        <v>4576</v>
      </c>
      <c r="P289" s="38">
        <v>36862</v>
      </c>
      <c r="Q289" s="39" t="s">
        <v>3508</v>
      </c>
      <c r="R289" s="37">
        <v>72208238</v>
      </c>
      <c r="S289" s="37">
        <v>934522637</v>
      </c>
      <c r="T289" s="37" t="s">
        <v>43</v>
      </c>
      <c r="U289" s="37" t="s">
        <v>3511</v>
      </c>
      <c r="V289" s="41"/>
      <c r="W289" s="41"/>
      <c r="X289" s="37" t="s">
        <v>35</v>
      </c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</row>
    <row r="290" spans="1:34" ht="15" customHeight="1">
      <c r="A290" s="37">
        <v>300</v>
      </c>
      <c r="B290" s="41"/>
      <c r="C290" s="41"/>
      <c r="D290" s="41"/>
      <c r="E290" s="41"/>
      <c r="F290" s="41"/>
      <c r="G290" s="41"/>
      <c r="H290" s="41"/>
      <c r="I290" s="41"/>
      <c r="J290" s="37">
        <v>0</v>
      </c>
      <c r="K290" s="37" t="s">
        <v>4117</v>
      </c>
      <c r="L290" s="37">
        <v>0</v>
      </c>
      <c r="M290" s="37" t="s">
        <v>4117</v>
      </c>
      <c r="N290" s="37" t="s">
        <v>3269</v>
      </c>
      <c r="O290" s="37" t="s">
        <v>3270</v>
      </c>
      <c r="P290" s="41"/>
      <c r="Q290" s="39" t="s">
        <v>3271</v>
      </c>
      <c r="R290" s="37">
        <v>75808430</v>
      </c>
      <c r="S290" s="37">
        <v>988580139</v>
      </c>
      <c r="T290" s="37" t="s">
        <v>1223</v>
      </c>
      <c r="U290" s="37" t="s">
        <v>3274</v>
      </c>
      <c r="V290" s="41"/>
      <c r="W290" s="41"/>
      <c r="X290" s="37" t="s">
        <v>35</v>
      </c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</row>
    <row r="291" spans="1:34" ht="15" customHeight="1">
      <c r="A291" s="37">
        <v>301</v>
      </c>
      <c r="B291" s="41"/>
      <c r="C291" s="41"/>
      <c r="D291" s="41"/>
      <c r="E291" s="41"/>
      <c r="F291" s="41"/>
      <c r="G291" s="41"/>
      <c r="H291" s="41"/>
      <c r="I291" s="41"/>
      <c r="J291" s="37">
        <v>0</v>
      </c>
      <c r="K291" s="37" t="s">
        <v>4117</v>
      </c>
      <c r="L291" s="37">
        <v>0</v>
      </c>
      <c r="M291" s="37" t="s">
        <v>4117</v>
      </c>
      <c r="N291" s="37" t="s">
        <v>4577</v>
      </c>
      <c r="O291" s="37" t="s">
        <v>4578</v>
      </c>
      <c r="P291" s="38">
        <v>36806</v>
      </c>
      <c r="Q291" s="39" t="s">
        <v>4579</v>
      </c>
      <c r="R291" s="37">
        <v>70091125</v>
      </c>
      <c r="S291" s="37">
        <v>986748016</v>
      </c>
      <c r="T291" s="37" t="s">
        <v>477</v>
      </c>
      <c r="U291" s="37" t="s">
        <v>4580</v>
      </c>
      <c r="V291" s="41"/>
      <c r="W291" s="41"/>
      <c r="X291" s="37" t="s">
        <v>35</v>
      </c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</row>
    <row r="292" spans="1:34" ht="15" customHeight="1">
      <c r="A292" s="37">
        <v>302</v>
      </c>
      <c r="B292" s="41"/>
      <c r="C292" s="41"/>
      <c r="D292" s="41"/>
      <c r="E292" s="41"/>
      <c r="F292" s="41"/>
      <c r="G292" s="41"/>
      <c r="H292" s="41"/>
      <c r="I292" s="41"/>
      <c r="J292" s="37">
        <v>0</v>
      </c>
      <c r="K292" s="37" t="s">
        <v>4117</v>
      </c>
      <c r="L292" s="37">
        <v>0</v>
      </c>
      <c r="M292" s="37" t="s">
        <v>4117</v>
      </c>
      <c r="N292" s="37" t="s">
        <v>3385</v>
      </c>
      <c r="O292" s="37" t="s">
        <v>3386</v>
      </c>
      <c r="P292" s="38">
        <v>33841</v>
      </c>
      <c r="Q292" s="39" t="s">
        <v>3387</v>
      </c>
      <c r="R292" s="37">
        <v>48042031</v>
      </c>
      <c r="S292" s="37">
        <v>935794963</v>
      </c>
      <c r="T292" s="37" t="s">
        <v>142</v>
      </c>
      <c r="U292" s="37" t="s">
        <v>3390</v>
      </c>
      <c r="V292" s="41"/>
      <c r="W292" s="41"/>
      <c r="X292" s="37" t="s">
        <v>35</v>
      </c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</row>
    <row r="293" spans="1:34" ht="15" customHeight="1">
      <c r="A293" s="37">
        <v>303</v>
      </c>
      <c r="B293" s="41"/>
      <c r="C293" s="41"/>
      <c r="D293" s="41"/>
      <c r="E293" s="41"/>
      <c r="F293" s="41"/>
      <c r="G293" s="41"/>
      <c r="H293" s="41"/>
      <c r="I293" s="41"/>
      <c r="J293" s="37">
        <v>0</v>
      </c>
      <c r="K293" s="37" t="s">
        <v>4117</v>
      </c>
      <c r="L293" s="37">
        <v>0</v>
      </c>
      <c r="M293" s="37" t="s">
        <v>4117</v>
      </c>
      <c r="N293" s="37" t="s">
        <v>4581</v>
      </c>
      <c r="O293" s="37" t="s">
        <v>4582</v>
      </c>
      <c r="P293" s="41"/>
      <c r="Q293" s="41"/>
      <c r="R293" s="41"/>
      <c r="S293" s="41"/>
      <c r="T293" s="41"/>
      <c r="U293" s="41"/>
      <c r="V293" s="41"/>
      <c r="W293" s="41"/>
      <c r="X293" s="37" t="s">
        <v>35</v>
      </c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</row>
    <row r="294" spans="1:34" ht="15" customHeight="1">
      <c r="A294" s="37">
        <v>304</v>
      </c>
      <c r="B294" s="41"/>
      <c r="C294" s="41"/>
      <c r="D294" s="41"/>
      <c r="E294" s="41"/>
      <c r="F294" s="41"/>
      <c r="G294" s="41"/>
      <c r="H294" s="41"/>
      <c r="I294" s="41"/>
      <c r="J294" s="37">
        <v>0</v>
      </c>
      <c r="K294" s="37" t="s">
        <v>4117</v>
      </c>
      <c r="L294" s="37">
        <v>0</v>
      </c>
      <c r="M294" s="37" t="s">
        <v>4117</v>
      </c>
      <c r="N294" s="37" t="s">
        <v>4583</v>
      </c>
      <c r="O294" s="37" t="s">
        <v>4584</v>
      </c>
      <c r="P294" s="38">
        <v>35784</v>
      </c>
      <c r="Q294" s="39" t="s">
        <v>4585</v>
      </c>
      <c r="R294" s="37">
        <v>73077548</v>
      </c>
      <c r="S294" s="37">
        <v>942781302</v>
      </c>
      <c r="T294" s="37" t="s">
        <v>4586</v>
      </c>
      <c r="U294" s="37" t="s">
        <v>4587</v>
      </c>
      <c r="V294" s="41"/>
      <c r="W294" s="41"/>
      <c r="X294" s="37" t="s">
        <v>35</v>
      </c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</row>
    <row r="295" spans="1:34" ht="15" customHeight="1">
      <c r="A295" s="37">
        <v>305</v>
      </c>
      <c r="B295" s="41"/>
      <c r="C295" s="41"/>
      <c r="D295" s="41"/>
      <c r="E295" s="41"/>
      <c r="F295" s="41"/>
      <c r="G295" s="41"/>
      <c r="H295" s="41"/>
      <c r="I295" s="41"/>
      <c r="J295" s="37">
        <v>0</v>
      </c>
      <c r="K295" s="37" t="s">
        <v>4117</v>
      </c>
      <c r="L295" s="37">
        <v>0</v>
      </c>
      <c r="M295" s="37" t="s">
        <v>4117</v>
      </c>
      <c r="N295" s="37" t="s">
        <v>4588</v>
      </c>
      <c r="O295" s="37" t="s">
        <v>4589</v>
      </c>
      <c r="P295" s="41"/>
      <c r="Q295" s="41"/>
      <c r="R295" s="41"/>
      <c r="S295" s="41"/>
      <c r="T295" s="41"/>
      <c r="U295" s="41"/>
      <c r="V295" s="41"/>
      <c r="W295" s="41"/>
      <c r="X295" s="37" t="s">
        <v>35</v>
      </c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</row>
    <row r="296" spans="1:34" ht="15" customHeight="1">
      <c r="A296" s="37">
        <v>306</v>
      </c>
      <c r="B296" s="41"/>
      <c r="C296" s="41"/>
      <c r="D296" s="41"/>
      <c r="E296" s="41"/>
      <c r="F296" s="41"/>
      <c r="G296" s="41"/>
      <c r="H296" s="41"/>
      <c r="I296" s="41"/>
      <c r="J296" s="37">
        <v>0</v>
      </c>
      <c r="K296" s="37" t="s">
        <v>4117</v>
      </c>
      <c r="L296" s="37">
        <v>0</v>
      </c>
      <c r="M296" s="37" t="s">
        <v>4117</v>
      </c>
      <c r="N296" s="37" t="s">
        <v>3228</v>
      </c>
      <c r="O296" s="37" t="s">
        <v>3229</v>
      </c>
      <c r="P296" s="38">
        <v>36969</v>
      </c>
      <c r="Q296" s="39" t="s">
        <v>3230</v>
      </c>
      <c r="R296" s="37">
        <v>75674918</v>
      </c>
      <c r="S296" s="37">
        <v>932993236</v>
      </c>
      <c r="T296" s="37" t="s">
        <v>4590</v>
      </c>
      <c r="U296" s="37" t="s">
        <v>4591</v>
      </c>
      <c r="V296" s="41"/>
      <c r="W296" s="41"/>
      <c r="X296" s="37" t="s">
        <v>35</v>
      </c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</row>
    <row r="297" spans="1:34" ht="15" customHeight="1">
      <c r="A297" s="37">
        <v>307</v>
      </c>
      <c r="B297" s="37"/>
      <c r="C297" s="37"/>
      <c r="D297" s="37"/>
      <c r="E297" s="37"/>
      <c r="F297" s="37"/>
      <c r="G297" s="37"/>
      <c r="H297" s="37"/>
      <c r="I297" s="37"/>
      <c r="J297" s="37">
        <v>0</v>
      </c>
      <c r="K297" s="37" t="s">
        <v>4117</v>
      </c>
      <c r="L297" s="37">
        <v>0</v>
      </c>
      <c r="M297" s="37" t="s">
        <v>4117</v>
      </c>
      <c r="N297" s="37" t="s">
        <v>4592</v>
      </c>
      <c r="O297" s="37" t="s">
        <v>4593</v>
      </c>
      <c r="P297" s="41"/>
      <c r="Q297" s="41"/>
      <c r="R297" s="37">
        <v>75227793</v>
      </c>
      <c r="S297" s="41"/>
      <c r="T297" s="41"/>
      <c r="U297" s="41"/>
      <c r="V297" s="41"/>
      <c r="W297" s="41"/>
      <c r="X297" s="37" t="s">
        <v>35</v>
      </c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</row>
    <row r="298" spans="1:34" ht="15" customHeight="1">
      <c r="A298" s="37">
        <v>308</v>
      </c>
      <c r="B298" s="37">
        <v>1</v>
      </c>
      <c r="C298" s="37" t="s">
        <v>46</v>
      </c>
      <c r="D298" s="37">
        <v>3</v>
      </c>
      <c r="E298" s="37" t="s">
        <v>4146</v>
      </c>
      <c r="F298" s="37">
        <v>1</v>
      </c>
      <c r="G298" s="37" t="s">
        <v>4109</v>
      </c>
      <c r="H298" s="37">
        <v>7</v>
      </c>
      <c r="I298" s="37" t="s">
        <v>4141</v>
      </c>
      <c r="J298" s="37">
        <v>2</v>
      </c>
      <c r="K298" s="37" t="s">
        <v>4116</v>
      </c>
      <c r="L298" s="37">
        <v>0</v>
      </c>
      <c r="M298" s="37" t="s">
        <v>4117</v>
      </c>
      <c r="N298" s="37" t="s">
        <v>1976</v>
      </c>
      <c r="O298" s="37" t="s">
        <v>1977</v>
      </c>
      <c r="P298" s="38">
        <v>36503</v>
      </c>
      <c r="Q298" s="39" t="s">
        <v>1978</v>
      </c>
      <c r="R298" s="37">
        <v>71515125</v>
      </c>
      <c r="S298" s="37">
        <v>936387974</v>
      </c>
      <c r="T298" s="37" t="s">
        <v>4594</v>
      </c>
      <c r="U298" s="37" t="s">
        <v>4595</v>
      </c>
      <c r="V298" s="37">
        <v>7001208747</v>
      </c>
      <c r="W298" s="37">
        <v>9</v>
      </c>
      <c r="X298" s="37" t="s">
        <v>35</v>
      </c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</row>
    <row r="299" spans="1:34" ht="15" customHeight="1">
      <c r="A299" s="37">
        <v>309</v>
      </c>
      <c r="B299" s="41"/>
      <c r="C299" s="41"/>
      <c r="D299" s="41"/>
      <c r="E299" s="41"/>
      <c r="F299" s="41"/>
      <c r="G299" s="41"/>
      <c r="H299" s="41"/>
      <c r="I299" s="41"/>
      <c r="J299" s="37">
        <v>0</v>
      </c>
      <c r="K299" s="37" t="s">
        <v>4117</v>
      </c>
      <c r="L299" s="37">
        <v>0</v>
      </c>
      <c r="M299" s="37" t="s">
        <v>4117</v>
      </c>
      <c r="N299" s="37" t="s">
        <v>4596</v>
      </c>
      <c r="O299" s="37" t="s">
        <v>4597</v>
      </c>
      <c r="P299" s="41"/>
      <c r="Q299" s="41"/>
      <c r="R299" s="37">
        <v>75355657</v>
      </c>
      <c r="S299" s="41"/>
      <c r="T299" s="41"/>
      <c r="U299" s="41"/>
      <c r="V299" s="41"/>
      <c r="W299" s="41"/>
      <c r="X299" s="37" t="s">
        <v>35</v>
      </c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</row>
    <row r="300" spans="1:34" ht="15" customHeight="1">
      <c r="A300" s="37">
        <v>310</v>
      </c>
      <c r="B300" s="41"/>
      <c r="C300" s="41"/>
      <c r="D300" s="41"/>
      <c r="E300" s="41"/>
      <c r="F300" s="41"/>
      <c r="G300" s="41"/>
      <c r="H300" s="41"/>
      <c r="I300" s="41"/>
      <c r="J300" s="37">
        <v>0</v>
      </c>
      <c r="K300" s="37" t="s">
        <v>4117</v>
      </c>
      <c r="L300" s="37">
        <v>0</v>
      </c>
      <c r="M300" s="37" t="s">
        <v>4117</v>
      </c>
      <c r="N300" s="37" t="s">
        <v>4598</v>
      </c>
      <c r="O300" s="37" t="s">
        <v>4599</v>
      </c>
      <c r="P300" s="41"/>
      <c r="Q300" s="41"/>
      <c r="R300" s="41"/>
      <c r="S300" s="41"/>
      <c r="T300" s="41"/>
      <c r="U300" s="41"/>
      <c r="V300" s="41"/>
      <c r="W300" s="41"/>
      <c r="X300" s="37" t="s">
        <v>35</v>
      </c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</row>
    <row r="301" spans="1:34" ht="15" customHeight="1">
      <c r="A301" s="37">
        <v>311</v>
      </c>
      <c r="B301" s="41"/>
      <c r="C301" s="41"/>
      <c r="D301" s="41"/>
      <c r="E301" s="41"/>
      <c r="F301" s="41"/>
      <c r="G301" s="41"/>
      <c r="H301" s="41"/>
      <c r="I301" s="41"/>
      <c r="J301" s="37">
        <v>0</v>
      </c>
      <c r="K301" s="37" t="s">
        <v>4117</v>
      </c>
      <c r="L301" s="37">
        <v>0</v>
      </c>
      <c r="M301" s="37" t="s">
        <v>4117</v>
      </c>
      <c r="N301" s="37" t="s">
        <v>4600</v>
      </c>
      <c r="O301" s="37" t="s">
        <v>4601</v>
      </c>
      <c r="P301" s="38">
        <v>36713</v>
      </c>
      <c r="Q301" s="39" t="s">
        <v>4602</v>
      </c>
      <c r="R301" s="37">
        <v>73706939</v>
      </c>
      <c r="S301" s="37">
        <v>982301575</v>
      </c>
      <c r="T301" s="41"/>
      <c r="U301" s="37" t="s">
        <v>4603</v>
      </c>
      <c r="V301" s="41"/>
      <c r="W301" s="41"/>
      <c r="X301" s="37" t="s">
        <v>35</v>
      </c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</row>
    <row r="302" spans="1:34" ht="15" customHeight="1">
      <c r="A302" s="37">
        <v>312</v>
      </c>
      <c r="B302" s="41"/>
      <c r="C302" s="41"/>
      <c r="D302" s="41"/>
      <c r="E302" s="41"/>
      <c r="F302" s="41"/>
      <c r="G302" s="41"/>
      <c r="H302" s="41"/>
      <c r="I302" s="41"/>
      <c r="J302" s="37">
        <v>0</v>
      </c>
      <c r="K302" s="37" t="s">
        <v>4117</v>
      </c>
      <c r="L302" s="37">
        <v>0</v>
      </c>
      <c r="M302" s="37" t="s">
        <v>4117</v>
      </c>
      <c r="N302" s="37" t="s">
        <v>4086</v>
      </c>
      <c r="O302" s="37" t="s">
        <v>4604</v>
      </c>
      <c r="P302" s="38">
        <v>36136</v>
      </c>
      <c r="Q302" s="39" t="s">
        <v>4088</v>
      </c>
      <c r="R302" s="37">
        <v>73173495</v>
      </c>
      <c r="S302" s="37">
        <v>914818733</v>
      </c>
      <c r="T302" s="37" t="s">
        <v>4605</v>
      </c>
      <c r="U302" s="37" t="s">
        <v>4091</v>
      </c>
      <c r="V302" s="41"/>
      <c r="W302" s="41"/>
      <c r="X302" s="37" t="s">
        <v>35</v>
      </c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</row>
    <row r="303" spans="1:34" ht="15" customHeight="1">
      <c r="A303" s="37">
        <v>313</v>
      </c>
      <c r="B303" s="41"/>
      <c r="C303" s="41"/>
      <c r="D303" s="41"/>
      <c r="E303" s="41"/>
      <c r="F303" s="41"/>
      <c r="G303" s="41"/>
      <c r="H303" s="41"/>
      <c r="I303" s="41"/>
      <c r="J303" s="37">
        <v>0</v>
      </c>
      <c r="K303" s="37" t="s">
        <v>4117</v>
      </c>
      <c r="L303" s="37">
        <v>0</v>
      </c>
      <c r="M303" s="37" t="s">
        <v>4117</v>
      </c>
      <c r="N303" s="37" t="s">
        <v>4606</v>
      </c>
      <c r="O303" s="37" t="s">
        <v>4607</v>
      </c>
      <c r="P303" s="38">
        <v>35956</v>
      </c>
      <c r="Q303" s="39" t="s">
        <v>3236</v>
      </c>
      <c r="R303" s="37">
        <v>70199464</v>
      </c>
      <c r="S303" s="37">
        <v>961482334</v>
      </c>
      <c r="T303" s="41"/>
      <c r="U303" s="37" t="s">
        <v>4608</v>
      </c>
      <c r="V303" s="41"/>
      <c r="W303" s="41"/>
      <c r="X303" s="37" t="s">
        <v>35</v>
      </c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</row>
    <row r="304" spans="1:34" ht="15" customHeight="1">
      <c r="A304" s="37">
        <v>314</v>
      </c>
      <c r="B304" s="41"/>
      <c r="C304" s="41"/>
      <c r="D304" s="41"/>
      <c r="E304" s="41"/>
      <c r="F304" s="41"/>
      <c r="G304" s="41"/>
      <c r="H304" s="41"/>
      <c r="I304" s="41"/>
      <c r="J304" s="37">
        <v>0</v>
      </c>
      <c r="K304" s="37" t="s">
        <v>4117</v>
      </c>
      <c r="L304" s="37">
        <v>0</v>
      </c>
      <c r="M304" s="37" t="s">
        <v>4117</v>
      </c>
      <c r="N304" s="37" t="s">
        <v>4609</v>
      </c>
      <c r="O304" s="37" t="s">
        <v>4610</v>
      </c>
      <c r="P304" s="41"/>
      <c r="Q304" s="41"/>
      <c r="R304" s="37">
        <v>76444692</v>
      </c>
      <c r="S304" s="41"/>
      <c r="T304" s="41"/>
      <c r="U304" s="41"/>
      <c r="V304" s="41"/>
      <c r="W304" s="41"/>
      <c r="X304" s="37" t="s">
        <v>35</v>
      </c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</row>
    <row r="305" spans="1:34" ht="15" customHeight="1">
      <c r="A305" s="37">
        <v>315</v>
      </c>
      <c r="B305" s="41"/>
      <c r="C305" s="41"/>
      <c r="D305" s="41"/>
      <c r="E305" s="41"/>
      <c r="F305" s="41"/>
      <c r="G305" s="41"/>
      <c r="H305" s="41"/>
      <c r="I305" s="41"/>
      <c r="J305" s="37">
        <v>0</v>
      </c>
      <c r="K305" s="37" t="s">
        <v>4117</v>
      </c>
      <c r="L305" s="37">
        <v>0</v>
      </c>
      <c r="M305" s="37" t="s">
        <v>4117</v>
      </c>
      <c r="N305" s="37" t="s">
        <v>3297</v>
      </c>
      <c r="O305" s="37" t="s">
        <v>3298</v>
      </c>
      <c r="P305" s="38">
        <v>37055</v>
      </c>
      <c r="Q305" s="39" t="s">
        <v>3299</v>
      </c>
      <c r="R305" s="37">
        <v>76845721</v>
      </c>
      <c r="S305" s="37">
        <v>931095282</v>
      </c>
      <c r="T305" s="37" t="s">
        <v>784</v>
      </c>
      <c r="U305" s="37" t="s">
        <v>3302</v>
      </c>
      <c r="V305" s="41"/>
      <c r="W305" s="41"/>
      <c r="X305" s="37" t="s">
        <v>35</v>
      </c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</row>
    <row r="306" spans="1:34" ht="15" customHeight="1">
      <c r="A306" s="37">
        <v>316</v>
      </c>
      <c r="B306" s="41"/>
      <c r="C306" s="41"/>
      <c r="D306" s="41"/>
      <c r="E306" s="41"/>
      <c r="F306" s="41"/>
      <c r="G306" s="41"/>
      <c r="H306" s="41"/>
      <c r="I306" s="41"/>
      <c r="J306" s="37">
        <v>0</v>
      </c>
      <c r="K306" s="37" t="s">
        <v>4117</v>
      </c>
      <c r="L306" s="37">
        <v>0</v>
      </c>
      <c r="M306" s="37" t="s">
        <v>4117</v>
      </c>
      <c r="N306" s="37" t="s">
        <v>3256</v>
      </c>
      <c r="O306" s="37" t="s">
        <v>3257</v>
      </c>
      <c r="P306" s="38">
        <v>37037</v>
      </c>
      <c r="Q306" s="39" t="s">
        <v>3258</v>
      </c>
      <c r="R306" s="37">
        <v>72674620</v>
      </c>
      <c r="S306" s="37">
        <v>953728747</v>
      </c>
      <c r="T306" s="37" t="s">
        <v>142</v>
      </c>
      <c r="U306" s="37" t="s">
        <v>3261</v>
      </c>
      <c r="V306" s="41"/>
      <c r="W306" s="41"/>
      <c r="X306" s="37" t="s">
        <v>35</v>
      </c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</row>
    <row r="307" spans="1:34" ht="15" customHeight="1">
      <c r="A307" s="37">
        <v>317</v>
      </c>
      <c r="B307" s="41"/>
      <c r="C307" s="41"/>
      <c r="D307" s="41"/>
      <c r="E307" s="41"/>
      <c r="F307" s="41"/>
      <c r="G307" s="41"/>
      <c r="H307" s="41"/>
      <c r="I307" s="41"/>
      <c r="J307" s="37">
        <v>0</v>
      </c>
      <c r="K307" s="37" t="s">
        <v>4117</v>
      </c>
      <c r="L307" s="37">
        <v>0</v>
      </c>
      <c r="M307" s="37" t="s">
        <v>4117</v>
      </c>
      <c r="N307" s="37" t="s">
        <v>4611</v>
      </c>
      <c r="O307" s="37" t="s">
        <v>4612</v>
      </c>
      <c r="P307" s="41"/>
      <c r="Q307" s="41"/>
      <c r="R307" s="37">
        <v>73195585</v>
      </c>
      <c r="S307" s="41"/>
      <c r="T307" s="41"/>
      <c r="U307" s="41"/>
      <c r="V307" s="41"/>
      <c r="W307" s="41"/>
      <c r="X307" s="37" t="s">
        <v>35</v>
      </c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</row>
    <row r="308" spans="1:34" ht="15" customHeight="1">
      <c r="A308" s="37">
        <v>318</v>
      </c>
      <c r="B308" s="37"/>
      <c r="C308" s="37"/>
      <c r="D308" s="37"/>
      <c r="E308" s="37"/>
      <c r="F308" s="37"/>
      <c r="G308" s="37"/>
      <c r="H308" s="37"/>
      <c r="I308" s="37"/>
      <c r="J308" s="37">
        <v>0</v>
      </c>
      <c r="K308" s="37" t="s">
        <v>4117</v>
      </c>
      <c r="L308" s="37">
        <v>0</v>
      </c>
      <c r="M308" s="37" t="s">
        <v>4117</v>
      </c>
      <c r="N308" s="37" t="s">
        <v>4613</v>
      </c>
      <c r="O308" s="37" t="s">
        <v>4614</v>
      </c>
      <c r="P308" s="38">
        <v>35609</v>
      </c>
      <c r="Q308" s="39" t="s">
        <v>3451</v>
      </c>
      <c r="R308" s="37">
        <v>73143403</v>
      </c>
      <c r="S308" s="37">
        <v>962595675</v>
      </c>
      <c r="T308" s="37" t="s">
        <v>4489</v>
      </c>
      <c r="U308" s="37" t="s">
        <v>3454</v>
      </c>
      <c r="V308" s="41"/>
      <c r="W308" s="41"/>
      <c r="X308" s="37" t="s">
        <v>35</v>
      </c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</row>
    <row r="309" spans="1:34" ht="15" customHeight="1">
      <c r="A309" s="37">
        <v>319</v>
      </c>
      <c r="B309" s="37">
        <v>5</v>
      </c>
      <c r="C309" s="37" t="s">
        <v>78</v>
      </c>
      <c r="D309" s="37">
        <v>1</v>
      </c>
      <c r="E309" s="37" t="s">
        <v>4127</v>
      </c>
      <c r="F309" s="37">
        <v>3</v>
      </c>
      <c r="G309" s="37" t="s">
        <v>4114</v>
      </c>
      <c r="H309" s="37">
        <v>1</v>
      </c>
      <c r="I309" s="37" t="s">
        <v>4115</v>
      </c>
      <c r="J309" s="37">
        <v>2</v>
      </c>
      <c r="K309" s="37" t="s">
        <v>4116</v>
      </c>
      <c r="L309" s="37">
        <v>0</v>
      </c>
      <c r="M309" s="37" t="s">
        <v>4117</v>
      </c>
      <c r="N309" s="37" t="s">
        <v>2002</v>
      </c>
      <c r="O309" s="37" t="s">
        <v>4615</v>
      </c>
      <c r="P309" s="38">
        <v>36627</v>
      </c>
      <c r="Q309" s="39" t="s">
        <v>2004</v>
      </c>
      <c r="R309" s="37">
        <v>71533738</v>
      </c>
      <c r="S309" s="37">
        <v>992535694</v>
      </c>
      <c r="T309" s="41"/>
      <c r="U309" s="37" t="s">
        <v>2007</v>
      </c>
      <c r="V309" s="41"/>
      <c r="W309" s="37">
        <v>10</v>
      </c>
      <c r="X309" s="37" t="s">
        <v>35</v>
      </c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</row>
    <row r="310" spans="1:34" ht="15" customHeight="1">
      <c r="A310" s="37">
        <v>320</v>
      </c>
      <c r="B310" s="41"/>
      <c r="C310" s="41"/>
      <c r="D310" s="41"/>
      <c r="E310" s="41"/>
      <c r="F310" s="41"/>
      <c r="G310" s="41"/>
      <c r="H310" s="41"/>
      <c r="I310" s="41"/>
      <c r="J310" s="37">
        <v>0</v>
      </c>
      <c r="K310" s="37" t="s">
        <v>4117</v>
      </c>
      <c r="L310" s="37">
        <v>0</v>
      </c>
      <c r="M310" s="37" t="s">
        <v>4117</v>
      </c>
      <c r="N310" s="37" t="s">
        <v>4616</v>
      </c>
      <c r="O310" s="37" t="s">
        <v>4617</v>
      </c>
      <c r="P310" s="41"/>
      <c r="Q310" s="41"/>
      <c r="R310" s="37">
        <v>75278590</v>
      </c>
      <c r="S310" s="41"/>
      <c r="T310" s="41"/>
      <c r="U310" s="41"/>
      <c r="V310" s="41"/>
      <c r="W310" s="41"/>
      <c r="X310" s="37" t="s">
        <v>35</v>
      </c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</row>
    <row r="311" spans="1:34" ht="15" customHeight="1">
      <c r="A311" s="37">
        <v>321</v>
      </c>
      <c r="B311" s="41"/>
      <c r="C311" s="41"/>
      <c r="D311" s="41"/>
      <c r="E311" s="41"/>
      <c r="F311" s="41"/>
      <c r="G311" s="41"/>
      <c r="H311" s="41"/>
      <c r="I311" s="41"/>
      <c r="J311" s="37">
        <v>0</v>
      </c>
      <c r="K311" s="37" t="s">
        <v>4117</v>
      </c>
      <c r="L311" s="37">
        <v>0</v>
      </c>
      <c r="M311" s="37" t="s">
        <v>4117</v>
      </c>
      <c r="N311" s="37" t="s">
        <v>4618</v>
      </c>
      <c r="O311" s="37" t="s">
        <v>4619</v>
      </c>
      <c r="P311" s="38">
        <v>36394</v>
      </c>
      <c r="Q311" s="39" t="s">
        <v>4620</v>
      </c>
      <c r="R311" s="37">
        <v>76595277</v>
      </c>
      <c r="S311" s="37">
        <v>987375189</v>
      </c>
      <c r="T311" s="37" t="s">
        <v>700</v>
      </c>
      <c r="U311" s="37" t="s">
        <v>4621</v>
      </c>
      <c r="V311" s="41"/>
      <c r="W311" s="41"/>
      <c r="X311" s="37" t="s">
        <v>35</v>
      </c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</row>
    <row r="312" spans="1:34" ht="15" customHeight="1">
      <c r="A312" s="37">
        <v>322</v>
      </c>
      <c r="B312" s="41"/>
      <c r="C312" s="41"/>
      <c r="D312" s="41"/>
      <c r="E312" s="41"/>
      <c r="F312" s="41"/>
      <c r="G312" s="41"/>
      <c r="H312" s="41"/>
      <c r="I312" s="41"/>
      <c r="J312" s="37">
        <v>0</v>
      </c>
      <c r="K312" s="37" t="s">
        <v>4117</v>
      </c>
      <c r="L312" s="37">
        <v>0</v>
      </c>
      <c r="M312" s="37" t="s">
        <v>4117</v>
      </c>
      <c r="N312" s="37" t="s">
        <v>4622</v>
      </c>
      <c r="O312" s="37" t="s">
        <v>4623</v>
      </c>
      <c r="P312" s="38">
        <v>34784</v>
      </c>
      <c r="Q312" s="39" t="s">
        <v>4624</v>
      </c>
      <c r="R312" s="37">
        <v>76769273</v>
      </c>
      <c r="S312" s="37">
        <v>922432795</v>
      </c>
      <c r="T312" s="37" t="s">
        <v>1223</v>
      </c>
      <c r="U312" s="37" t="s">
        <v>4625</v>
      </c>
      <c r="V312" s="41"/>
      <c r="W312" s="41"/>
      <c r="X312" s="37" t="s">
        <v>35</v>
      </c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</row>
    <row r="313" spans="1:34" ht="15" customHeight="1">
      <c r="A313" s="37">
        <v>323</v>
      </c>
      <c r="B313" s="41"/>
      <c r="C313" s="41"/>
      <c r="D313" s="41"/>
      <c r="E313" s="41"/>
      <c r="F313" s="41"/>
      <c r="G313" s="41"/>
      <c r="H313" s="41"/>
      <c r="I313" s="41"/>
      <c r="J313" s="37">
        <v>0</v>
      </c>
      <c r="K313" s="37" t="s">
        <v>4117</v>
      </c>
      <c r="L313" s="37">
        <v>0</v>
      </c>
      <c r="M313" s="37" t="s">
        <v>4117</v>
      </c>
      <c r="N313" s="37" t="s">
        <v>4626</v>
      </c>
      <c r="O313" s="37" t="s">
        <v>4627</v>
      </c>
      <c r="P313" s="38">
        <v>36111</v>
      </c>
      <c r="Q313" s="39" t="s">
        <v>3487</v>
      </c>
      <c r="R313" s="37">
        <v>70599506</v>
      </c>
      <c r="S313" s="37">
        <v>923721738</v>
      </c>
      <c r="T313" s="37" t="s">
        <v>208</v>
      </c>
      <c r="U313" s="37" t="s">
        <v>3490</v>
      </c>
      <c r="V313" s="41"/>
      <c r="W313" s="41"/>
      <c r="X313" s="37" t="s">
        <v>35</v>
      </c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</row>
    <row r="314" spans="1:34" ht="15" customHeight="1">
      <c r="A314" s="37">
        <v>324</v>
      </c>
      <c r="B314" s="41"/>
      <c r="C314" s="41"/>
      <c r="D314" s="41"/>
      <c r="E314" s="41"/>
      <c r="F314" s="41"/>
      <c r="G314" s="41"/>
      <c r="H314" s="41"/>
      <c r="I314" s="41"/>
      <c r="J314" s="37">
        <v>0</v>
      </c>
      <c r="K314" s="37" t="s">
        <v>4117</v>
      </c>
      <c r="L314" s="37">
        <v>0</v>
      </c>
      <c r="M314" s="37" t="s">
        <v>4117</v>
      </c>
      <c r="N314" s="37" t="s">
        <v>4628</v>
      </c>
      <c r="O314" s="37" t="s">
        <v>4629</v>
      </c>
      <c r="P314" s="38">
        <v>37876</v>
      </c>
      <c r="Q314" s="39" t="s">
        <v>3501</v>
      </c>
      <c r="R314" s="37">
        <v>73546686</v>
      </c>
      <c r="S314" s="37">
        <v>955438399</v>
      </c>
      <c r="T314" s="37" t="s">
        <v>4630</v>
      </c>
      <c r="U314" s="37" t="s">
        <v>3504</v>
      </c>
      <c r="V314" s="41"/>
      <c r="W314" s="41"/>
      <c r="X314" s="37" t="s">
        <v>35</v>
      </c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</row>
    <row r="315" spans="1:34" ht="15" customHeight="1">
      <c r="A315" s="37">
        <v>325</v>
      </c>
      <c r="B315" s="41"/>
      <c r="C315" s="41"/>
      <c r="D315" s="41"/>
      <c r="E315" s="41"/>
      <c r="F315" s="41"/>
      <c r="G315" s="41"/>
      <c r="H315" s="41"/>
      <c r="I315" s="41"/>
      <c r="J315" s="37">
        <v>0</v>
      </c>
      <c r="K315" s="37" t="s">
        <v>4117</v>
      </c>
      <c r="L315" s="37">
        <v>0</v>
      </c>
      <c r="M315" s="37" t="s">
        <v>4117</v>
      </c>
      <c r="N315" s="37" t="s">
        <v>4631</v>
      </c>
      <c r="O315" s="37" t="s">
        <v>4632</v>
      </c>
      <c r="P315" s="38">
        <v>37234</v>
      </c>
      <c r="Q315" s="39" t="s">
        <v>3480</v>
      </c>
      <c r="R315" s="37">
        <v>74744890</v>
      </c>
      <c r="S315" s="37">
        <v>929163485</v>
      </c>
      <c r="T315" s="37" t="s">
        <v>4435</v>
      </c>
      <c r="U315" s="37" t="s">
        <v>3483</v>
      </c>
      <c r="V315" s="41"/>
      <c r="W315" s="41"/>
      <c r="X315" s="37" t="s">
        <v>35</v>
      </c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</row>
    <row r="316" spans="1:34" ht="15" customHeight="1">
      <c r="A316" s="37">
        <v>326</v>
      </c>
      <c r="B316" s="41"/>
      <c r="C316" s="41"/>
      <c r="D316" s="41"/>
      <c r="E316" s="41"/>
      <c r="F316" s="41"/>
      <c r="G316" s="41"/>
      <c r="H316" s="41"/>
      <c r="I316" s="41"/>
      <c r="J316" s="37">
        <v>0</v>
      </c>
      <c r="K316" s="37" t="s">
        <v>4117</v>
      </c>
      <c r="L316" s="37">
        <v>0</v>
      </c>
      <c r="M316" s="37" t="s">
        <v>4117</v>
      </c>
      <c r="N316" s="37" t="s">
        <v>4633</v>
      </c>
      <c r="O316" s="37" t="s">
        <v>3357</v>
      </c>
      <c r="P316" s="38">
        <v>36903</v>
      </c>
      <c r="Q316" s="39" t="s">
        <v>3358</v>
      </c>
      <c r="R316" s="37">
        <v>70676738</v>
      </c>
      <c r="S316" s="37">
        <v>984362033</v>
      </c>
      <c r="T316" s="37" t="s">
        <v>1817</v>
      </c>
      <c r="U316" s="37" t="s">
        <v>3361</v>
      </c>
      <c r="V316" s="41"/>
      <c r="W316" s="41"/>
      <c r="X316" s="37" t="s">
        <v>35</v>
      </c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</row>
    <row r="317" spans="1:34" ht="15" customHeight="1">
      <c r="A317" s="37">
        <v>327</v>
      </c>
      <c r="B317" s="41"/>
      <c r="C317" s="41"/>
      <c r="D317" s="41"/>
      <c r="E317" s="41"/>
      <c r="F317" s="41"/>
      <c r="G317" s="41"/>
      <c r="H317" s="41"/>
      <c r="I317" s="41"/>
      <c r="J317" s="37">
        <v>0</v>
      </c>
      <c r="K317" s="37" t="s">
        <v>4117</v>
      </c>
      <c r="L317" s="37">
        <v>0</v>
      </c>
      <c r="M317" s="37" t="s">
        <v>4117</v>
      </c>
      <c r="N317" s="37" t="s">
        <v>4634</v>
      </c>
      <c r="O317" s="37" t="s">
        <v>4635</v>
      </c>
      <c r="P317" s="38">
        <v>33646</v>
      </c>
      <c r="Q317" s="39" t="s">
        <v>4636</v>
      </c>
      <c r="R317" s="37">
        <v>47074530</v>
      </c>
      <c r="S317" s="37">
        <v>960331988</v>
      </c>
      <c r="T317" s="37" t="s">
        <v>120</v>
      </c>
      <c r="U317" s="37" t="s">
        <v>4637</v>
      </c>
      <c r="V317" s="41"/>
      <c r="W317" s="41"/>
      <c r="X317" s="37" t="s">
        <v>35</v>
      </c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</row>
    <row r="318" spans="1:34" ht="15" customHeight="1">
      <c r="A318" s="37">
        <v>328</v>
      </c>
      <c r="B318" s="41"/>
      <c r="C318" s="41"/>
      <c r="D318" s="41"/>
      <c r="E318" s="41"/>
      <c r="F318" s="41"/>
      <c r="G318" s="41"/>
      <c r="H318" s="41"/>
      <c r="I318" s="41"/>
      <c r="J318" s="37">
        <v>0</v>
      </c>
      <c r="K318" s="37" t="s">
        <v>4117</v>
      </c>
      <c r="L318" s="37">
        <v>0</v>
      </c>
      <c r="M318" s="37" t="s">
        <v>4117</v>
      </c>
      <c r="N318" s="37" t="s">
        <v>3426</v>
      </c>
      <c r="O318" s="37" t="s">
        <v>4638</v>
      </c>
      <c r="P318" s="38">
        <v>37931</v>
      </c>
      <c r="Q318" s="39" t="s">
        <v>3428</v>
      </c>
      <c r="R318" s="37">
        <v>71002558</v>
      </c>
      <c r="S318" s="37">
        <v>903263095</v>
      </c>
      <c r="T318" s="37" t="s">
        <v>43</v>
      </c>
      <c r="U318" s="37" t="s">
        <v>3431</v>
      </c>
      <c r="V318" s="41"/>
      <c r="W318" s="41"/>
      <c r="X318" s="37" t="s">
        <v>35</v>
      </c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</row>
    <row r="319" spans="1:34" ht="15" customHeight="1">
      <c r="A319" s="37">
        <v>329</v>
      </c>
      <c r="B319" s="37"/>
      <c r="C319" s="37"/>
      <c r="D319" s="37"/>
      <c r="E319" s="37"/>
      <c r="F319" s="37"/>
      <c r="G319" s="37"/>
      <c r="H319" s="37"/>
      <c r="I319" s="37"/>
      <c r="J319" s="37">
        <v>0</v>
      </c>
      <c r="K319" s="37" t="s">
        <v>4117</v>
      </c>
      <c r="L319" s="37">
        <v>0</v>
      </c>
      <c r="M319" s="37" t="s">
        <v>4117</v>
      </c>
      <c r="N319" s="37" t="s">
        <v>4639</v>
      </c>
      <c r="O319" s="37" t="s">
        <v>4640</v>
      </c>
      <c r="P319" s="38">
        <v>36166</v>
      </c>
      <c r="Q319" s="39" t="s">
        <v>3335</v>
      </c>
      <c r="R319" s="37">
        <v>72474143</v>
      </c>
      <c r="S319" s="37">
        <v>913909414</v>
      </c>
      <c r="T319" s="37" t="s">
        <v>43</v>
      </c>
      <c r="U319" s="37" t="s">
        <v>3339</v>
      </c>
      <c r="V319" s="41"/>
      <c r="W319" s="41"/>
      <c r="X319" s="37" t="s">
        <v>35</v>
      </c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</row>
    <row r="320" spans="1:34" ht="15" customHeight="1">
      <c r="A320" s="37">
        <v>330</v>
      </c>
      <c r="B320" s="37">
        <v>5</v>
      </c>
      <c r="C320" s="37" t="s">
        <v>78</v>
      </c>
      <c r="D320" s="37">
        <v>13</v>
      </c>
      <c r="E320" s="37" t="s">
        <v>4123</v>
      </c>
      <c r="F320" s="37">
        <v>3</v>
      </c>
      <c r="G320" s="37" t="s">
        <v>4114</v>
      </c>
      <c r="H320" s="37">
        <v>1</v>
      </c>
      <c r="I320" s="37" t="s">
        <v>4115</v>
      </c>
      <c r="J320" s="37">
        <v>2</v>
      </c>
      <c r="K320" s="37" t="s">
        <v>4116</v>
      </c>
      <c r="L320" s="37">
        <v>0</v>
      </c>
      <c r="M320" s="37" t="s">
        <v>4117</v>
      </c>
      <c r="N320" s="37" t="s">
        <v>4641</v>
      </c>
      <c r="O320" s="37" t="s">
        <v>4642</v>
      </c>
      <c r="P320" s="38">
        <v>37570</v>
      </c>
      <c r="Q320" s="39" t="s">
        <v>2045</v>
      </c>
      <c r="R320" s="37">
        <v>76191909</v>
      </c>
      <c r="S320" s="37">
        <v>959261769</v>
      </c>
      <c r="T320" s="41"/>
      <c r="U320" s="37" t="s">
        <v>2048</v>
      </c>
      <c r="V320" s="37">
        <v>202010494</v>
      </c>
      <c r="W320" s="37">
        <v>10</v>
      </c>
      <c r="X320" s="37" t="s">
        <v>35</v>
      </c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</row>
    <row r="321" spans="1:34" ht="15" customHeight="1">
      <c r="A321" s="37">
        <v>331</v>
      </c>
      <c r="B321" s="41"/>
      <c r="C321" s="41"/>
      <c r="D321" s="41"/>
      <c r="E321" s="41"/>
      <c r="F321" s="41"/>
      <c r="G321" s="41"/>
      <c r="H321" s="41"/>
      <c r="I321" s="41"/>
      <c r="J321" s="37">
        <v>0</v>
      </c>
      <c r="K321" s="37" t="s">
        <v>4117</v>
      </c>
      <c r="L321" s="37">
        <v>0</v>
      </c>
      <c r="M321" s="37" t="s">
        <v>4117</v>
      </c>
      <c r="N321" s="37" t="s">
        <v>4643</v>
      </c>
      <c r="O321" s="37" t="s">
        <v>4644</v>
      </c>
      <c r="P321" s="38">
        <v>37122</v>
      </c>
      <c r="Q321" s="39" t="s">
        <v>4645</v>
      </c>
      <c r="R321" s="37">
        <v>72254794</v>
      </c>
      <c r="S321" s="37">
        <v>931509322</v>
      </c>
      <c r="T321" s="41"/>
      <c r="U321" s="41"/>
      <c r="V321" s="41"/>
      <c r="W321" s="41"/>
      <c r="X321" s="37" t="s">
        <v>35</v>
      </c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</row>
    <row r="322" spans="1:34" ht="15" customHeight="1">
      <c r="A322" s="37">
        <v>332</v>
      </c>
      <c r="B322" s="41"/>
      <c r="C322" s="41"/>
      <c r="D322" s="41"/>
      <c r="E322" s="41"/>
      <c r="F322" s="41"/>
      <c r="G322" s="41"/>
      <c r="H322" s="41"/>
      <c r="I322" s="41"/>
      <c r="J322" s="37">
        <v>0</v>
      </c>
      <c r="K322" s="37" t="s">
        <v>4117</v>
      </c>
      <c r="L322" s="37">
        <v>0</v>
      </c>
      <c r="M322" s="37" t="s">
        <v>4117</v>
      </c>
      <c r="N322" s="37" t="s">
        <v>3263</v>
      </c>
      <c r="O322" s="37" t="s">
        <v>936</v>
      </c>
      <c r="P322" s="38">
        <v>36257</v>
      </c>
      <c r="Q322" s="39" t="s">
        <v>3264</v>
      </c>
      <c r="R322" s="37">
        <v>76810080</v>
      </c>
      <c r="S322" s="37">
        <v>941097745</v>
      </c>
      <c r="T322" s="41"/>
      <c r="U322" s="37" t="s">
        <v>3267</v>
      </c>
      <c r="V322" s="41"/>
      <c r="W322" s="41"/>
      <c r="X322" s="37" t="s">
        <v>35</v>
      </c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</row>
    <row r="323" spans="1:34" ht="15" customHeight="1">
      <c r="A323" s="37">
        <v>333</v>
      </c>
      <c r="B323" s="41"/>
      <c r="C323" s="41"/>
      <c r="D323" s="41"/>
      <c r="E323" s="41"/>
      <c r="F323" s="41"/>
      <c r="G323" s="41"/>
      <c r="H323" s="41"/>
      <c r="I323" s="41"/>
      <c r="J323" s="37">
        <v>0</v>
      </c>
      <c r="K323" s="37" t="s">
        <v>4117</v>
      </c>
      <c r="L323" s="37">
        <v>0</v>
      </c>
      <c r="M323" s="37" t="s">
        <v>4117</v>
      </c>
      <c r="N323" s="37" t="s">
        <v>4646</v>
      </c>
      <c r="O323" s="37" t="s">
        <v>4647</v>
      </c>
      <c r="P323" s="41"/>
      <c r="Q323" s="41"/>
      <c r="R323" s="37">
        <v>74142310</v>
      </c>
      <c r="S323" s="41"/>
      <c r="T323" s="41"/>
      <c r="U323" s="41"/>
      <c r="V323" s="41"/>
      <c r="W323" s="41"/>
      <c r="X323" s="37" t="s">
        <v>35</v>
      </c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</row>
    <row r="324" spans="1:34" ht="15" customHeight="1">
      <c r="A324" s="37">
        <v>334</v>
      </c>
      <c r="B324" s="41"/>
      <c r="C324" s="41"/>
      <c r="D324" s="41"/>
      <c r="E324" s="41"/>
      <c r="F324" s="41"/>
      <c r="G324" s="41"/>
      <c r="H324" s="41"/>
      <c r="I324" s="41"/>
      <c r="J324" s="37">
        <v>0</v>
      </c>
      <c r="K324" s="37" t="s">
        <v>4117</v>
      </c>
      <c r="L324" s="37">
        <v>0</v>
      </c>
      <c r="M324" s="37" t="s">
        <v>4117</v>
      </c>
      <c r="N324" s="37" t="s">
        <v>4648</v>
      </c>
      <c r="O324" s="37" t="s">
        <v>4649</v>
      </c>
      <c r="P324" s="41"/>
      <c r="Q324" s="41"/>
      <c r="R324" s="37">
        <v>48596654</v>
      </c>
      <c r="S324" s="41"/>
      <c r="T324" s="41"/>
      <c r="U324" s="41"/>
      <c r="V324" s="41"/>
      <c r="W324" s="41"/>
      <c r="X324" s="37" t="s">
        <v>35</v>
      </c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</row>
    <row r="325" spans="1:34" ht="15" customHeight="1">
      <c r="A325" s="37">
        <v>335</v>
      </c>
      <c r="B325" s="41"/>
      <c r="C325" s="41"/>
      <c r="D325" s="41"/>
      <c r="E325" s="41"/>
      <c r="F325" s="41"/>
      <c r="G325" s="41"/>
      <c r="H325" s="41"/>
      <c r="I325" s="41"/>
      <c r="J325" s="37">
        <v>0</v>
      </c>
      <c r="K325" s="37" t="s">
        <v>4117</v>
      </c>
      <c r="L325" s="37">
        <v>0</v>
      </c>
      <c r="M325" s="37" t="s">
        <v>4117</v>
      </c>
      <c r="N325" s="37" t="s">
        <v>4650</v>
      </c>
      <c r="O325" s="37" t="s">
        <v>4651</v>
      </c>
      <c r="P325" s="38">
        <v>37560</v>
      </c>
      <c r="Q325" s="39" t="s">
        <v>3443</v>
      </c>
      <c r="R325" s="37">
        <v>73474189</v>
      </c>
      <c r="S325" s="37">
        <v>933506001</v>
      </c>
      <c r="T325" s="37" t="s">
        <v>4652</v>
      </c>
      <c r="U325" s="37" t="s">
        <v>3446</v>
      </c>
      <c r="V325" s="41"/>
      <c r="W325" s="41"/>
      <c r="X325" s="37" t="s">
        <v>35</v>
      </c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</row>
    <row r="326" spans="1:34" ht="15" customHeight="1">
      <c r="A326" s="37">
        <v>336</v>
      </c>
      <c r="B326" s="41"/>
      <c r="C326" s="41"/>
      <c r="D326" s="41"/>
      <c r="E326" s="41"/>
      <c r="F326" s="41"/>
      <c r="G326" s="41"/>
      <c r="H326" s="41"/>
      <c r="I326" s="41"/>
      <c r="J326" s="37">
        <v>0</v>
      </c>
      <c r="K326" s="37" t="s">
        <v>4117</v>
      </c>
      <c r="L326" s="37">
        <v>0</v>
      </c>
      <c r="M326" s="37" t="s">
        <v>4117</v>
      </c>
      <c r="N326" s="37" t="s">
        <v>3318</v>
      </c>
      <c r="O326" s="37" t="s">
        <v>3319</v>
      </c>
      <c r="P326" s="38">
        <v>37796</v>
      </c>
      <c r="Q326" s="37" t="s">
        <v>4653</v>
      </c>
      <c r="R326" s="37">
        <v>75117621</v>
      </c>
      <c r="S326" s="37">
        <v>918993755</v>
      </c>
      <c r="T326" s="37" t="s">
        <v>43</v>
      </c>
      <c r="U326" s="37" t="s">
        <v>3323</v>
      </c>
      <c r="V326" s="41"/>
      <c r="W326" s="41"/>
      <c r="X326" s="37" t="s">
        <v>35</v>
      </c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</row>
    <row r="327" spans="1:34" ht="15" customHeight="1">
      <c r="A327" s="37">
        <v>337</v>
      </c>
      <c r="B327" s="41"/>
      <c r="C327" s="41"/>
      <c r="D327" s="41"/>
      <c r="E327" s="41"/>
      <c r="F327" s="41"/>
      <c r="G327" s="41"/>
      <c r="H327" s="41"/>
      <c r="I327" s="41"/>
      <c r="J327" s="37">
        <v>0</v>
      </c>
      <c r="K327" s="37" t="s">
        <v>4117</v>
      </c>
      <c r="L327" s="37">
        <v>0</v>
      </c>
      <c r="M327" s="37" t="s">
        <v>4117</v>
      </c>
      <c r="N327" s="37" t="s">
        <v>4654</v>
      </c>
      <c r="O327" s="37" t="s">
        <v>4655</v>
      </c>
      <c r="P327" s="41"/>
      <c r="Q327" s="41"/>
      <c r="R327" s="41"/>
      <c r="S327" s="41"/>
      <c r="T327" s="41"/>
      <c r="U327" s="41"/>
      <c r="V327" s="41"/>
      <c r="W327" s="41"/>
      <c r="X327" s="37" t="s">
        <v>35</v>
      </c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</row>
    <row r="328" spans="1:34" ht="15" customHeight="1">
      <c r="A328" s="37">
        <v>338</v>
      </c>
      <c r="B328" s="41"/>
      <c r="C328" s="41"/>
      <c r="D328" s="41"/>
      <c r="E328" s="41"/>
      <c r="F328" s="41"/>
      <c r="G328" s="41"/>
      <c r="H328" s="41"/>
      <c r="I328" s="41"/>
      <c r="J328" s="37">
        <v>0</v>
      </c>
      <c r="K328" s="37" t="s">
        <v>4117</v>
      </c>
      <c r="L328" s="37">
        <v>0</v>
      </c>
      <c r="M328" s="37" t="s">
        <v>4117</v>
      </c>
      <c r="N328" s="37" t="s">
        <v>4656</v>
      </c>
      <c r="O328" s="37" t="s">
        <v>4657</v>
      </c>
      <c r="P328" s="38">
        <v>37483</v>
      </c>
      <c r="Q328" s="39" t="s">
        <v>3200</v>
      </c>
      <c r="R328" s="37">
        <v>72612769</v>
      </c>
      <c r="S328" s="37">
        <v>949515470</v>
      </c>
      <c r="T328" s="41"/>
      <c r="U328" s="37" t="s">
        <v>4658</v>
      </c>
      <c r="V328" s="41"/>
      <c r="W328" s="41"/>
      <c r="X328" s="37" t="s">
        <v>35</v>
      </c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</row>
    <row r="329" spans="1:34" ht="15" customHeight="1">
      <c r="A329" s="37">
        <v>339</v>
      </c>
      <c r="B329" s="41"/>
      <c r="C329" s="41"/>
      <c r="D329" s="41"/>
      <c r="E329" s="41"/>
      <c r="F329" s="41"/>
      <c r="G329" s="41"/>
      <c r="H329" s="41"/>
      <c r="I329" s="41"/>
      <c r="J329" s="37">
        <v>0</v>
      </c>
      <c r="K329" s="37" t="s">
        <v>4117</v>
      </c>
      <c r="L329" s="37">
        <v>0</v>
      </c>
      <c r="M329" s="37" t="s">
        <v>4117</v>
      </c>
      <c r="N329" s="37" t="s">
        <v>4659</v>
      </c>
      <c r="O329" s="37" t="s">
        <v>4660</v>
      </c>
      <c r="P329" s="38">
        <v>34188</v>
      </c>
      <c r="Q329" s="39" t="s">
        <v>4661</v>
      </c>
      <c r="R329" s="37">
        <v>48082720</v>
      </c>
      <c r="S329" s="37">
        <v>942342629</v>
      </c>
      <c r="T329" s="37" t="s">
        <v>4435</v>
      </c>
      <c r="U329" s="37" t="s">
        <v>4662</v>
      </c>
      <c r="V329" s="41"/>
      <c r="W329" s="41"/>
      <c r="X329" s="37" t="s">
        <v>35</v>
      </c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</row>
    <row r="330" spans="1:34" ht="15" customHeight="1">
      <c r="A330" s="37">
        <v>340</v>
      </c>
      <c r="B330" s="37"/>
      <c r="C330" s="37"/>
      <c r="D330" s="37"/>
      <c r="E330" s="37"/>
      <c r="F330" s="37"/>
      <c r="G330" s="37"/>
      <c r="H330" s="37"/>
      <c r="I330" s="37"/>
      <c r="J330" s="37">
        <v>0</v>
      </c>
      <c r="K330" s="37" t="s">
        <v>4117</v>
      </c>
      <c r="L330" s="37">
        <v>0</v>
      </c>
      <c r="M330" s="37" t="s">
        <v>4117</v>
      </c>
      <c r="N330" s="37" t="s">
        <v>4663</v>
      </c>
      <c r="O330" s="37" t="s">
        <v>4664</v>
      </c>
      <c r="P330" s="41"/>
      <c r="Q330" s="41"/>
      <c r="R330" s="41"/>
      <c r="S330" s="41"/>
      <c r="T330" s="41"/>
      <c r="U330" s="41"/>
      <c r="V330" s="41"/>
      <c r="W330" s="41"/>
      <c r="X330" s="37" t="s">
        <v>35</v>
      </c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</row>
    <row r="331" spans="1:34" ht="15" customHeight="1">
      <c r="A331" s="37">
        <v>341</v>
      </c>
      <c r="B331" s="37">
        <v>1</v>
      </c>
      <c r="C331" s="37" t="s">
        <v>46</v>
      </c>
      <c r="D331" s="37">
        <v>3</v>
      </c>
      <c r="E331" s="37" t="s">
        <v>4146</v>
      </c>
      <c r="F331" s="37">
        <v>1</v>
      </c>
      <c r="G331" s="37" t="s">
        <v>4109</v>
      </c>
      <c r="H331" s="37">
        <v>7</v>
      </c>
      <c r="I331" s="37" t="s">
        <v>4141</v>
      </c>
      <c r="J331" s="37">
        <v>2</v>
      </c>
      <c r="K331" s="37" t="s">
        <v>4116</v>
      </c>
      <c r="L331" s="37">
        <v>0</v>
      </c>
      <c r="M331" s="37" t="s">
        <v>4117</v>
      </c>
      <c r="N331" s="37" t="s">
        <v>2057</v>
      </c>
      <c r="O331" s="37" t="s">
        <v>2058</v>
      </c>
      <c r="P331" s="38">
        <v>37484</v>
      </c>
      <c r="Q331" s="39" t="s">
        <v>2059</v>
      </c>
      <c r="R331" s="37">
        <v>72781962</v>
      </c>
      <c r="S331" s="37">
        <v>923590733</v>
      </c>
      <c r="T331" s="41"/>
      <c r="U331" s="37" t="s">
        <v>2062</v>
      </c>
      <c r="V331" s="37">
        <v>7002532708</v>
      </c>
      <c r="W331" s="37">
        <v>7</v>
      </c>
      <c r="X331" s="37" t="s">
        <v>35</v>
      </c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</row>
    <row r="332" spans="1:34" ht="15" customHeight="1">
      <c r="A332" s="37">
        <v>342</v>
      </c>
      <c r="B332" s="41"/>
      <c r="C332" s="41"/>
      <c r="D332" s="41"/>
      <c r="E332" s="41"/>
      <c r="F332" s="41"/>
      <c r="G332" s="41"/>
      <c r="H332" s="41"/>
      <c r="I332" s="41"/>
      <c r="J332" s="37">
        <v>0</v>
      </c>
      <c r="K332" s="37" t="s">
        <v>4117</v>
      </c>
      <c r="L332" s="37">
        <v>0</v>
      </c>
      <c r="M332" s="37" t="s">
        <v>4117</v>
      </c>
      <c r="N332" s="37" t="s">
        <v>4665</v>
      </c>
      <c r="O332" s="37" t="s">
        <v>4666</v>
      </c>
      <c r="P332" s="38">
        <v>37274</v>
      </c>
      <c r="Q332" s="39" t="s">
        <v>4667</v>
      </c>
      <c r="R332" s="37">
        <v>75367025</v>
      </c>
      <c r="S332" s="37">
        <v>932272807</v>
      </c>
      <c r="T332" s="41"/>
      <c r="U332" s="37" t="s">
        <v>4668</v>
      </c>
      <c r="V332" s="41"/>
      <c r="W332" s="41"/>
      <c r="X332" s="37" t="s">
        <v>35</v>
      </c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</row>
    <row r="333" spans="1:34" ht="15" customHeight="1">
      <c r="A333" s="37">
        <v>343</v>
      </c>
      <c r="B333" s="41"/>
      <c r="C333" s="41"/>
      <c r="D333" s="41"/>
      <c r="E333" s="41"/>
      <c r="F333" s="41"/>
      <c r="G333" s="41"/>
      <c r="H333" s="41"/>
      <c r="I333" s="41"/>
      <c r="J333" s="37">
        <v>0</v>
      </c>
      <c r="K333" s="37" t="s">
        <v>4117</v>
      </c>
      <c r="L333" s="37">
        <v>0</v>
      </c>
      <c r="M333" s="37" t="s">
        <v>4117</v>
      </c>
      <c r="N333" s="37" t="s">
        <v>4669</v>
      </c>
      <c r="O333" s="37" t="s">
        <v>4670</v>
      </c>
      <c r="P333" s="41"/>
      <c r="Q333" s="41"/>
      <c r="R333" s="37">
        <v>76904032</v>
      </c>
      <c r="S333" s="41"/>
      <c r="T333" s="41"/>
      <c r="U333" s="41"/>
      <c r="V333" s="41"/>
      <c r="W333" s="41"/>
      <c r="X333" s="37" t="s">
        <v>35</v>
      </c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</row>
    <row r="334" spans="1:34" ht="15" customHeight="1">
      <c r="A334" s="37">
        <v>344</v>
      </c>
      <c r="B334" s="41"/>
      <c r="C334" s="41"/>
      <c r="D334" s="41"/>
      <c r="E334" s="41"/>
      <c r="F334" s="41"/>
      <c r="G334" s="41"/>
      <c r="H334" s="41"/>
      <c r="I334" s="41"/>
      <c r="J334" s="37">
        <v>0</v>
      </c>
      <c r="K334" s="37" t="s">
        <v>4117</v>
      </c>
      <c r="L334" s="37">
        <v>0</v>
      </c>
      <c r="M334" s="37" t="s">
        <v>4117</v>
      </c>
      <c r="N334" s="37" t="s">
        <v>4671</v>
      </c>
      <c r="O334" s="37" t="s">
        <v>4672</v>
      </c>
      <c r="P334" s="38">
        <v>35677</v>
      </c>
      <c r="Q334" s="39" t="s">
        <v>4673</v>
      </c>
      <c r="R334" s="37">
        <v>76781548</v>
      </c>
      <c r="S334" s="37">
        <v>924427534</v>
      </c>
      <c r="T334" s="37" t="s">
        <v>477</v>
      </c>
      <c r="U334" s="37" t="s">
        <v>4674</v>
      </c>
      <c r="V334" s="41"/>
      <c r="W334" s="41"/>
      <c r="X334" s="37" t="s">
        <v>35</v>
      </c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</row>
    <row r="335" spans="1:34" ht="15" customHeight="1">
      <c r="A335" s="37">
        <v>345</v>
      </c>
      <c r="B335" s="41"/>
      <c r="C335" s="41"/>
      <c r="D335" s="41"/>
      <c r="E335" s="41"/>
      <c r="F335" s="41"/>
      <c r="G335" s="41"/>
      <c r="H335" s="41"/>
      <c r="I335" s="41"/>
      <c r="J335" s="37">
        <v>0</v>
      </c>
      <c r="K335" s="37" t="s">
        <v>4117</v>
      </c>
      <c r="L335" s="37">
        <v>0</v>
      </c>
      <c r="M335" s="37" t="s">
        <v>4117</v>
      </c>
      <c r="N335" s="37" t="s">
        <v>4675</v>
      </c>
      <c r="O335" s="37" t="s">
        <v>4676</v>
      </c>
      <c r="P335" s="38">
        <v>34148</v>
      </c>
      <c r="Q335" s="39" t="s">
        <v>4677</v>
      </c>
      <c r="R335" s="37">
        <v>73661199</v>
      </c>
      <c r="S335" s="37">
        <v>981289314</v>
      </c>
      <c r="T335" s="41"/>
      <c r="U335" s="37" t="s">
        <v>4678</v>
      </c>
      <c r="V335" s="41"/>
      <c r="W335" s="41"/>
      <c r="X335" s="37" t="s">
        <v>35</v>
      </c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</row>
    <row r="336" spans="1:34" ht="15" customHeight="1">
      <c r="A336" s="37">
        <v>346</v>
      </c>
      <c r="B336" s="41"/>
      <c r="C336" s="41"/>
      <c r="D336" s="41"/>
      <c r="E336" s="41"/>
      <c r="F336" s="41"/>
      <c r="G336" s="41"/>
      <c r="H336" s="41"/>
      <c r="I336" s="41"/>
      <c r="J336" s="37">
        <v>0</v>
      </c>
      <c r="K336" s="37" t="s">
        <v>4117</v>
      </c>
      <c r="L336" s="37">
        <v>0</v>
      </c>
      <c r="M336" s="37" t="s">
        <v>4117</v>
      </c>
      <c r="N336" s="37" t="s">
        <v>4679</v>
      </c>
      <c r="O336" s="37" t="s">
        <v>4680</v>
      </c>
      <c r="P336" s="41"/>
      <c r="Q336" s="41"/>
      <c r="R336" s="41"/>
      <c r="S336" s="41"/>
      <c r="T336" s="41"/>
      <c r="U336" s="41"/>
      <c r="V336" s="41"/>
      <c r="W336" s="41"/>
      <c r="X336" s="37" t="s">
        <v>35</v>
      </c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</row>
    <row r="337" spans="1:34" ht="15" customHeight="1">
      <c r="A337" s="37">
        <v>347</v>
      </c>
      <c r="B337" s="41"/>
      <c r="C337" s="41"/>
      <c r="D337" s="41"/>
      <c r="E337" s="41"/>
      <c r="F337" s="41"/>
      <c r="G337" s="41"/>
      <c r="H337" s="41"/>
      <c r="I337" s="41"/>
      <c r="J337" s="37">
        <v>0</v>
      </c>
      <c r="K337" s="37" t="s">
        <v>4117</v>
      </c>
      <c r="L337" s="37">
        <v>0</v>
      </c>
      <c r="M337" s="37" t="s">
        <v>4117</v>
      </c>
      <c r="N337" s="37" t="s">
        <v>4681</v>
      </c>
      <c r="O337" s="37" t="s">
        <v>4682</v>
      </c>
      <c r="P337" s="41"/>
      <c r="Q337" s="41"/>
      <c r="R337" s="37">
        <v>48941520</v>
      </c>
      <c r="S337" s="41"/>
      <c r="T337" s="41"/>
      <c r="U337" s="41"/>
      <c r="V337" s="41"/>
      <c r="W337" s="41"/>
      <c r="X337" s="37" t="s">
        <v>35</v>
      </c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</row>
    <row r="338" spans="1:34" ht="15" customHeight="1">
      <c r="A338" s="37">
        <v>348</v>
      </c>
      <c r="B338" s="41"/>
      <c r="C338" s="41"/>
      <c r="D338" s="41"/>
      <c r="E338" s="41"/>
      <c r="F338" s="41"/>
      <c r="G338" s="41"/>
      <c r="H338" s="41"/>
      <c r="I338" s="41"/>
      <c r="J338" s="37">
        <v>0</v>
      </c>
      <c r="K338" s="37" t="s">
        <v>4117</v>
      </c>
      <c r="L338" s="37">
        <v>0</v>
      </c>
      <c r="M338" s="37" t="s">
        <v>4117</v>
      </c>
      <c r="N338" s="37" t="s">
        <v>4683</v>
      </c>
      <c r="O338" s="37" t="s">
        <v>4684</v>
      </c>
      <c r="P338" s="41"/>
      <c r="Q338" s="41"/>
      <c r="R338" s="37">
        <v>70572637</v>
      </c>
      <c r="S338" s="41"/>
      <c r="T338" s="41"/>
      <c r="U338" s="41"/>
      <c r="V338" s="41"/>
      <c r="W338" s="41"/>
      <c r="X338" s="37" t="s">
        <v>35</v>
      </c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</row>
    <row r="339" spans="1:34" ht="15" customHeight="1">
      <c r="A339" s="37">
        <v>349</v>
      </c>
      <c r="B339" s="41"/>
      <c r="C339" s="41"/>
      <c r="D339" s="41"/>
      <c r="E339" s="41"/>
      <c r="F339" s="41"/>
      <c r="G339" s="41"/>
      <c r="H339" s="41"/>
      <c r="I339" s="41"/>
      <c r="J339" s="37">
        <v>0</v>
      </c>
      <c r="K339" s="37" t="s">
        <v>4117</v>
      </c>
      <c r="L339" s="37">
        <v>0</v>
      </c>
      <c r="M339" s="37" t="s">
        <v>4117</v>
      </c>
      <c r="N339" s="37" t="s">
        <v>4685</v>
      </c>
      <c r="O339" s="37" t="s">
        <v>4686</v>
      </c>
      <c r="P339" s="38">
        <v>35377</v>
      </c>
      <c r="Q339" s="39" t="s">
        <v>4687</v>
      </c>
      <c r="R339" s="37">
        <v>74141341</v>
      </c>
      <c r="S339" s="37">
        <v>940013004</v>
      </c>
      <c r="T339" s="37" t="s">
        <v>1817</v>
      </c>
      <c r="U339" s="37" t="s">
        <v>4688</v>
      </c>
      <c r="V339" s="41"/>
      <c r="W339" s="41"/>
      <c r="X339" s="37" t="s">
        <v>35</v>
      </c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</row>
    <row r="340" spans="1:34" ht="15" customHeight="1">
      <c r="A340" s="37">
        <v>350</v>
      </c>
      <c r="B340" s="41"/>
      <c r="C340" s="41"/>
      <c r="D340" s="41"/>
      <c r="E340" s="41"/>
      <c r="F340" s="41"/>
      <c r="G340" s="41"/>
      <c r="H340" s="41"/>
      <c r="I340" s="41"/>
      <c r="J340" s="37">
        <v>0</v>
      </c>
      <c r="K340" s="37" t="s">
        <v>4117</v>
      </c>
      <c r="L340" s="37">
        <v>0</v>
      </c>
      <c r="M340" s="37" t="s">
        <v>4117</v>
      </c>
      <c r="N340" s="37" t="s">
        <v>4079</v>
      </c>
      <c r="O340" s="37" t="s">
        <v>4080</v>
      </c>
      <c r="P340" s="38">
        <v>35762</v>
      </c>
      <c r="Q340" s="39" t="s">
        <v>4081</v>
      </c>
      <c r="R340" s="37">
        <v>77387530</v>
      </c>
      <c r="S340" s="37">
        <v>955186142</v>
      </c>
      <c r="T340" s="37" t="s">
        <v>176</v>
      </c>
      <c r="U340" s="37" t="s">
        <v>4084</v>
      </c>
      <c r="V340" s="41"/>
      <c r="W340" s="41"/>
      <c r="X340" s="37" t="s">
        <v>35</v>
      </c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</row>
    <row r="341" spans="1:34" ht="15" customHeight="1">
      <c r="A341" s="37">
        <v>351</v>
      </c>
      <c r="B341" s="37"/>
      <c r="C341" s="37"/>
      <c r="D341" s="37"/>
      <c r="E341" s="37"/>
      <c r="F341" s="37"/>
      <c r="G341" s="37"/>
      <c r="H341" s="37"/>
      <c r="I341" s="37"/>
      <c r="J341" s="37">
        <v>0</v>
      </c>
      <c r="K341" s="37" t="s">
        <v>4117</v>
      </c>
      <c r="L341" s="37">
        <v>0</v>
      </c>
      <c r="M341" s="37" t="s">
        <v>4117</v>
      </c>
      <c r="N341" s="37" t="s">
        <v>4689</v>
      </c>
      <c r="O341" s="37" t="s">
        <v>4690</v>
      </c>
      <c r="P341" s="38">
        <v>36234</v>
      </c>
      <c r="Q341" s="39" t="s">
        <v>3458</v>
      </c>
      <c r="R341" s="37">
        <v>76343808</v>
      </c>
      <c r="S341" s="37">
        <v>980946465</v>
      </c>
      <c r="T341" s="37" t="s">
        <v>4691</v>
      </c>
      <c r="U341" s="37" t="s">
        <v>3461</v>
      </c>
      <c r="V341" s="41"/>
      <c r="W341" s="41"/>
      <c r="X341" s="37" t="s">
        <v>35</v>
      </c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</row>
    <row r="342" spans="1:34" ht="15" customHeight="1">
      <c r="A342" s="37">
        <v>352</v>
      </c>
      <c r="B342" s="37">
        <v>10</v>
      </c>
      <c r="C342" s="37" t="s">
        <v>124</v>
      </c>
      <c r="D342" s="37">
        <v>24</v>
      </c>
      <c r="E342" s="37" t="s">
        <v>4131</v>
      </c>
      <c r="F342" s="37">
        <v>2</v>
      </c>
      <c r="G342" s="37" t="s">
        <v>4128</v>
      </c>
      <c r="H342" s="37">
        <v>4</v>
      </c>
      <c r="I342" s="37" t="s">
        <v>289</v>
      </c>
      <c r="J342" s="37">
        <v>2</v>
      </c>
      <c r="K342" s="37" t="s">
        <v>4116</v>
      </c>
      <c r="L342" s="37">
        <v>0</v>
      </c>
      <c r="M342" s="37" t="s">
        <v>4117</v>
      </c>
      <c r="N342" s="37" t="s">
        <v>2064</v>
      </c>
      <c r="O342" s="37" t="s">
        <v>2065</v>
      </c>
      <c r="P342" s="38">
        <v>37073</v>
      </c>
      <c r="Q342" s="39" t="s">
        <v>2066</v>
      </c>
      <c r="R342" s="37">
        <v>75567487</v>
      </c>
      <c r="S342" s="37">
        <v>933547003</v>
      </c>
      <c r="T342" s="37" t="s">
        <v>43</v>
      </c>
      <c r="U342" s="37" t="s">
        <v>4692</v>
      </c>
      <c r="V342" s="41"/>
      <c r="W342" s="37">
        <v>10</v>
      </c>
      <c r="X342" s="37" t="s">
        <v>35</v>
      </c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</row>
    <row r="343" spans="1:34" ht="15" customHeight="1">
      <c r="A343" s="37">
        <v>353</v>
      </c>
      <c r="B343" s="41"/>
      <c r="C343" s="41"/>
      <c r="D343" s="41"/>
      <c r="E343" s="41"/>
      <c r="F343" s="41"/>
      <c r="G343" s="41"/>
      <c r="H343" s="41"/>
      <c r="I343" s="41"/>
      <c r="J343" s="37">
        <v>0</v>
      </c>
      <c r="K343" s="37" t="s">
        <v>4117</v>
      </c>
      <c r="L343" s="37">
        <v>0</v>
      </c>
      <c r="M343" s="37" t="s">
        <v>4117</v>
      </c>
      <c r="N343" s="37" t="s">
        <v>3222</v>
      </c>
      <c r="O343" s="37" t="s">
        <v>3223</v>
      </c>
      <c r="P343" s="38">
        <v>36398</v>
      </c>
      <c r="Q343" s="39" t="s">
        <v>3224</v>
      </c>
      <c r="R343" s="37">
        <v>76140514</v>
      </c>
      <c r="S343" s="37">
        <v>970647668</v>
      </c>
      <c r="T343" s="41"/>
      <c r="U343" s="37" t="s">
        <v>4693</v>
      </c>
      <c r="V343" s="41"/>
      <c r="W343" s="41"/>
      <c r="X343" s="37" t="s">
        <v>35</v>
      </c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</row>
    <row r="344" spans="1:34" ht="15" customHeight="1">
      <c r="A344" s="37">
        <v>354</v>
      </c>
      <c r="B344" s="41"/>
      <c r="C344" s="41"/>
      <c r="D344" s="41"/>
      <c r="E344" s="41"/>
      <c r="F344" s="41"/>
      <c r="G344" s="41"/>
      <c r="H344" s="41"/>
      <c r="I344" s="41"/>
      <c r="J344" s="37">
        <v>0</v>
      </c>
      <c r="K344" s="37" t="s">
        <v>4117</v>
      </c>
      <c r="L344" s="37">
        <v>0</v>
      </c>
      <c r="M344" s="37" t="s">
        <v>4117</v>
      </c>
      <c r="N344" s="37" t="s">
        <v>4694</v>
      </c>
      <c r="O344" s="37" t="s">
        <v>4695</v>
      </c>
      <c r="P344" s="38">
        <v>36809</v>
      </c>
      <c r="Q344" s="39" t="s">
        <v>4696</v>
      </c>
      <c r="R344" s="37">
        <v>77659981</v>
      </c>
      <c r="S344" s="37">
        <v>982730621</v>
      </c>
      <c r="T344" s="41"/>
      <c r="U344" s="41"/>
      <c r="V344" s="41"/>
      <c r="W344" s="41"/>
      <c r="X344" s="37" t="s">
        <v>35</v>
      </c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</row>
    <row r="345" spans="1:34" ht="15" customHeight="1">
      <c r="A345" s="37">
        <v>355</v>
      </c>
      <c r="B345" s="41"/>
      <c r="C345" s="41"/>
      <c r="D345" s="41"/>
      <c r="E345" s="41"/>
      <c r="F345" s="41"/>
      <c r="G345" s="41"/>
      <c r="H345" s="41"/>
      <c r="I345" s="41"/>
      <c r="J345" s="37">
        <v>0</v>
      </c>
      <c r="K345" s="37" t="s">
        <v>4117</v>
      </c>
      <c r="L345" s="37">
        <v>0</v>
      </c>
      <c r="M345" s="37" t="s">
        <v>4117</v>
      </c>
      <c r="N345" s="37" t="s">
        <v>4697</v>
      </c>
      <c r="O345" s="37" t="s">
        <v>4698</v>
      </c>
      <c r="P345" s="41"/>
      <c r="Q345" s="41"/>
      <c r="R345" s="37">
        <v>74848119</v>
      </c>
      <c r="S345" s="41"/>
      <c r="T345" s="41"/>
      <c r="U345" s="41"/>
      <c r="V345" s="41"/>
      <c r="W345" s="41"/>
      <c r="X345" s="37" t="s">
        <v>35</v>
      </c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</row>
    <row r="346" spans="1:34" ht="15" customHeight="1">
      <c r="A346" s="37">
        <v>356</v>
      </c>
      <c r="B346" s="41"/>
      <c r="C346" s="41"/>
      <c r="D346" s="41"/>
      <c r="E346" s="41"/>
      <c r="F346" s="41"/>
      <c r="G346" s="41"/>
      <c r="H346" s="41"/>
      <c r="I346" s="41"/>
      <c r="J346" s="37">
        <v>0</v>
      </c>
      <c r="K346" s="37" t="s">
        <v>4117</v>
      </c>
      <c r="L346" s="37">
        <v>0</v>
      </c>
      <c r="M346" s="37" t="s">
        <v>4117</v>
      </c>
      <c r="N346" s="37" t="s">
        <v>4699</v>
      </c>
      <c r="O346" s="37" t="s">
        <v>4700</v>
      </c>
      <c r="P346" s="41"/>
      <c r="Q346" s="41"/>
      <c r="R346" s="41"/>
      <c r="S346" s="41"/>
      <c r="T346" s="41"/>
      <c r="U346" s="41"/>
      <c r="V346" s="41"/>
      <c r="W346" s="41"/>
      <c r="X346" s="37" t="s">
        <v>35</v>
      </c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</row>
    <row r="347" spans="1:34" ht="15" customHeight="1">
      <c r="A347" s="37">
        <v>357</v>
      </c>
      <c r="B347" s="41"/>
      <c r="C347" s="41"/>
      <c r="D347" s="41"/>
      <c r="E347" s="41"/>
      <c r="F347" s="41"/>
      <c r="G347" s="41"/>
      <c r="H347" s="41"/>
      <c r="I347" s="41"/>
      <c r="J347" s="37">
        <v>0</v>
      </c>
      <c r="K347" s="37" t="s">
        <v>4117</v>
      </c>
      <c r="L347" s="37">
        <v>0</v>
      </c>
      <c r="M347" s="37" t="s">
        <v>4117</v>
      </c>
      <c r="N347" s="37" t="s">
        <v>3341</v>
      </c>
      <c r="O347" s="37" t="s">
        <v>3342</v>
      </c>
      <c r="P347" s="38">
        <v>37566</v>
      </c>
      <c r="Q347" s="37" t="s">
        <v>4701</v>
      </c>
      <c r="R347" s="37">
        <v>72804664</v>
      </c>
      <c r="S347" s="37">
        <v>946508290</v>
      </c>
      <c r="T347" s="37" t="s">
        <v>3346</v>
      </c>
      <c r="U347" s="37" t="s">
        <v>3347</v>
      </c>
      <c r="V347" s="41"/>
      <c r="W347" s="41"/>
      <c r="X347" s="37" t="s">
        <v>35</v>
      </c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</row>
    <row r="348" spans="1:34" ht="15" customHeight="1">
      <c r="A348" s="37">
        <v>358</v>
      </c>
      <c r="B348" s="41"/>
      <c r="C348" s="41"/>
      <c r="D348" s="41"/>
      <c r="E348" s="41"/>
      <c r="F348" s="41"/>
      <c r="G348" s="41"/>
      <c r="H348" s="41"/>
      <c r="I348" s="41"/>
      <c r="J348" s="37">
        <v>0</v>
      </c>
      <c r="K348" s="37" t="s">
        <v>4117</v>
      </c>
      <c r="L348" s="37">
        <v>0</v>
      </c>
      <c r="M348" s="37" t="s">
        <v>4117</v>
      </c>
      <c r="N348" s="37" t="s">
        <v>3290</v>
      </c>
      <c r="O348" s="37" t="s">
        <v>3291</v>
      </c>
      <c r="P348" s="38">
        <v>35566</v>
      </c>
      <c r="Q348" s="39" t="s">
        <v>3292</v>
      </c>
      <c r="R348" s="37">
        <v>72652443</v>
      </c>
      <c r="S348" s="37">
        <v>961679961</v>
      </c>
      <c r="T348" s="37" t="s">
        <v>4448</v>
      </c>
      <c r="U348" s="37" t="s">
        <v>3295</v>
      </c>
      <c r="V348" s="41"/>
      <c r="W348" s="41"/>
      <c r="X348" s="37" t="s">
        <v>35</v>
      </c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</row>
    <row r="349" spans="1:34" ht="15" customHeight="1">
      <c r="A349" s="37">
        <v>359</v>
      </c>
      <c r="B349" s="41"/>
      <c r="C349" s="41"/>
      <c r="D349" s="41"/>
      <c r="E349" s="41"/>
      <c r="F349" s="41"/>
      <c r="G349" s="41"/>
      <c r="H349" s="41"/>
      <c r="I349" s="41"/>
      <c r="J349" s="37">
        <v>0</v>
      </c>
      <c r="K349" s="37" t="s">
        <v>4117</v>
      </c>
      <c r="L349" s="37">
        <v>0</v>
      </c>
      <c r="M349" s="37" t="s">
        <v>4117</v>
      </c>
      <c r="N349" s="37" t="s">
        <v>3246</v>
      </c>
      <c r="O349" s="37" t="s">
        <v>3247</v>
      </c>
      <c r="P349" s="38">
        <v>36399</v>
      </c>
      <c r="Q349" s="39" t="s">
        <v>3248</v>
      </c>
      <c r="R349" s="37">
        <v>72903391</v>
      </c>
      <c r="S349" s="37">
        <v>955108539</v>
      </c>
      <c r="T349" s="37" t="s">
        <v>4702</v>
      </c>
      <c r="U349" s="37" t="s">
        <v>4703</v>
      </c>
      <c r="V349" s="41"/>
      <c r="W349" s="41"/>
      <c r="X349" s="37" t="s">
        <v>35</v>
      </c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</row>
    <row r="350" spans="1:34" ht="15" customHeight="1">
      <c r="A350" s="37">
        <v>360</v>
      </c>
      <c r="B350" s="41"/>
      <c r="C350" s="41"/>
      <c r="D350" s="41"/>
      <c r="E350" s="41"/>
      <c r="F350" s="41"/>
      <c r="G350" s="41"/>
      <c r="H350" s="41"/>
      <c r="I350" s="41"/>
      <c r="J350" s="37">
        <v>0</v>
      </c>
      <c r="K350" s="37" t="s">
        <v>4117</v>
      </c>
      <c r="L350" s="37">
        <v>0</v>
      </c>
      <c r="M350" s="37" t="s">
        <v>4117</v>
      </c>
      <c r="N350" s="37" t="s">
        <v>4704</v>
      </c>
      <c r="O350" s="37" t="s">
        <v>1489</v>
      </c>
      <c r="P350" s="38">
        <v>31386</v>
      </c>
      <c r="Q350" s="39" t="s">
        <v>3494</v>
      </c>
      <c r="R350" s="37">
        <v>43916353</v>
      </c>
      <c r="S350" s="37">
        <v>949243652</v>
      </c>
      <c r="T350" s="37" t="s">
        <v>43</v>
      </c>
      <c r="U350" s="37" t="s">
        <v>3497</v>
      </c>
      <c r="V350" s="41"/>
      <c r="W350" s="41"/>
      <c r="X350" s="37" t="s">
        <v>35</v>
      </c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</row>
    <row r="351" spans="1:34" ht="15" customHeight="1">
      <c r="A351" s="37">
        <v>361</v>
      </c>
      <c r="B351" s="41"/>
      <c r="C351" s="41"/>
      <c r="D351" s="41"/>
      <c r="E351" s="41"/>
      <c r="F351" s="41"/>
      <c r="G351" s="41"/>
      <c r="H351" s="41"/>
      <c r="I351" s="41"/>
      <c r="J351" s="37">
        <v>0</v>
      </c>
      <c r="K351" s="37" t="s">
        <v>4117</v>
      </c>
      <c r="L351" s="37">
        <v>0</v>
      </c>
      <c r="M351" s="37" t="s">
        <v>4117</v>
      </c>
      <c r="N351" s="37" t="s">
        <v>4705</v>
      </c>
      <c r="O351" s="37" t="s">
        <v>4706</v>
      </c>
      <c r="P351" s="38">
        <v>36908</v>
      </c>
      <c r="Q351" s="39" t="s">
        <v>4707</v>
      </c>
      <c r="R351" s="37">
        <v>75343390</v>
      </c>
      <c r="S351" s="37">
        <v>931407638</v>
      </c>
      <c r="T351" s="41"/>
      <c r="U351" s="37" t="s">
        <v>4708</v>
      </c>
      <c r="V351" s="41"/>
      <c r="W351" s="41"/>
      <c r="X351" s="37" t="s">
        <v>35</v>
      </c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</row>
    <row r="352" spans="1:34" ht="15" customHeight="1">
      <c r="A352" s="37">
        <v>362</v>
      </c>
      <c r="B352" s="37"/>
      <c r="C352" s="37"/>
      <c r="D352" s="37"/>
      <c r="E352" s="37"/>
      <c r="F352" s="37"/>
      <c r="G352" s="37"/>
      <c r="H352" s="37"/>
      <c r="I352" s="37"/>
      <c r="J352" s="37">
        <v>0</v>
      </c>
      <c r="K352" s="37" t="s">
        <v>4117</v>
      </c>
      <c r="L352" s="37">
        <v>0</v>
      </c>
      <c r="M352" s="37" t="s">
        <v>4117</v>
      </c>
      <c r="N352" s="37" t="s">
        <v>4709</v>
      </c>
      <c r="O352" s="37" t="s">
        <v>4710</v>
      </c>
      <c r="P352" s="38">
        <v>36529</v>
      </c>
      <c r="Q352" s="39" t="s">
        <v>4711</v>
      </c>
      <c r="R352" s="37">
        <v>71097997</v>
      </c>
      <c r="S352" s="37">
        <v>946007207</v>
      </c>
      <c r="T352" s="37" t="s">
        <v>43</v>
      </c>
      <c r="U352" s="37" t="s">
        <v>4712</v>
      </c>
      <c r="V352" s="41"/>
      <c r="W352" s="41"/>
      <c r="X352" s="37" t="s">
        <v>35</v>
      </c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</row>
    <row r="353" spans="1:34" ht="15" customHeight="1">
      <c r="A353" s="37">
        <v>363</v>
      </c>
      <c r="B353" s="37">
        <v>5</v>
      </c>
      <c r="C353" s="37" t="s">
        <v>78</v>
      </c>
      <c r="D353" s="37">
        <v>4</v>
      </c>
      <c r="E353" s="37" t="s">
        <v>4113</v>
      </c>
      <c r="F353" s="37">
        <v>3</v>
      </c>
      <c r="G353" s="37" t="s">
        <v>4114</v>
      </c>
      <c r="H353" s="37">
        <v>1</v>
      </c>
      <c r="I353" s="37" t="s">
        <v>4115</v>
      </c>
      <c r="J353" s="37">
        <v>2</v>
      </c>
      <c r="K353" s="37" t="s">
        <v>4116</v>
      </c>
      <c r="L353" s="37">
        <v>0</v>
      </c>
      <c r="M353" s="37" t="s">
        <v>4117</v>
      </c>
      <c r="N353" s="37" t="s">
        <v>4713</v>
      </c>
      <c r="O353" s="37" t="s">
        <v>1203</v>
      </c>
      <c r="P353" s="38">
        <v>37524</v>
      </c>
      <c r="Q353" s="39" t="s">
        <v>2171</v>
      </c>
      <c r="R353" s="37">
        <v>74868042</v>
      </c>
      <c r="S353" s="37">
        <v>958634301</v>
      </c>
      <c r="T353" s="41"/>
      <c r="U353" s="37" t="s">
        <v>2174</v>
      </c>
      <c r="V353" s="37" t="s">
        <v>2175</v>
      </c>
      <c r="W353" s="37">
        <v>9</v>
      </c>
      <c r="X353" s="37" t="s">
        <v>35</v>
      </c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</row>
    <row r="354" spans="1:34" ht="15" customHeight="1">
      <c r="A354" s="37">
        <v>364</v>
      </c>
      <c r="B354" s="41"/>
      <c r="C354" s="41"/>
      <c r="D354" s="41"/>
      <c r="E354" s="41"/>
      <c r="F354" s="41"/>
      <c r="G354" s="41"/>
      <c r="H354" s="41"/>
      <c r="I354" s="41"/>
      <c r="J354" s="37">
        <v>0</v>
      </c>
      <c r="K354" s="37" t="s">
        <v>4117</v>
      </c>
      <c r="L354" s="37">
        <v>0</v>
      </c>
      <c r="M354" s="37" t="s">
        <v>4117</v>
      </c>
      <c r="N354" s="37" t="s">
        <v>4714</v>
      </c>
      <c r="O354" s="37" t="s">
        <v>4715</v>
      </c>
      <c r="P354" s="38">
        <v>36019</v>
      </c>
      <c r="Q354" s="39" t="s">
        <v>4716</v>
      </c>
      <c r="R354" s="37">
        <v>75524134</v>
      </c>
      <c r="S354" s="37">
        <v>952718053</v>
      </c>
      <c r="T354" s="37" t="s">
        <v>208</v>
      </c>
      <c r="U354" s="37" t="s">
        <v>4717</v>
      </c>
      <c r="V354" s="41"/>
      <c r="W354" s="41"/>
      <c r="X354" s="37" t="s">
        <v>35</v>
      </c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</row>
    <row r="355" spans="1:34" ht="15" customHeight="1">
      <c r="A355" s="37">
        <v>365</v>
      </c>
      <c r="B355" s="41"/>
      <c r="C355" s="41"/>
      <c r="D355" s="41"/>
      <c r="E355" s="41"/>
      <c r="F355" s="41"/>
      <c r="G355" s="41"/>
      <c r="H355" s="41"/>
      <c r="I355" s="41"/>
      <c r="J355" s="37">
        <v>0</v>
      </c>
      <c r="K355" s="37" t="s">
        <v>4117</v>
      </c>
      <c r="L355" s="37">
        <v>0</v>
      </c>
      <c r="M355" s="37" t="s">
        <v>4117</v>
      </c>
      <c r="N355" s="37" t="s">
        <v>3283</v>
      </c>
      <c r="O355" s="37" t="s">
        <v>3284</v>
      </c>
      <c r="P355" s="38">
        <v>37235</v>
      </c>
      <c r="Q355" s="39" t="s">
        <v>4718</v>
      </c>
      <c r="R355" s="37">
        <v>70298791</v>
      </c>
      <c r="S355" s="37">
        <v>982944998</v>
      </c>
      <c r="T355" s="37" t="s">
        <v>1223</v>
      </c>
      <c r="U355" s="37" t="s">
        <v>3288</v>
      </c>
      <c r="V355" s="41"/>
      <c r="W355" s="41"/>
      <c r="X355" s="37" t="s">
        <v>35</v>
      </c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</row>
    <row r="356" spans="1:34" ht="15" customHeight="1">
      <c r="A356" s="37">
        <v>366</v>
      </c>
      <c r="B356" s="41"/>
      <c r="C356" s="41"/>
      <c r="D356" s="41"/>
      <c r="E356" s="41"/>
      <c r="F356" s="41"/>
      <c r="G356" s="41"/>
      <c r="H356" s="41"/>
      <c r="I356" s="41"/>
      <c r="J356" s="37">
        <v>0</v>
      </c>
      <c r="K356" s="37" t="s">
        <v>4117</v>
      </c>
      <c r="L356" s="37">
        <v>0</v>
      </c>
      <c r="M356" s="37" t="s">
        <v>4117</v>
      </c>
      <c r="N356" s="37" t="s">
        <v>3175</v>
      </c>
      <c r="O356" s="37" t="s">
        <v>3176</v>
      </c>
      <c r="P356" s="38">
        <v>37058</v>
      </c>
      <c r="Q356" s="39" t="s">
        <v>3177</v>
      </c>
      <c r="R356" s="37">
        <v>72884974</v>
      </c>
      <c r="S356" s="37">
        <v>955116284</v>
      </c>
      <c r="T356" s="41"/>
      <c r="U356" s="37" t="s">
        <v>4719</v>
      </c>
      <c r="V356" s="41"/>
      <c r="W356" s="41"/>
      <c r="X356" s="37" t="s">
        <v>35</v>
      </c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</row>
    <row r="357" spans="1:34" ht="15" customHeight="1">
      <c r="A357" s="37">
        <v>367</v>
      </c>
      <c r="B357" s="41"/>
      <c r="C357" s="41"/>
      <c r="D357" s="41"/>
      <c r="E357" s="41"/>
      <c r="F357" s="41"/>
      <c r="G357" s="41"/>
      <c r="H357" s="41"/>
      <c r="I357" s="41"/>
      <c r="J357" s="37">
        <v>0</v>
      </c>
      <c r="K357" s="37" t="s">
        <v>4117</v>
      </c>
      <c r="L357" s="37">
        <v>0</v>
      </c>
      <c r="M357" s="37" t="s">
        <v>4117</v>
      </c>
      <c r="N357" s="37" t="s">
        <v>3371</v>
      </c>
      <c r="O357" s="37" t="s">
        <v>3372</v>
      </c>
      <c r="P357" s="38">
        <v>36902</v>
      </c>
      <c r="Q357" s="39" t="s">
        <v>4720</v>
      </c>
      <c r="R357" s="37">
        <v>76671292</v>
      </c>
      <c r="S357" s="37">
        <v>962109654</v>
      </c>
      <c r="T357" s="41"/>
      <c r="U357" s="37" t="s">
        <v>3376</v>
      </c>
      <c r="V357" s="41"/>
      <c r="W357" s="41"/>
      <c r="X357" s="37" t="s">
        <v>35</v>
      </c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</row>
    <row r="358" spans="1:34" ht="15" customHeight="1">
      <c r="A358" s="37">
        <v>368</v>
      </c>
      <c r="B358" s="41"/>
      <c r="C358" s="41"/>
      <c r="D358" s="41"/>
      <c r="E358" s="41"/>
      <c r="F358" s="41"/>
      <c r="G358" s="41"/>
      <c r="H358" s="41"/>
      <c r="I358" s="41"/>
      <c r="J358" s="37">
        <v>0</v>
      </c>
      <c r="K358" s="37" t="s">
        <v>4117</v>
      </c>
      <c r="L358" s="37">
        <v>0</v>
      </c>
      <c r="M358" s="37" t="s">
        <v>4117</v>
      </c>
      <c r="N358" s="37" t="s">
        <v>4721</v>
      </c>
      <c r="O358" s="37" t="s">
        <v>4722</v>
      </c>
      <c r="P358" s="41"/>
      <c r="Q358" s="41"/>
      <c r="R358" s="37">
        <v>72936519</v>
      </c>
      <c r="S358" s="41"/>
      <c r="T358" s="41"/>
      <c r="U358" s="41"/>
      <c r="V358" s="41"/>
      <c r="W358" s="41"/>
      <c r="X358" s="37" t="s">
        <v>35</v>
      </c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</row>
    <row r="359" spans="1:34" ht="15" customHeight="1">
      <c r="A359" s="37">
        <v>369</v>
      </c>
      <c r="B359" s="41"/>
      <c r="C359" s="41"/>
      <c r="D359" s="41"/>
      <c r="E359" s="41"/>
      <c r="F359" s="41"/>
      <c r="G359" s="41"/>
      <c r="H359" s="41"/>
      <c r="I359" s="41"/>
      <c r="J359" s="37">
        <v>0</v>
      </c>
      <c r="K359" s="37" t="s">
        <v>4117</v>
      </c>
      <c r="L359" s="37">
        <v>0</v>
      </c>
      <c r="M359" s="37" t="s">
        <v>4117</v>
      </c>
      <c r="N359" s="37" t="s">
        <v>4723</v>
      </c>
      <c r="O359" s="37" t="s">
        <v>4724</v>
      </c>
      <c r="P359" s="38">
        <v>36577</v>
      </c>
      <c r="Q359" s="39" t="s">
        <v>4725</v>
      </c>
      <c r="R359" s="37">
        <v>75315466</v>
      </c>
      <c r="S359" s="37">
        <v>943975077</v>
      </c>
      <c r="T359" s="37" t="s">
        <v>4726</v>
      </c>
      <c r="U359" s="37" t="s">
        <v>4727</v>
      </c>
      <c r="V359" s="41"/>
      <c r="W359" s="41"/>
      <c r="X359" s="37" t="s">
        <v>35</v>
      </c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</row>
    <row r="360" spans="1:34" ht="15" customHeight="1">
      <c r="A360" s="37">
        <v>370</v>
      </c>
      <c r="B360" s="41"/>
      <c r="C360" s="41"/>
      <c r="D360" s="41"/>
      <c r="E360" s="41"/>
      <c r="F360" s="41"/>
      <c r="G360" s="41"/>
      <c r="H360" s="41"/>
      <c r="I360" s="41"/>
      <c r="J360" s="37">
        <v>0</v>
      </c>
      <c r="K360" s="37" t="s">
        <v>4117</v>
      </c>
      <c r="L360" s="37">
        <v>0</v>
      </c>
      <c r="M360" s="37" t="s">
        <v>4117</v>
      </c>
      <c r="N360" s="37" t="s">
        <v>4728</v>
      </c>
      <c r="O360" s="37" t="s">
        <v>4729</v>
      </c>
      <c r="P360" s="41"/>
      <c r="Q360" s="41"/>
      <c r="R360" s="41"/>
      <c r="S360" s="41"/>
      <c r="T360" s="41"/>
      <c r="U360" s="41"/>
      <c r="V360" s="41"/>
      <c r="W360" s="41"/>
      <c r="X360" s="37" t="s">
        <v>35</v>
      </c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</row>
    <row r="361" spans="1:34" ht="15" customHeight="1">
      <c r="A361" s="37">
        <v>371</v>
      </c>
      <c r="B361" s="37"/>
      <c r="C361" s="37"/>
      <c r="D361" s="37"/>
      <c r="E361" s="37"/>
      <c r="F361" s="37"/>
      <c r="G361" s="37"/>
      <c r="H361" s="37"/>
      <c r="I361" s="37"/>
      <c r="J361" s="37">
        <v>0</v>
      </c>
      <c r="K361" s="37" t="s">
        <v>4117</v>
      </c>
      <c r="L361" s="37">
        <v>0</v>
      </c>
      <c r="M361" s="37" t="s">
        <v>4117</v>
      </c>
      <c r="N361" s="37" t="s">
        <v>4730</v>
      </c>
      <c r="O361" s="37" t="s">
        <v>4731</v>
      </c>
      <c r="P361" s="41"/>
      <c r="Q361" s="41"/>
      <c r="R361" s="41"/>
      <c r="S361" s="41"/>
      <c r="T361" s="41"/>
      <c r="U361" s="41"/>
      <c r="V361" s="41"/>
      <c r="W361" s="41"/>
      <c r="X361" s="37" t="s">
        <v>35</v>
      </c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</row>
    <row r="362" spans="1:34" ht="15" customHeight="1">
      <c r="A362" s="37">
        <v>372</v>
      </c>
      <c r="B362" s="37">
        <v>5</v>
      </c>
      <c r="C362" s="37" t="s">
        <v>78</v>
      </c>
      <c r="D362" s="37">
        <v>1</v>
      </c>
      <c r="E362" s="37" t="s">
        <v>4127</v>
      </c>
      <c r="F362" s="37">
        <v>3</v>
      </c>
      <c r="G362" s="37" t="s">
        <v>4114</v>
      </c>
      <c r="H362" s="37">
        <v>1</v>
      </c>
      <c r="I362" s="37" t="s">
        <v>4115</v>
      </c>
      <c r="J362" s="37">
        <v>2</v>
      </c>
      <c r="K362" s="37" t="s">
        <v>4116</v>
      </c>
      <c r="L362" s="37">
        <v>0</v>
      </c>
      <c r="M362" s="37" t="s">
        <v>4117</v>
      </c>
      <c r="N362" s="37" t="s">
        <v>2187</v>
      </c>
      <c r="O362" s="37" t="s">
        <v>2188</v>
      </c>
      <c r="P362" s="41"/>
      <c r="Q362" s="39" t="s">
        <v>2189</v>
      </c>
      <c r="R362" s="37">
        <v>70503380</v>
      </c>
      <c r="S362" s="37">
        <v>932880906</v>
      </c>
      <c r="T362" s="41"/>
      <c r="U362" s="37" t="s">
        <v>2192</v>
      </c>
      <c r="V362" s="37" t="s">
        <v>2193</v>
      </c>
      <c r="W362" s="37">
        <v>10</v>
      </c>
      <c r="X362" s="37" t="s">
        <v>35</v>
      </c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</row>
    <row r="363" spans="1:34" ht="15" customHeight="1">
      <c r="A363" s="37">
        <v>373</v>
      </c>
      <c r="B363" s="37">
        <v>1</v>
      </c>
      <c r="C363" s="37" t="s">
        <v>46</v>
      </c>
      <c r="D363" s="37">
        <v>24</v>
      </c>
      <c r="E363" s="37" t="s">
        <v>4131</v>
      </c>
      <c r="F363" s="37">
        <v>1</v>
      </c>
      <c r="G363" s="37" t="s">
        <v>4109</v>
      </c>
      <c r="H363" s="37">
        <v>7</v>
      </c>
      <c r="I363" s="37" t="s">
        <v>4141</v>
      </c>
      <c r="J363" s="37">
        <v>2</v>
      </c>
      <c r="K363" s="37" t="s">
        <v>4116</v>
      </c>
      <c r="L363" s="37">
        <v>0</v>
      </c>
      <c r="M363" s="37" t="s">
        <v>4117</v>
      </c>
      <c r="N363" s="37" t="s">
        <v>4732</v>
      </c>
      <c r="O363" s="37" t="s">
        <v>4733</v>
      </c>
      <c r="P363" s="38">
        <v>35102</v>
      </c>
      <c r="Q363" s="39" t="s">
        <v>4734</v>
      </c>
      <c r="R363" s="37">
        <v>74980504</v>
      </c>
      <c r="S363" s="37">
        <v>933102475</v>
      </c>
      <c r="T363" s="41"/>
      <c r="U363" s="37" t="s">
        <v>4735</v>
      </c>
      <c r="V363" s="37" t="s">
        <v>4736</v>
      </c>
      <c r="W363" s="37" t="s">
        <v>743</v>
      </c>
      <c r="X363" s="37" t="s">
        <v>35</v>
      </c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</row>
    <row r="364" spans="1:34" ht="15" customHeight="1">
      <c r="A364" s="37">
        <v>374</v>
      </c>
      <c r="B364" s="37">
        <v>10</v>
      </c>
      <c r="C364" s="37" t="s">
        <v>124</v>
      </c>
      <c r="D364" s="37">
        <v>28</v>
      </c>
      <c r="E364" s="37" t="s">
        <v>4341</v>
      </c>
      <c r="F364" s="37">
        <v>2</v>
      </c>
      <c r="G364" s="37" t="s">
        <v>4128</v>
      </c>
      <c r="H364" s="37">
        <v>4</v>
      </c>
      <c r="I364" s="37" t="s">
        <v>289</v>
      </c>
      <c r="J364" s="37">
        <v>2</v>
      </c>
      <c r="K364" s="37" t="s">
        <v>4116</v>
      </c>
      <c r="L364" s="37">
        <v>0</v>
      </c>
      <c r="M364" s="37" t="s">
        <v>4117</v>
      </c>
      <c r="N364" s="37" t="s">
        <v>4737</v>
      </c>
      <c r="O364" s="37" t="s">
        <v>4738</v>
      </c>
      <c r="P364" s="38">
        <v>37516</v>
      </c>
      <c r="Q364" s="39" t="s">
        <v>2262</v>
      </c>
      <c r="R364" s="37">
        <v>76055186</v>
      </c>
      <c r="S364" s="37">
        <v>983526795</v>
      </c>
      <c r="T364" s="41"/>
      <c r="U364" s="37" t="s">
        <v>2265</v>
      </c>
      <c r="V364" s="37" t="s">
        <v>2266</v>
      </c>
      <c r="W364" s="37">
        <v>9</v>
      </c>
      <c r="X364" s="37" t="s">
        <v>35</v>
      </c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</row>
    <row r="365" spans="1:34" ht="15" customHeight="1">
      <c r="A365" s="37">
        <v>375</v>
      </c>
      <c r="B365" s="37">
        <v>1</v>
      </c>
      <c r="C365" s="37" t="s">
        <v>46</v>
      </c>
      <c r="D365" s="37">
        <v>13</v>
      </c>
      <c r="E365" s="37" t="s">
        <v>4123</v>
      </c>
      <c r="F365" s="37">
        <v>1</v>
      </c>
      <c r="G365" s="37" t="s">
        <v>4109</v>
      </c>
      <c r="H365" s="37">
        <v>7</v>
      </c>
      <c r="I365" s="37" t="s">
        <v>4141</v>
      </c>
      <c r="J365" s="37">
        <v>2</v>
      </c>
      <c r="K365" s="37" t="s">
        <v>4116</v>
      </c>
      <c r="L365" s="37">
        <v>0</v>
      </c>
      <c r="M365" s="37" t="s">
        <v>4117</v>
      </c>
      <c r="N365" s="37" t="s">
        <v>2305</v>
      </c>
      <c r="O365" s="37" t="s">
        <v>2306</v>
      </c>
      <c r="P365" s="38">
        <v>36641</v>
      </c>
      <c r="Q365" s="39" t="s">
        <v>2307</v>
      </c>
      <c r="R365" s="37">
        <v>72493904</v>
      </c>
      <c r="S365" s="37">
        <v>943173854</v>
      </c>
      <c r="T365" s="41"/>
      <c r="U365" s="37" t="s">
        <v>2311</v>
      </c>
      <c r="V365" s="37">
        <v>201710567</v>
      </c>
      <c r="W365" s="37">
        <v>8</v>
      </c>
      <c r="X365" s="37" t="s">
        <v>35</v>
      </c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</row>
    <row r="366" spans="1:34" ht="15" customHeight="1">
      <c r="A366" s="37">
        <v>376</v>
      </c>
      <c r="B366" s="37">
        <v>5</v>
      </c>
      <c r="C366" s="37" t="s">
        <v>78</v>
      </c>
      <c r="D366" s="37">
        <v>3</v>
      </c>
      <c r="E366" s="37" t="s">
        <v>4146</v>
      </c>
      <c r="F366" s="37">
        <v>3</v>
      </c>
      <c r="G366" s="37" t="s">
        <v>4114</v>
      </c>
      <c r="H366" s="37">
        <v>1</v>
      </c>
      <c r="I366" s="37" t="s">
        <v>4115</v>
      </c>
      <c r="J366" s="37">
        <v>2</v>
      </c>
      <c r="K366" s="37" t="s">
        <v>4116</v>
      </c>
      <c r="L366" s="37">
        <v>0</v>
      </c>
      <c r="M366" s="37" t="s">
        <v>4117</v>
      </c>
      <c r="N366" s="37" t="s">
        <v>2358</v>
      </c>
      <c r="O366" s="37" t="s">
        <v>4739</v>
      </c>
      <c r="P366" s="38">
        <v>37258</v>
      </c>
      <c r="Q366" s="39" t="s">
        <v>2360</v>
      </c>
      <c r="R366" s="37">
        <v>75941554</v>
      </c>
      <c r="S366" s="37">
        <v>959893649</v>
      </c>
      <c r="T366" s="41"/>
      <c r="U366" s="37" t="s">
        <v>848</v>
      </c>
      <c r="V366" s="37">
        <v>7002317644</v>
      </c>
      <c r="W366" s="37">
        <v>9</v>
      </c>
      <c r="X366" s="37" t="s">
        <v>35</v>
      </c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</row>
    <row r="367" spans="1:34" ht="15" customHeight="1">
      <c r="A367" s="37">
        <v>377</v>
      </c>
      <c r="B367" s="37">
        <v>5</v>
      </c>
      <c r="C367" s="37" t="s">
        <v>78</v>
      </c>
      <c r="D367" s="37">
        <v>13</v>
      </c>
      <c r="E367" s="37" t="s">
        <v>4123</v>
      </c>
      <c r="F367" s="37">
        <v>3</v>
      </c>
      <c r="G367" s="37" t="s">
        <v>4114</v>
      </c>
      <c r="H367" s="37">
        <v>1</v>
      </c>
      <c r="I367" s="37" t="s">
        <v>4115</v>
      </c>
      <c r="J367" s="37">
        <v>2</v>
      </c>
      <c r="K367" s="37" t="s">
        <v>4116</v>
      </c>
      <c r="L367" s="37">
        <v>0</v>
      </c>
      <c r="M367" s="37" t="s">
        <v>4117</v>
      </c>
      <c r="N367" s="37" t="s">
        <v>2406</v>
      </c>
      <c r="O367" s="37" t="s">
        <v>2407</v>
      </c>
      <c r="P367" s="38">
        <v>37890</v>
      </c>
      <c r="Q367" s="39" t="s">
        <v>2408</v>
      </c>
      <c r="R367" s="37">
        <v>76591774</v>
      </c>
      <c r="S367" s="37">
        <v>922866060</v>
      </c>
      <c r="T367" s="41"/>
      <c r="U367" s="37" t="s">
        <v>2411</v>
      </c>
      <c r="V367" s="37">
        <v>202011289</v>
      </c>
      <c r="W367" s="37">
        <v>10</v>
      </c>
      <c r="X367" s="37" t="s">
        <v>35</v>
      </c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</row>
    <row r="368" spans="1:34" ht="15" customHeight="1">
      <c r="A368" s="37">
        <v>378</v>
      </c>
      <c r="B368" s="37">
        <v>5</v>
      </c>
      <c r="C368" s="37" t="s">
        <v>78</v>
      </c>
      <c r="D368" s="37">
        <v>26</v>
      </c>
      <c r="E368" s="37" t="s">
        <v>4257</v>
      </c>
      <c r="F368" s="37">
        <v>3</v>
      </c>
      <c r="G368" s="37" t="s">
        <v>4114</v>
      </c>
      <c r="H368" s="37">
        <v>1</v>
      </c>
      <c r="I368" s="37" t="s">
        <v>4115</v>
      </c>
      <c r="J368" s="37">
        <v>2</v>
      </c>
      <c r="K368" s="37" t="s">
        <v>4116</v>
      </c>
      <c r="L368" s="37">
        <v>0</v>
      </c>
      <c r="M368" s="37" t="s">
        <v>4117</v>
      </c>
      <c r="N368" s="37" t="s">
        <v>4740</v>
      </c>
      <c r="O368" s="37" t="s">
        <v>2453</v>
      </c>
      <c r="P368" s="41"/>
      <c r="Q368" s="39" t="s">
        <v>2454</v>
      </c>
      <c r="R368" s="37">
        <v>73238709</v>
      </c>
      <c r="S368" s="37">
        <v>983518258</v>
      </c>
      <c r="T368" s="37" t="s">
        <v>391</v>
      </c>
      <c r="U368" s="37" t="s">
        <v>4741</v>
      </c>
      <c r="V368" s="37">
        <v>2017026612</v>
      </c>
      <c r="W368" s="37">
        <v>7</v>
      </c>
      <c r="X368" s="37" t="s">
        <v>35</v>
      </c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</row>
    <row r="369" spans="1:34" ht="15" customHeight="1">
      <c r="A369" s="37">
        <v>379</v>
      </c>
      <c r="B369" s="37">
        <v>12</v>
      </c>
      <c r="C369" s="37" t="s">
        <v>136</v>
      </c>
      <c r="D369" s="37">
        <v>35</v>
      </c>
      <c r="E369" s="37" t="s">
        <v>4742</v>
      </c>
      <c r="F369" s="37">
        <v>3</v>
      </c>
      <c r="G369" s="37" t="s">
        <v>4114</v>
      </c>
      <c r="H369" s="37">
        <v>1</v>
      </c>
      <c r="I369" s="37" t="s">
        <v>4115</v>
      </c>
      <c r="J369" s="37">
        <v>2</v>
      </c>
      <c r="K369" s="37" t="s">
        <v>4116</v>
      </c>
      <c r="L369" s="37">
        <v>0</v>
      </c>
      <c r="M369" s="37" t="s">
        <v>4117</v>
      </c>
      <c r="N369" s="37" t="s">
        <v>4743</v>
      </c>
      <c r="O369" s="37" t="s">
        <v>4744</v>
      </c>
      <c r="P369" s="38">
        <v>38404</v>
      </c>
      <c r="Q369" s="39" t="s">
        <v>2482</v>
      </c>
      <c r="R369" s="37">
        <v>74753731</v>
      </c>
      <c r="S369" s="37">
        <v>994496289</v>
      </c>
      <c r="T369" s="41"/>
      <c r="U369" s="37" t="s">
        <v>2485</v>
      </c>
      <c r="V369" s="37">
        <v>1420474</v>
      </c>
      <c r="W369" s="37">
        <v>6</v>
      </c>
      <c r="X369" s="37" t="s">
        <v>35</v>
      </c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</row>
    <row r="370" spans="1:34" ht="15" customHeight="1">
      <c r="A370" s="37">
        <v>380</v>
      </c>
      <c r="B370" s="37">
        <v>5</v>
      </c>
      <c r="C370" s="37" t="s">
        <v>78</v>
      </c>
      <c r="D370" s="37">
        <v>4</v>
      </c>
      <c r="E370" s="37" t="s">
        <v>4113</v>
      </c>
      <c r="F370" s="37">
        <v>3</v>
      </c>
      <c r="G370" s="37" t="s">
        <v>4114</v>
      </c>
      <c r="H370" s="37">
        <v>1</v>
      </c>
      <c r="I370" s="37" t="s">
        <v>4115</v>
      </c>
      <c r="J370" s="37">
        <v>2</v>
      </c>
      <c r="K370" s="37" t="s">
        <v>4116</v>
      </c>
      <c r="L370" s="37">
        <v>0</v>
      </c>
      <c r="M370" s="37" t="s">
        <v>4117</v>
      </c>
      <c r="N370" s="37" t="s">
        <v>2497</v>
      </c>
      <c r="O370" s="37" t="s">
        <v>2498</v>
      </c>
      <c r="P370" s="38">
        <v>37453</v>
      </c>
      <c r="Q370" s="39" t="s">
        <v>2499</v>
      </c>
      <c r="R370" s="37">
        <v>71644109</v>
      </c>
      <c r="S370" s="37">
        <v>921226038</v>
      </c>
      <c r="T370" s="37" t="s">
        <v>4339</v>
      </c>
      <c r="U370" s="37" t="s">
        <v>4745</v>
      </c>
      <c r="V370" s="37" t="s">
        <v>2503</v>
      </c>
      <c r="W370" s="37">
        <v>10</v>
      </c>
      <c r="X370" s="37" t="s">
        <v>35</v>
      </c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</row>
    <row r="371" spans="1:34" ht="15" customHeight="1">
      <c r="A371" s="37">
        <v>381</v>
      </c>
      <c r="B371" s="37">
        <v>5</v>
      </c>
      <c r="C371" s="37" t="s">
        <v>78</v>
      </c>
      <c r="D371" s="37">
        <v>4</v>
      </c>
      <c r="E371" s="37" t="s">
        <v>4113</v>
      </c>
      <c r="F371" s="37">
        <v>3</v>
      </c>
      <c r="G371" s="37" t="s">
        <v>4114</v>
      </c>
      <c r="H371" s="37">
        <v>1</v>
      </c>
      <c r="I371" s="37" t="s">
        <v>4115</v>
      </c>
      <c r="J371" s="37">
        <v>2</v>
      </c>
      <c r="K371" s="37" t="s">
        <v>4116</v>
      </c>
      <c r="L371" s="37">
        <v>0</v>
      </c>
      <c r="M371" s="37" t="s">
        <v>4117</v>
      </c>
      <c r="N371" s="37" t="s">
        <v>4746</v>
      </c>
      <c r="O371" s="37" t="s">
        <v>4747</v>
      </c>
      <c r="P371" s="41"/>
      <c r="Q371" s="39" t="s">
        <v>2513</v>
      </c>
      <c r="R371" s="41"/>
      <c r="S371" s="37">
        <v>959727449</v>
      </c>
      <c r="T371" s="41"/>
      <c r="U371" s="37" t="s">
        <v>2515</v>
      </c>
      <c r="V371" s="41"/>
      <c r="W371" s="37">
        <v>8</v>
      </c>
      <c r="X371" s="37" t="s">
        <v>35</v>
      </c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</row>
    <row r="372" spans="1:34" ht="15" customHeight="1">
      <c r="A372" s="37">
        <v>382</v>
      </c>
      <c r="B372" s="37">
        <v>15</v>
      </c>
      <c r="C372" s="37" t="s">
        <v>162</v>
      </c>
      <c r="D372" s="37">
        <v>32</v>
      </c>
      <c r="E372" s="37" t="s">
        <v>4307</v>
      </c>
      <c r="F372" s="37">
        <v>3</v>
      </c>
      <c r="G372" s="37" t="s">
        <v>4114</v>
      </c>
      <c r="H372" s="37">
        <v>1</v>
      </c>
      <c r="I372" s="37" t="s">
        <v>4115</v>
      </c>
      <c r="J372" s="37">
        <v>2</v>
      </c>
      <c r="K372" s="37" t="s">
        <v>4116</v>
      </c>
      <c r="L372" s="37">
        <v>0</v>
      </c>
      <c r="M372" s="37" t="s">
        <v>4117</v>
      </c>
      <c r="N372" s="37" t="s">
        <v>2523</v>
      </c>
      <c r="O372" s="37" t="s">
        <v>2524</v>
      </c>
      <c r="P372" s="38">
        <v>37458</v>
      </c>
      <c r="Q372" s="39" t="s">
        <v>2525</v>
      </c>
      <c r="R372" s="37">
        <v>73028226</v>
      </c>
      <c r="S372" s="37">
        <v>976735474</v>
      </c>
      <c r="T372" s="37" t="s">
        <v>433</v>
      </c>
      <c r="U372" s="37" t="s">
        <v>2528</v>
      </c>
      <c r="V372" s="41"/>
      <c r="W372" s="37">
        <v>10</v>
      </c>
      <c r="X372" s="37" t="s">
        <v>35</v>
      </c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</row>
    <row r="373" spans="1:34" ht="15" customHeight="1">
      <c r="A373" s="37">
        <v>383</v>
      </c>
      <c r="B373" s="37">
        <v>4</v>
      </c>
      <c r="C373" s="37" t="s">
        <v>70</v>
      </c>
      <c r="D373" s="37">
        <v>1</v>
      </c>
      <c r="E373" s="37" t="s">
        <v>4127</v>
      </c>
      <c r="F373" s="37">
        <v>3</v>
      </c>
      <c r="G373" s="37" t="s">
        <v>4114</v>
      </c>
      <c r="H373" s="37">
        <v>1</v>
      </c>
      <c r="I373" s="37" t="s">
        <v>4115</v>
      </c>
      <c r="J373" s="37">
        <v>2</v>
      </c>
      <c r="K373" s="37" t="s">
        <v>4116</v>
      </c>
      <c r="L373" s="37">
        <v>0</v>
      </c>
      <c r="M373" s="37" t="s">
        <v>4117</v>
      </c>
      <c r="N373" s="37" t="s">
        <v>2529</v>
      </c>
      <c r="O373" s="37" t="s">
        <v>2530</v>
      </c>
      <c r="P373" s="38">
        <v>37604</v>
      </c>
      <c r="Q373" s="41"/>
      <c r="R373" s="41"/>
      <c r="S373" s="37">
        <v>989549767</v>
      </c>
      <c r="T373" s="37" t="s">
        <v>4748</v>
      </c>
      <c r="U373" s="37" t="s">
        <v>4749</v>
      </c>
      <c r="V373" s="41"/>
      <c r="W373" s="37">
        <v>7</v>
      </c>
      <c r="X373" s="37" t="s">
        <v>35</v>
      </c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</row>
    <row r="374" spans="1:34" ht="15" customHeight="1">
      <c r="A374" s="37">
        <v>384</v>
      </c>
      <c r="B374" s="37">
        <v>5</v>
      </c>
      <c r="C374" s="37" t="s">
        <v>78</v>
      </c>
      <c r="D374" s="37">
        <v>4</v>
      </c>
      <c r="E374" s="37" t="s">
        <v>4113</v>
      </c>
      <c r="F374" s="37">
        <v>3</v>
      </c>
      <c r="G374" s="37" t="s">
        <v>4114</v>
      </c>
      <c r="H374" s="37">
        <v>1</v>
      </c>
      <c r="I374" s="37" t="s">
        <v>4115</v>
      </c>
      <c r="J374" s="37">
        <v>2</v>
      </c>
      <c r="K374" s="37" t="s">
        <v>4116</v>
      </c>
      <c r="L374" s="37">
        <v>0</v>
      </c>
      <c r="M374" s="37" t="s">
        <v>4117</v>
      </c>
      <c r="N374" s="37" t="s">
        <v>2577</v>
      </c>
      <c r="O374" s="37" t="s">
        <v>2578</v>
      </c>
      <c r="P374" s="41"/>
      <c r="Q374" s="39" t="s">
        <v>2579</v>
      </c>
      <c r="R374" s="37">
        <v>72719677</v>
      </c>
      <c r="S374" s="37">
        <v>956650660</v>
      </c>
      <c r="T374" s="37" t="s">
        <v>208</v>
      </c>
      <c r="U374" s="37" t="s">
        <v>4750</v>
      </c>
      <c r="V374" s="37" t="s">
        <v>2583</v>
      </c>
      <c r="W374" s="37">
        <v>8</v>
      </c>
      <c r="X374" s="37" t="s">
        <v>35</v>
      </c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</row>
    <row r="375" spans="1:34" ht="15" customHeight="1">
      <c r="A375" s="37">
        <v>385</v>
      </c>
      <c r="B375" s="37">
        <v>5</v>
      </c>
      <c r="C375" s="37" t="s">
        <v>78</v>
      </c>
      <c r="D375" s="37">
        <v>33</v>
      </c>
      <c r="E375" s="37" t="s">
        <v>4345</v>
      </c>
      <c r="F375" s="37">
        <v>3</v>
      </c>
      <c r="G375" s="37" t="s">
        <v>4114</v>
      </c>
      <c r="H375" s="37">
        <v>1</v>
      </c>
      <c r="I375" s="37" t="s">
        <v>4115</v>
      </c>
      <c r="J375" s="37">
        <v>2</v>
      </c>
      <c r="K375" s="37" t="s">
        <v>4116</v>
      </c>
      <c r="L375" s="37">
        <v>0</v>
      </c>
      <c r="M375" s="37" t="s">
        <v>4117</v>
      </c>
      <c r="N375" s="37" t="s">
        <v>2592</v>
      </c>
      <c r="O375" s="37" t="s">
        <v>2593</v>
      </c>
      <c r="P375" s="38">
        <v>37264</v>
      </c>
      <c r="Q375" s="39" t="s">
        <v>2594</v>
      </c>
      <c r="R375" s="37">
        <v>75475814</v>
      </c>
      <c r="S375" s="37">
        <v>957376607</v>
      </c>
      <c r="T375" s="41"/>
      <c r="U375" s="37" t="s">
        <v>2597</v>
      </c>
      <c r="V375" s="37" t="s">
        <v>2598</v>
      </c>
      <c r="W375" s="37">
        <v>8</v>
      </c>
      <c r="X375" s="37" t="s">
        <v>35</v>
      </c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</row>
    <row r="376" spans="1:34" ht="15" customHeight="1">
      <c r="A376" s="37">
        <v>386</v>
      </c>
      <c r="B376" s="37">
        <v>5</v>
      </c>
      <c r="C376" s="37" t="s">
        <v>78</v>
      </c>
      <c r="D376" s="37">
        <v>13</v>
      </c>
      <c r="E376" s="37" t="s">
        <v>4123</v>
      </c>
      <c r="F376" s="37">
        <v>3</v>
      </c>
      <c r="G376" s="37" t="s">
        <v>4114</v>
      </c>
      <c r="H376" s="37">
        <v>1</v>
      </c>
      <c r="I376" s="37" t="s">
        <v>4115</v>
      </c>
      <c r="J376" s="37">
        <v>2</v>
      </c>
      <c r="K376" s="37" t="s">
        <v>4116</v>
      </c>
      <c r="L376" s="37">
        <v>0</v>
      </c>
      <c r="M376" s="37" t="s">
        <v>4117</v>
      </c>
      <c r="N376" s="37" t="s">
        <v>2643</v>
      </c>
      <c r="O376" s="37" t="s">
        <v>2644</v>
      </c>
      <c r="P376" s="41"/>
      <c r="Q376" s="39" t="s">
        <v>2645</v>
      </c>
      <c r="R376" s="37">
        <v>72621774</v>
      </c>
      <c r="S376" s="37">
        <v>961822611</v>
      </c>
      <c r="T376" s="41"/>
      <c r="U376" s="37" t="s">
        <v>2648</v>
      </c>
      <c r="V376" s="37">
        <v>201320693</v>
      </c>
      <c r="W376" s="37">
        <v>10</v>
      </c>
      <c r="X376" s="37" t="s">
        <v>35</v>
      </c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</row>
    <row r="377" spans="1:34" ht="15" customHeight="1">
      <c r="A377" s="37">
        <v>387</v>
      </c>
      <c r="B377" s="37">
        <v>5</v>
      </c>
      <c r="C377" s="37" t="s">
        <v>78</v>
      </c>
      <c r="D377" s="37">
        <v>3</v>
      </c>
      <c r="E377" s="37" t="s">
        <v>4146</v>
      </c>
      <c r="F377" s="37">
        <v>3</v>
      </c>
      <c r="G377" s="37" t="s">
        <v>4114</v>
      </c>
      <c r="H377" s="37">
        <v>1</v>
      </c>
      <c r="I377" s="37" t="s">
        <v>4115</v>
      </c>
      <c r="J377" s="37">
        <v>2</v>
      </c>
      <c r="K377" s="37" t="s">
        <v>4116</v>
      </c>
      <c r="L377" s="37">
        <v>0</v>
      </c>
      <c r="M377" s="37" t="s">
        <v>4117</v>
      </c>
      <c r="N377" s="37" t="s">
        <v>2679</v>
      </c>
      <c r="O377" s="37" t="s">
        <v>4751</v>
      </c>
      <c r="P377" s="38">
        <v>37568</v>
      </c>
      <c r="Q377" s="39" t="s">
        <v>2681</v>
      </c>
      <c r="R377" s="37">
        <v>72529824</v>
      </c>
      <c r="S377" s="37">
        <v>936125985</v>
      </c>
      <c r="T377" s="37" t="s">
        <v>208</v>
      </c>
      <c r="U377" s="37" t="s">
        <v>4752</v>
      </c>
      <c r="V377" s="37">
        <v>7002551367</v>
      </c>
      <c r="W377" s="37">
        <v>9</v>
      </c>
      <c r="X377" s="37" t="s">
        <v>35</v>
      </c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</row>
    <row r="378" spans="1:34" ht="15" customHeight="1">
      <c r="A378" s="37">
        <v>388</v>
      </c>
      <c r="B378" s="37">
        <v>17</v>
      </c>
      <c r="C378" s="37" t="s">
        <v>179</v>
      </c>
      <c r="D378" s="37">
        <v>29</v>
      </c>
      <c r="E378" s="37" t="s">
        <v>4753</v>
      </c>
      <c r="F378" s="37">
        <v>3</v>
      </c>
      <c r="G378" s="37" t="s">
        <v>4114</v>
      </c>
      <c r="H378" s="37">
        <v>1</v>
      </c>
      <c r="I378" s="37" t="s">
        <v>4115</v>
      </c>
      <c r="J378" s="37">
        <v>2</v>
      </c>
      <c r="K378" s="37" t="s">
        <v>4116</v>
      </c>
      <c r="L378" s="37">
        <v>0</v>
      </c>
      <c r="M378" s="37" t="s">
        <v>4117</v>
      </c>
      <c r="N378" s="37" t="s">
        <v>4754</v>
      </c>
      <c r="O378" s="37" t="s">
        <v>4755</v>
      </c>
      <c r="P378" s="38">
        <v>36610</v>
      </c>
      <c r="Q378" s="39" t="s">
        <v>2674</v>
      </c>
      <c r="R378" s="37">
        <v>72849261</v>
      </c>
      <c r="S378" s="37">
        <v>932310929</v>
      </c>
      <c r="T378" s="41"/>
      <c r="U378" s="37" t="s">
        <v>2677</v>
      </c>
      <c r="V378" s="37">
        <v>17100174</v>
      </c>
      <c r="W378" s="41"/>
      <c r="X378" s="37" t="s">
        <v>35</v>
      </c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</row>
    <row r="379" spans="1:34" ht="15" customHeight="1">
      <c r="A379" s="37">
        <v>389</v>
      </c>
      <c r="B379" s="37">
        <v>1</v>
      </c>
      <c r="C379" s="37" t="s">
        <v>46</v>
      </c>
      <c r="D379" s="37">
        <v>3</v>
      </c>
      <c r="E379" s="37" t="s">
        <v>4146</v>
      </c>
      <c r="F379" s="37">
        <v>1</v>
      </c>
      <c r="G379" s="37" t="s">
        <v>4109</v>
      </c>
      <c r="H379" s="37">
        <v>7</v>
      </c>
      <c r="I379" s="37" t="s">
        <v>4141</v>
      </c>
      <c r="J379" s="37">
        <v>2</v>
      </c>
      <c r="K379" s="37" t="s">
        <v>4116</v>
      </c>
      <c r="L379" s="37">
        <v>0</v>
      </c>
      <c r="M379" s="37" t="s">
        <v>4117</v>
      </c>
      <c r="N379" s="37" t="s">
        <v>2707</v>
      </c>
      <c r="O379" s="37" t="s">
        <v>2708</v>
      </c>
      <c r="P379" s="38">
        <v>34864</v>
      </c>
      <c r="Q379" s="39" t="s">
        <v>2709</v>
      </c>
      <c r="R379" s="37">
        <v>71014694</v>
      </c>
      <c r="S379" s="37">
        <v>991744058</v>
      </c>
      <c r="T379" s="37" t="s">
        <v>700</v>
      </c>
      <c r="U379" s="37" t="s">
        <v>4756</v>
      </c>
      <c r="V379" s="41"/>
      <c r="W379" s="37">
        <v>10</v>
      </c>
      <c r="X379" s="37" t="s">
        <v>35</v>
      </c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</row>
    <row r="380" spans="1:34" ht="15" customHeight="1">
      <c r="A380" s="37">
        <v>390</v>
      </c>
      <c r="B380" s="37">
        <v>5</v>
      </c>
      <c r="C380" s="37" t="s">
        <v>78</v>
      </c>
      <c r="D380" s="37">
        <v>4</v>
      </c>
      <c r="E380" s="37" t="s">
        <v>4113</v>
      </c>
      <c r="F380" s="37">
        <v>3</v>
      </c>
      <c r="G380" s="37" t="s">
        <v>4114</v>
      </c>
      <c r="H380" s="37">
        <v>1</v>
      </c>
      <c r="I380" s="37" t="s">
        <v>4115</v>
      </c>
      <c r="J380" s="37">
        <v>2</v>
      </c>
      <c r="K380" s="37" t="s">
        <v>4116</v>
      </c>
      <c r="L380" s="37">
        <v>0</v>
      </c>
      <c r="M380" s="37" t="s">
        <v>4117</v>
      </c>
      <c r="N380" s="37" t="s">
        <v>2725</v>
      </c>
      <c r="O380" s="37" t="s">
        <v>2726</v>
      </c>
      <c r="P380" s="38">
        <v>37261</v>
      </c>
      <c r="Q380" s="39" t="s">
        <v>2727</v>
      </c>
      <c r="R380" s="37">
        <v>74550817</v>
      </c>
      <c r="S380" s="37">
        <v>934745626</v>
      </c>
      <c r="T380" s="41"/>
      <c r="U380" s="37" t="s">
        <v>2730</v>
      </c>
      <c r="V380" s="37" t="s">
        <v>2731</v>
      </c>
      <c r="W380" s="37">
        <v>7</v>
      </c>
      <c r="X380" s="37" t="s">
        <v>35</v>
      </c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</row>
    <row r="381" spans="1:34" ht="15" customHeight="1">
      <c r="A381" s="37">
        <v>391</v>
      </c>
      <c r="B381" s="37">
        <v>5</v>
      </c>
      <c r="C381" s="37" t="s">
        <v>78</v>
      </c>
      <c r="D381" s="37">
        <v>24</v>
      </c>
      <c r="E381" s="37" t="s">
        <v>4131</v>
      </c>
      <c r="F381" s="37">
        <v>3</v>
      </c>
      <c r="G381" s="37" t="s">
        <v>4114</v>
      </c>
      <c r="H381" s="37">
        <v>1</v>
      </c>
      <c r="I381" s="37" t="s">
        <v>4115</v>
      </c>
      <c r="J381" s="37">
        <v>2</v>
      </c>
      <c r="K381" s="37" t="s">
        <v>4116</v>
      </c>
      <c r="L381" s="37">
        <v>0</v>
      </c>
      <c r="M381" s="37" t="s">
        <v>4117</v>
      </c>
      <c r="N381" s="37" t="s">
        <v>2732</v>
      </c>
      <c r="O381" s="37" t="s">
        <v>2733</v>
      </c>
      <c r="P381" s="38">
        <v>35125</v>
      </c>
      <c r="Q381" s="39" t="s">
        <v>2734</v>
      </c>
      <c r="R381" s="37">
        <v>76283427</v>
      </c>
      <c r="S381" s="37">
        <v>916131723</v>
      </c>
      <c r="T381" s="37" t="s">
        <v>700</v>
      </c>
      <c r="U381" s="37" t="s">
        <v>4757</v>
      </c>
      <c r="V381" s="41"/>
      <c r="W381" s="37">
        <v>10</v>
      </c>
      <c r="X381" s="37" t="s">
        <v>35</v>
      </c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</row>
    <row r="382" spans="1:34" ht="15" customHeight="1">
      <c r="A382" s="37">
        <v>392</v>
      </c>
      <c r="B382" s="37">
        <v>15</v>
      </c>
      <c r="C382" s="37" t="s">
        <v>162</v>
      </c>
      <c r="D382" s="37">
        <v>34</v>
      </c>
      <c r="E382" s="37" t="s">
        <v>4758</v>
      </c>
      <c r="F382" s="37">
        <v>3</v>
      </c>
      <c r="G382" s="37" t="s">
        <v>4114</v>
      </c>
      <c r="H382" s="37">
        <v>1</v>
      </c>
      <c r="I382" s="37" t="s">
        <v>4115</v>
      </c>
      <c r="J382" s="37">
        <v>2</v>
      </c>
      <c r="K382" s="37" t="s">
        <v>4116</v>
      </c>
      <c r="L382" s="37">
        <v>0</v>
      </c>
      <c r="M382" s="37" t="s">
        <v>4117</v>
      </c>
      <c r="N382" s="37" t="s">
        <v>4759</v>
      </c>
      <c r="O382" s="37" t="s">
        <v>2739</v>
      </c>
      <c r="P382" s="38">
        <v>36287</v>
      </c>
      <c r="Q382" s="39" t="s">
        <v>2740</v>
      </c>
      <c r="R382" s="37">
        <v>70081235</v>
      </c>
      <c r="S382" s="37">
        <v>952047610</v>
      </c>
      <c r="T382" s="37" t="s">
        <v>477</v>
      </c>
      <c r="U382" s="37" t="s">
        <v>4760</v>
      </c>
      <c r="V382" s="37">
        <v>1829528269</v>
      </c>
      <c r="W382" s="37" t="s">
        <v>835</v>
      </c>
      <c r="X382" s="37" t="s">
        <v>35</v>
      </c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</row>
    <row r="383" spans="1:34" ht="15" customHeight="1">
      <c r="A383" s="37">
        <v>394</v>
      </c>
      <c r="B383" s="37">
        <v>5</v>
      </c>
      <c r="C383" s="37" t="s">
        <v>78</v>
      </c>
      <c r="D383" s="37">
        <v>8</v>
      </c>
      <c r="E383" s="37" t="s">
        <v>4336</v>
      </c>
      <c r="F383" s="37">
        <v>3</v>
      </c>
      <c r="G383" s="37" t="s">
        <v>4114</v>
      </c>
      <c r="H383" s="37">
        <v>1</v>
      </c>
      <c r="I383" s="37" t="s">
        <v>4115</v>
      </c>
      <c r="J383" s="37">
        <v>2</v>
      </c>
      <c r="K383" s="37" t="s">
        <v>4116</v>
      </c>
      <c r="L383" s="37">
        <v>0</v>
      </c>
      <c r="M383" s="37" t="s">
        <v>4117</v>
      </c>
      <c r="N383" s="37" t="s">
        <v>2821</v>
      </c>
      <c r="O383" s="37" t="s">
        <v>306</v>
      </c>
      <c r="P383" s="41"/>
      <c r="Q383" s="39" t="s">
        <v>2822</v>
      </c>
      <c r="R383" s="37">
        <v>47428394</v>
      </c>
      <c r="S383" s="37">
        <v>901323853</v>
      </c>
      <c r="T383" s="37" t="s">
        <v>1314</v>
      </c>
      <c r="U383" s="37" t="s">
        <v>1314</v>
      </c>
      <c r="V383" s="37">
        <v>2019870036</v>
      </c>
      <c r="W383" s="37" t="s">
        <v>835</v>
      </c>
      <c r="X383" s="37" t="s">
        <v>35</v>
      </c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</row>
    <row r="384" spans="1:34" ht="15" customHeight="1">
      <c r="A384" s="37">
        <v>395</v>
      </c>
      <c r="B384" s="37">
        <v>5</v>
      </c>
      <c r="C384" s="37" t="s">
        <v>78</v>
      </c>
      <c r="D384" s="37">
        <v>1</v>
      </c>
      <c r="E384" s="37" t="s">
        <v>4127</v>
      </c>
      <c r="F384" s="37">
        <v>3</v>
      </c>
      <c r="G384" s="37" t="s">
        <v>4114</v>
      </c>
      <c r="H384" s="37">
        <v>1</v>
      </c>
      <c r="I384" s="37" t="s">
        <v>4115</v>
      </c>
      <c r="J384" s="37">
        <v>2</v>
      </c>
      <c r="K384" s="37" t="s">
        <v>4116</v>
      </c>
      <c r="L384" s="37">
        <v>0</v>
      </c>
      <c r="M384" s="37" t="s">
        <v>4117</v>
      </c>
      <c r="N384" s="37" t="s">
        <v>2868</v>
      </c>
      <c r="O384" s="37" t="s">
        <v>2869</v>
      </c>
      <c r="P384" s="38">
        <v>35575</v>
      </c>
      <c r="Q384" s="39" t="s">
        <v>2870</v>
      </c>
      <c r="R384" s="37">
        <v>70384960</v>
      </c>
      <c r="S384" s="37">
        <v>964395199</v>
      </c>
      <c r="T384" s="41"/>
      <c r="U384" s="37" t="s">
        <v>2873</v>
      </c>
      <c r="V384" s="37" t="s">
        <v>2874</v>
      </c>
      <c r="W384" s="37" t="s">
        <v>835</v>
      </c>
      <c r="X384" s="37" t="s">
        <v>35</v>
      </c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</row>
    <row r="385" spans="1:34" ht="15" customHeight="1">
      <c r="A385" s="37">
        <v>396</v>
      </c>
      <c r="B385" s="37">
        <v>4</v>
      </c>
      <c r="C385" s="37" t="s">
        <v>70</v>
      </c>
      <c r="D385" s="37">
        <v>24</v>
      </c>
      <c r="E385" s="37" t="s">
        <v>4131</v>
      </c>
      <c r="F385" s="37">
        <v>3</v>
      </c>
      <c r="G385" s="37" t="s">
        <v>4114</v>
      </c>
      <c r="H385" s="37">
        <v>1</v>
      </c>
      <c r="I385" s="37" t="s">
        <v>4115</v>
      </c>
      <c r="J385" s="37">
        <v>2</v>
      </c>
      <c r="K385" s="37" t="s">
        <v>4116</v>
      </c>
      <c r="L385" s="37">
        <v>0</v>
      </c>
      <c r="M385" s="37" t="s">
        <v>4117</v>
      </c>
      <c r="N385" s="37" t="s">
        <v>4761</v>
      </c>
      <c r="O385" s="37" t="s">
        <v>2876</v>
      </c>
      <c r="P385" s="38">
        <v>35843</v>
      </c>
      <c r="Q385" s="39" t="s">
        <v>2877</v>
      </c>
      <c r="R385" s="37">
        <v>76396153</v>
      </c>
      <c r="S385" s="37">
        <v>957874040</v>
      </c>
      <c r="T385" s="37" t="s">
        <v>579</v>
      </c>
      <c r="U385" s="37" t="s">
        <v>2880</v>
      </c>
      <c r="V385" s="41"/>
      <c r="W385" s="37">
        <v>10</v>
      </c>
      <c r="X385" s="37" t="s">
        <v>35</v>
      </c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</row>
    <row r="386" spans="1:34" ht="15" customHeight="1">
      <c r="A386" s="37">
        <v>397</v>
      </c>
      <c r="B386" s="37">
        <v>6</v>
      </c>
      <c r="C386" s="37" t="s">
        <v>87</v>
      </c>
      <c r="D386" s="37">
        <v>25</v>
      </c>
      <c r="E386" s="37" t="s">
        <v>4269</v>
      </c>
      <c r="F386" s="37">
        <v>2</v>
      </c>
      <c r="G386" s="37" t="s">
        <v>4128</v>
      </c>
      <c r="H386" s="37">
        <v>4</v>
      </c>
      <c r="I386" s="37" t="s">
        <v>289</v>
      </c>
      <c r="J386" s="37">
        <v>2</v>
      </c>
      <c r="K386" s="37" t="s">
        <v>4116</v>
      </c>
      <c r="L386" s="37">
        <v>0</v>
      </c>
      <c r="M386" s="37" t="s">
        <v>4117</v>
      </c>
      <c r="N386" s="37" t="s">
        <v>4762</v>
      </c>
      <c r="O386" s="37" t="s">
        <v>4763</v>
      </c>
      <c r="P386" s="41"/>
      <c r="Q386" s="41"/>
      <c r="R386" s="37">
        <v>73443621</v>
      </c>
      <c r="S386" s="37">
        <v>945287518</v>
      </c>
      <c r="T386" s="41"/>
      <c r="U386" s="41"/>
      <c r="V386" s="41"/>
      <c r="W386" s="41"/>
      <c r="X386" s="37" t="s">
        <v>35</v>
      </c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</row>
    <row r="387" spans="1:34" ht="15" customHeight="1">
      <c r="A387" s="37">
        <v>398</v>
      </c>
      <c r="B387" s="37">
        <v>15</v>
      </c>
      <c r="C387" s="37" t="s">
        <v>162</v>
      </c>
      <c r="D387" s="37">
        <v>15</v>
      </c>
      <c r="E387" s="37" t="s">
        <v>4126</v>
      </c>
      <c r="F387" s="37">
        <v>3</v>
      </c>
      <c r="G387" s="37" t="s">
        <v>4114</v>
      </c>
      <c r="H387" s="37">
        <v>1</v>
      </c>
      <c r="I387" s="37" t="s">
        <v>4115</v>
      </c>
      <c r="J387" s="37">
        <v>2</v>
      </c>
      <c r="K387" s="37" t="s">
        <v>4116</v>
      </c>
      <c r="L387" s="37">
        <v>0</v>
      </c>
      <c r="M387" s="37" t="s">
        <v>4117</v>
      </c>
      <c r="N387" s="37" t="s">
        <v>3108</v>
      </c>
      <c r="O387" s="37" t="s">
        <v>3109</v>
      </c>
      <c r="P387" s="38">
        <v>36272</v>
      </c>
      <c r="Q387" s="39" t="s">
        <v>3110</v>
      </c>
      <c r="R387" s="37">
        <v>74462026</v>
      </c>
      <c r="S387" s="37">
        <v>929745663</v>
      </c>
      <c r="T387" s="37" t="s">
        <v>4764</v>
      </c>
      <c r="U387" s="37" t="s">
        <v>3113</v>
      </c>
      <c r="V387" s="37">
        <v>20200697</v>
      </c>
      <c r="W387" s="37">
        <v>10</v>
      </c>
      <c r="X387" s="37" t="s">
        <v>35</v>
      </c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</row>
    <row r="388" spans="1:34" ht="15" customHeight="1">
      <c r="A388" s="37">
        <v>399</v>
      </c>
      <c r="B388" s="37">
        <v>5</v>
      </c>
      <c r="C388" s="37" t="s">
        <v>78</v>
      </c>
      <c r="D388" s="37">
        <v>24</v>
      </c>
      <c r="E388" s="37" t="s">
        <v>4131</v>
      </c>
      <c r="F388" s="37">
        <v>3</v>
      </c>
      <c r="G388" s="37" t="s">
        <v>4114</v>
      </c>
      <c r="H388" s="37">
        <v>1</v>
      </c>
      <c r="I388" s="37" t="s">
        <v>4115</v>
      </c>
      <c r="J388" s="37">
        <v>2</v>
      </c>
      <c r="K388" s="37" t="s">
        <v>4116</v>
      </c>
      <c r="L388" s="37">
        <v>0</v>
      </c>
      <c r="M388" s="37" t="s">
        <v>4117</v>
      </c>
      <c r="N388" s="37" t="s">
        <v>4765</v>
      </c>
      <c r="O388" s="37" t="s">
        <v>4766</v>
      </c>
      <c r="P388" s="38">
        <v>35701</v>
      </c>
      <c r="Q388" s="39" t="s">
        <v>1910</v>
      </c>
      <c r="R388" s="37">
        <v>74538508</v>
      </c>
      <c r="S388" s="37">
        <v>943753832</v>
      </c>
      <c r="T388" s="37" t="s">
        <v>391</v>
      </c>
      <c r="U388" s="37" t="s">
        <v>1913</v>
      </c>
      <c r="V388" s="37" t="s">
        <v>1914</v>
      </c>
      <c r="W388" s="37">
        <v>10</v>
      </c>
      <c r="X388" s="37" t="s">
        <v>35</v>
      </c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</row>
    <row r="389" spans="1:34" ht="15" customHeight="1">
      <c r="A389" s="37">
        <v>400</v>
      </c>
      <c r="B389" s="37">
        <v>5</v>
      </c>
      <c r="C389" s="37" t="s">
        <v>78</v>
      </c>
      <c r="D389" s="37">
        <v>26</v>
      </c>
      <c r="E389" s="37" t="s">
        <v>4257</v>
      </c>
      <c r="F389" s="37">
        <v>3</v>
      </c>
      <c r="G389" s="37" t="s">
        <v>4114</v>
      </c>
      <c r="H389" s="37">
        <v>1</v>
      </c>
      <c r="I389" s="37" t="s">
        <v>4115</v>
      </c>
      <c r="J389" s="37">
        <v>2</v>
      </c>
      <c r="K389" s="37" t="s">
        <v>4116</v>
      </c>
      <c r="L389" s="37">
        <v>0</v>
      </c>
      <c r="M389" s="37" t="s">
        <v>4117</v>
      </c>
      <c r="N389" s="37" t="s">
        <v>4767</v>
      </c>
      <c r="O389" s="37" t="s">
        <v>4768</v>
      </c>
      <c r="P389" s="38">
        <v>36146</v>
      </c>
      <c r="Q389" s="39" t="s">
        <v>1967</v>
      </c>
      <c r="R389" s="37">
        <v>72296822</v>
      </c>
      <c r="S389" s="37">
        <v>993445291</v>
      </c>
      <c r="T389" s="37" t="s">
        <v>1180</v>
      </c>
      <c r="U389" s="37" t="s">
        <v>1970</v>
      </c>
      <c r="V389" s="37">
        <v>2018013441</v>
      </c>
      <c r="W389" s="37">
        <v>9</v>
      </c>
      <c r="X389" s="37" t="s">
        <v>35</v>
      </c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</row>
    <row r="390" spans="1:34" ht="15" customHeight="1">
      <c r="A390" s="37">
        <v>401</v>
      </c>
      <c r="B390" s="37">
        <v>15</v>
      </c>
      <c r="C390" s="37" t="s">
        <v>162</v>
      </c>
      <c r="D390" s="37">
        <v>15</v>
      </c>
      <c r="E390" s="37" t="s">
        <v>4126</v>
      </c>
      <c r="F390" s="37">
        <v>3</v>
      </c>
      <c r="G390" s="37" t="s">
        <v>4114</v>
      </c>
      <c r="H390" s="37">
        <v>1</v>
      </c>
      <c r="I390" s="37" t="s">
        <v>4115</v>
      </c>
      <c r="J390" s="37">
        <v>2</v>
      </c>
      <c r="K390" s="37" t="s">
        <v>4116</v>
      </c>
      <c r="L390" s="37">
        <v>0</v>
      </c>
      <c r="M390" s="37" t="s">
        <v>4117</v>
      </c>
      <c r="N390" s="37" t="s">
        <v>4769</v>
      </c>
      <c r="O390" s="37" t="s">
        <v>687</v>
      </c>
      <c r="P390" s="38">
        <v>37758</v>
      </c>
      <c r="Q390" s="39" t="s">
        <v>688</v>
      </c>
      <c r="R390" s="37">
        <v>61487418</v>
      </c>
      <c r="S390" s="37">
        <v>967918649</v>
      </c>
      <c r="T390" s="37" t="s">
        <v>4770</v>
      </c>
      <c r="U390" s="37" t="s">
        <v>691</v>
      </c>
      <c r="V390" s="41"/>
      <c r="W390" s="37">
        <v>10</v>
      </c>
      <c r="X390" s="37" t="s">
        <v>35</v>
      </c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</row>
    <row r="391" spans="1:34" ht="15" customHeight="1">
      <c r="A391" s="37">
        <v>402</v>
      </c>
      <c r="B391" s="37">
        <v>5</v>
      </c>
      <c r="C391" s="37" t="s">
        <v>78</v>
      </c>
      <c r="D391" s="37">
        <v>4</v>
      </c>
      <c r="E391" s="37" t="s">
        <v>4113</v>
      </c>
      <c r="F391" s="37">
        <v>3</v>
      </c>
      <c r="G391" s="37" t="s">
        <v>4114</v>
      </c>
      <c r="H391" s="37">
        <v>1</v>
      </c>
      <c r="I391" s="37" t="s">
        <v>4115</v>
      </c>
      <c r="J391" s="37">
        <v>2</v>
      </c>
      <c r="K391" s="37" t="s">
        <v>4116</v>
      </c>
      <c r="L391" s="37">
        <v>0</v>
      </c>
      <c r="M391" s="37" t="s">
        <v>4117</v>
      </c>
      <c r="N391" s="37" t="s">
        <v>4771</v>
      </c>
      <c r="O391" s="37" t="s">
        <v>583</v>
      </c>
      <c r="P391" s="38">
        <v>32755</v>
      </c>
      <c r="Q391" s="39" t="s">
        <v>584</v>
      </c>
      <c r="R391" s="37">
        <v>46797888</v>
      </c>
      <c r="S391" s="37">
        <v>982536994</v>
      </c>
      <c r="T391" s="37" t="s">
        <v>318</v>
      </c>
      <c r="U391" s="37" t="s">
        <v>587</v>
      </c>
      <c r="V391" s="37" t="s">
        <v>588</v>
      </c>
      <c r="W391" s="37">
        <v>9</v>
      </c>
      <c r="X391" s="37" t="s">
        <v>35</v>
      </c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</row>
    <row r="392" spans="1:34" ht="15" customHeight="1">
      <c r="A392" s="37">
        <v>403</v>
      </c>
      <c r="B392" s="37">
        <v>1</v>
      </c>
      <c r="C392" s="37" t="s">
        <v>46</v>
      </c>
      <c r="D392" s="37">
        <v>4</v>
      </c>
      <c r="E392" s="37" t="s">
        <v>4113</v>
      </c>
      <c r="F392" s="37">
        <v>3</v>
      </c>
      <c r="G392" s="37" t="s">
        <v>4114</v>
      </c>
      <c r="H392" s="37">
        <v>1</v>
      </c>
      <c r="I392" s="37" t="s">
        <v>4115</v>
      </c>
      <c r="J392" s="37">
        <v>2</v>
      </c>
      <c r="K392" s="37" t="s">
        <v>4116</v>
      </c>
      <c r="L392" s="37">
        <v>0</v>
      </c>
      <c r="M392" s="37" t="s">
        <v>4117</v>
      </c>
      <c r="N392" s="37" t="s">
        <v>4772</v>
      </c>
      <c r="O392" s="37" t="s">
        <v>4773</v>
      </c>
      <c r="P392" s="38">
        <v>37674</v>
      </c>
      <c r="Q392" s="39" t="s">
        <v>4774</v>
      </c>
      <c r="R392" s="37">
        <v>60244127</v>
      </c>
      <c r="S392" s="37">
        <v>933839761</v>
      </c>
      <c r="T392" s="37" t="s">
        <v>102</v>
      </c>
      <c r="U392" s="37" t="s">
        <v>4775</v>
      </c>
      <c r="V392" s="37" t="s">
        <v>4776</v>
      </c>
      <c r="W392" s="37">
        <v>8</v>
      </c>
      <c r="X392" s="37" t="s">
        <v>35</v>
      </c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</row>
    <row r="393" spans="1:34" ht="15" customHeight="1">
      <c r="A393" s="37">
        <v>404</v>
      </c>
      <c r="B393" s="37">
        <v>5</v>
      </c>
      <c r="C393" s="37" t="s">
        <v>78</v>
      </c>
      <c r="D393" s="37">
        <v>24</v>
      </c>
      <c r="E393" s="37" t="s">
        <v>4131</v>
      </c>
      <c r="F393" s="37">
        <v>3</v>
      </c>
      <c r="G393" s="37" t="s">
        <v>4114</v>
      </c>
      <c r="H393" s="37">
        <v>1</v>
      </c>
      <c r="I393" s="37" t="s">
        <v>4115</v>
      </c>
      <c r="J393" s="37">
        <v>2</v>
      </c>
      <c r="K393" s="37" t="s">
        <v>4116</v>
      </c>
      <c r="L393" s="37">
        <v>0</v>
      </c>
      <c r="M393" s="37" t="s">
        <v>4117</v>
      </c>
      <c r="N393" s="37" t="s">
        <v>4777</v>
      </c>
      <c r="O393" s="37" t="s">
        <v>4778</v>
      </c>
      <c r="P393" s="38">
        <v>36689</v>
      </c>
      <c r="Q393" s="39" t="s">
        <v>4779</v>
      </c>
      <c r="R393" s="37">
        <v>72908031</v>
      </c>
      <c r="S393" s="37">
        <v>932021411</v>
      </c>
      <c r="T393" s="37" t="s">
        <v>208</v>
      </c>
      <c r="U393" s="37" t="s">
        <v>4780</v>
      </c>
      <c r="V393" s="37">
        <v>18202861</v>
      </c>
      <c r="W393" s="37">
        <v>8</v>
      </c>
      <c r="X393" s="37" t="s">
        <v>35</v>
      </c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</row>
    <row r="394" spans="1:34" ht="15" customHeight="1">
      <c r="A394" s="37">
        <v>405</v>
      </c>
      <c r="B394" s="37">
        <v>27</v>
      </c>
      <c r="C394" s="37" t="s">
        <v>259</v>
      </c>
      <c r="D394" s="37">
        <v>0</v>
      </c>
      <c r="E394" s="37" t="s">
        <v>4349</v>
      </c>
      <c r="F394" s="37">
        <v>1</v>
      </c>
      <c r="G394" s="37" t="s">
        <v>4109</v>
      </c>
      <c r="H394" s="37">
        <v>0</v>
      </c>
      <c r="I394" s="37" t="s">
        <v>4183</v>
      </c>
      <c r="J394" s="37">
        <v>2</v>
      </c>
      <c r="K394" s="37" t="s">
        <v>4116</v>
      </c>
      <c r="L394" s="37">
        <v>0</v>
      </c>
      <c r="M394" s="37" t="s">
        <v>4117</v>
      </c>
      <c r="N394" s="37" t="s">
        <v>4781</v>
      </c>
      <c r="O394" s="37" t="s">
        <v>4782</v>
      </c>
      <c r="P394" s="41"/>
      <c r="Q394" s="41"/>
      <c r="R394" s="41"/>
      <c r="S394" s="37">
        <v>997624808</v>
      </c>
      <c r="T394" s="41"/>
      <c r="U394" s="41"/>
      <c r="V394" s="41"/>
      <c r="W394" s="41"/>
      <c r="X394" s="37" t="s">
        <v>35</v>
      </c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</row>
    <row r="395" spans="1:34" ht="15" customHeight="1">
      <c r="A395" s="37">
        <v>406</v>
      </c>
      <c r="B395" s="37">
        <v>5</v>
      </c>
      <c r="C395" s="37" t="s">
        <v>78</v>
      </c>
      <c r="D395" s="37">
        <v>4</v>
      </c>
      <c r="E395" s="37" t="s">
        <v>4113</v>
      </c>
      <c r="F395" s="37">
        <v>3</v>
      </c>
      <c r="G395" s="37" t="s">
        <v>4114</v>
      </c>
      <c r="H395" s="37">
        <v>1</v>
      </c>
      <c r="I395" s="37" t="s">
        <v>4115</v>
      </c>
      <c r="J395" s="37">
        <v>2</v>
      </c>
      <c r="K395" s="37" t="s">
        <v>4116</v>
      </c>
      <c r="L395" s="37">
        <v>0</v>
      </c>
      <c r="M395" s="37" t="s">
        <v>4117</v>
      </c>
      <c r="N395" s="37" t="s">
        <v>4783</v>
      </c>
      <c r="O395" s="37" t="s">
        <v>4784</v>
      </c>
      <c r="P395" s="38">
        <v>37512</v>
      </c>
      <c r="Q395" s="39" t="s">
        <v>4785</v>
      </c>
      <c r="R395" s="37">
        <v>70869972</v>
      </c>
      <c r="S395" s="37">
        <v>942972427</v>
      </c>
      <c r="T395" s="37" t="s">
        <v>1180</v>
      </c>
      <c r="U395" s="37" t="s">
        <v>4786</v>
      </c>
      <c r="V395" s="37" t="s">
        <v>4787</v>
      </c>
      <c r="W395" s="37">
        <v>10</v>
      </c>
      <c r="X395" s="37" t="s">
        <v>35</v>
      </c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</row>
    <row r="396" spans="1:34" ht="15" customHeight="1">
      <c r="A396" s="37">
        <v>407</v>
      </c>
      <c r="B396" s="37">
        <v>27</v>
      </c>
      <c r="C396" s="37" t="s">
        <v>259</v>
      </c>
      <c r="D396" s="37">
        <v>0</v>
      </c>
      <c r="E396" s="37" t="s">
        <v>4349</v>
      </c>
      <c r="F396" s="37">
        <v>1</v>
      </c>
      <c r="G396" s="37" t="s">
        <v>4109</v>
      </c>
      <c r="H396" s="37">
        <v>0</v>
      </c>
      <c r="I396" s="37" t="s">
        <v>4183</v>
      </c>
      <c r="J396" s="37">
        <v>2</v>
      </c>
      <c r="K396" s="37" t="s">
        <v>4116</v>
      </c>
      <c r="L396" s="37">
        <v>0</v>
      </c>
      <c r="M396" s="37" t="s">
        <v>4117</v>
      </c>
      <c r="N396" s="37" t="s">
        <v>4788</v>
      </c>
      <c r="O396" s="37" t="s">
        <v>4789</v>
      </c>
      <c r="P396" s="41"/>
      <c r="Q396" s="41"/>
      <c r="R396" s="41"/>
      <c r="S396" s="41"/>
      <c r="T396" s="41"/>
      <c r="U396" s="41"/>
      <c r="V396" s="41"/>
      <c r="W396" s="41"/>
      <c r="X396" s="37" t="s">
        <v>35</v>
      </c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</row>
    <row r="397" spans="1:34" ht="15" customHeight="1">
      <c r="A397" s="37">
        <v>408</v>
      </c>
      <c r="B397" s="37">
        <v>5</v>
      </c>
      <c r="C397" s="37" t="s">
        <v>78</v>
      </c>
      <c r="D397" s="37">
        <v>24</v>
      </c>
      <c r="E397" s="37" t="s">
        <v>4131</v>
      </c>
      <c r="F397" s="37">
        <v>3</v>
      </c>
      <c r="G397" s="37" t="s">
        <v>4114</v>
      </c>
      <c r="H397" s="37">
        <v>1</v>
      </c>
      <c r="I397" s="37" t="s">
        <v>4115</v>
      </c>
      <c r="J397" s="37">
        <v>2</v>
      </c>
      <c r="K397" s="37" t="s">
        <v>4116</v>
      </c>
      <c r="L397" s="37">
        <v>0</v>
      </c>
      <c r="M397" s="37" t="s">
        <v>4117</v>
      </c>
      <c r="N397" s="37" t="s">
        <v>4790</v>
      </c>
      <c r="O397" s="37" t="s">
        <v>4791</v>
      </c>
      <c r="P397" s="38">
        <v>37525</v>
      </c>
      <c r="Q397" s="39" t="s">
        <v>2374</v>
      </c>
      <c r="R397" s="37">
        <v>60246095</v>
      </c>
      <c r="S397" s="37">
        <v>941539937</v>
      </c>
      <c r="T397" s="37" t="s">
        <v>2377</v>
      </c>
      <c r="U397" s="37" t="s">
        <v>4792</v>
      </c>
      <c r="V397" s="37" t="s">
        <v>4793</v>
      </c>
      <c r="W397" s="37" t="s">
        <v>4794</v>
      </c>
      <c r="X397" s="37" t="s">
        <v>35</v>
      </c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</row>
    <row r="398" spans="1:34" ht="15" customHeight="1">
      <c r="A398" s="37">
        <v>409</v>
      </c>
      <c r="B398" s="37">
        <v>15</v>
      </c>
      <c r="C398" s="37" t="s">
        <v>162</v>
      </c>
      <c r="D398" s="37">
        <v>1</v>
      </c>
      <c r="E398" s="37" t="s">
        <v>4127</v>
      </c>
      <c r="F398" s="37">
        <v>3</v>
      </c>
      <c r="G398" s="37" t="s">
        <v>4114</v>
      </c>
      <c r="H398" s="37">
        <v>1</v>
      </c>
      <c r="I398" s="37" t="s">
        <v>4115</v>
      </c>
      <c r="J398" s="37">
        <v>2</v>
      </c>
      <c r="K398" s="37" t="s">
        <v>4116</v>
      </c>
      <c r="L398" s="37">
        <v>0</v>
      </c>
      <c r="M398" s="37" t="s">
        <v>4117</v>
      </c>
      <c r="N398" s="37" t="s">
        <v>4795</v>
      </c>
      <c r="O398" s="37" t="s">
        <v>4796</v>
      </c>
      <c r="P398" s="38">
        <v>37992</v>
      </c>
      <c r="Q398" s="39" t="s">
        <v>2989</v>
      </c>
      <c r="R398" s="41"/>
      <c r="S398" s="37">
        <v>907222757</v>
      </c>
      <c r="T398" s="37" t="s">
        <v>43</v>
      </c>
      <c r="U398" s="37" t="s">
        <v>2991</v>
      </c>
      <c r="V398" s="37" t="s">
        <v>2992</v>
      </c>
      <c r="W398" s="37">
        <v>7</v>
      </c>
      <c r="X398" s="37" t="s">
        <v>35</v>
      </c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</row>
    <row r="399" spans="1:34" ht="15" customHeight="1">
      <c r="A399" s="37">
        <v>410</v>
      </c>
      <c r="B399" s="37">
        <v>15</v>
      </c>
      <c r="C399" s="37" t="s">
        <v>162</v>
      </c>
      <c r="D399" s="37">
        <v>9</v>
      </c>
      <c r="E399" s="37" t="s">
        <v>4221</v>
      </c>
      <c r="F399" s="37">
        <v>3</v>
      </c>
      <c r="G399" s="37" t="s">
        <v>4114</v>
      </c>
      <c r="H399" s="37">
        <v>1</v>
      </c>
      <c r="I399" s="37" t="s">
        <v>4115</v>
      </c>
      <c r="J399" s="37">
        <v>2</v>
      </c>
      <c r="K399" s="37" t="s">
        <v>4116</v>
      </c>
      <c r="L399" s="37">
        <v>0</v>
      </c>
      <c r="M399" s="37" t="s">
        <v>4117</v>
      </c>
      <c r="N399" s="37" t="s">
        <v>4797</v>
      </c>
      <c r="O399" s="37" t="s">
        <v>4798</v>
      </c>
      <c r="P399" s="38">
        <v>37299</v>
      </c>
      <c r="Q399" s="39" t="s">
        <v>510</v>
      </c>
      <c r="R399" s="37">
        <v>72725445</v>
      </c>
      <c r="S399" s="41"/>
      <c r="T399" s="37" t="s">
        <v>4799</v>
      </c>
      <c r="U399" s="37" t="s">
        <v>513</v>
      </c>
      <c r="V399" s="37" t="s">
        <v>514</v>
      </c>
      <c r="W399" s="37">
        <v>9</v>
      </c>
      <c r="X399" s="37" t="s">
        <v>35</v>
      </c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</row>
    <row r="400" spans="1:34" ht="15" customHeight="1">
      <c r="A400" s="37">
        <v>411</v>
      </c>
      <c r="B400" s="37">
        <v>6</v>
      </c>
      <c r="C400" s="37" t="s">
        <v>87</v>
      </c>
      <c r="D400" s="37">
        <v>10</v>
      </c>
      <c r="E400" s="37" t="s">
        <v>4134</v>
      </c>
      <c r="F400" s="37">
        <v>2</v>
      </c>
      <c r="G400" s="37" t="s">
        <v>4128</v>
      </c>
      <c r="H400" s="37">
        <v>4</v>
      </c>
      <c r="I400" s="37" t="s">
        <v>289</v>
      </c>
      <c r="J400" s="37">
        <v>2</v>
      </c>
      <c r="K400" s="37" t="s">
        <v>4116</v>
      </c>
      <c r="L400" s="37">
        <v>0</v>
      </c>
      <c r="M400" s="37" t="s">
        <v>4117</v>
      </c>
      <c r="N400" s="37" t="s">
        <v>3007</v>
      </c>
      <c r="O400" s="37" t="s">
        <v>3008</v>
      </c>
      <c r="P400" s="38">
        <v>37336</v>
      </c>
      <c r="Q400" s="39" t="s">
        <v>3009</v>
      </c>
      <c r="R400" s="37">
        <v>71884364</v>
      </c>
      <c r="S400" s="37">
        <v>919585746</v>
      </c>
      <c r="T400" s="37" t="s">
        <v>4138</v>
      </c>
      <c r="U400" s="37" t="s">
        <v>3012</v>
      </c>
      <c r="V400" s="37">
        <v>71884364</v>
      </c>
      <c r="W400" s="37">
        <v>8</v>
      </c>
      <c r="X400" s="37" t="s">
        <v>35</v>
      </c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</row>
    <row r="401" spans="1:34" ht="15" customHeight="1">
      <c r="A401" s="37">
        <v>412</v>
      </c>
      <c r="B401" s="37">
        <v>8</v>
      </c>
      <c r="C401" s="37" t="s">
        <v>105</v>
      </c>
      <c r="D401" s="37">
        <v>27</v>
      </c>
      <c r="E401" s="37" t="s">
        <v>4408</v>
      </c>
      <c r="F401" s="37">
        <v>3</v>
      </c>
      <c r="G401" s="37" t="s">
        <v>4114</v>
      </c>
      <c r="H401" s="37">
        <v>1</v>
      </c>
      <c r="I401" s="37" t="s">
        <v>4115</v>
      </c>
      <c r="J401" s="37">
        <v>2</v>
      </c>
      <c r="K401" s="37" t="s">
        <v>4116</v>
      </c>
      <c r="L401" s="37">
        <v>0</v>
      </c>
      <c r="M401" s="37" t="s">
        <v>4117</v>
      </c>
      <c r="N401" s="37" t="s">
        <v>4800</v>
      </c>
      <c r="O401" s="37" t="s">
        <v>4801</v>
      </c>
      <c r="P401" s="41"/>
      <c r="Q401" s="41"/>
      <c r="R401" s="41"/>
      <c r="S401" s="37">
        <v>933611488</v>
      </c>
      <c r="T401" s="41"/>
      <c r="U401" s="41"/>
      <c r="V401" s="41"/>
      <c r="W401" s="41"/>
      <c r="X401" s="37" t="s">
        <v>35</v>
      </c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</row>
    <row r="402" spans="1:34" ht="15" customHeight="1">
      <c r="A402" s="37">
        <v>413</v>
      </c>
      <c r="B402" s="37">
        <v>5</v>
      </c>
      <c r="C402" s="37" t="s">
        <v>78</v>
      </c>
      <c r="D402" s="37">
        <v>0</v>
      </c>
      <c r="E402" s="37" t="s">
        <v>4349</v>
      </c>
      <c r="F402" s="37">
        <v>3</v>
      </c>
      <c r="G402" s="37" t="s">
        <v>4114</v>
      </c>
      <c r="H402" s="37">
        <v>1</v>
      </c>
      <c r="I402" s="37" t="s">
        <v>4115</v>
      </c>
      <c r="J402" s="37">
        <v>2</v>
      </c>
      <c r="K402" s="37" t="s">
        <v>4116</v>
      </c>
      <c r="L402" s="37">
        <v>0</v>
      </c>
      <c r="M402" s="37" t="s">
        <v>4117</v>
      </c>
      <c r="N402" s="37" t="s">
        <v>4802</v>
      </c>
      <c r="O402" s="37" t="s">
        <v>4803</v>
      </c>
      <c r="P402" s="41"/>
      <c r="Q402" s="41"/>
      <c r="R402" s="41"/>
      <c r="S402" s="37">
        <v>965346190</v>
      </c>
      <c r="T402" s="41"/>
      <c r="U402" s="41"/>
      <c r="V402" s="41"/>
      <c r="W402" s="41"/>
      <c r="X402" s="37" t="s">
        <v>35</v>
      </c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</row>
    <row r="403" spans="1:34" ht="15" customHeight="1">
      <c r="A403" s="37">
        <v>414</v>
      </c>
      <c r="B403" s="37">
        <v>1</v>
      </c>
      <c r="C403" s="37" t="s">
        <v>46</v>
      </c>
      <c r="D403" s="37">
        <v>18</v>
      </c>
      <c r="E403" s="37" t="s">
        <v>4169</v>
      </c>
      <c r="F403" s="37">
        <v>3</v>
      </c>
      <c r="G403" s="37" t="s">
        <v>4114</v>
      </c>
      <c r="H403" s="37">
        <v>7</v>
      </c>
      <c r="I403" s="37" t="s">
        <v>4141</v>
      </c>
      <c r="J403" s="37">
        <v>2</v>
      </c>
      <c r="K403" s="37" t="s">
        <v>4116</v>
      </c>
      <c r="L403" s="37">
        <v>0</v>
      </c>
      <c r="M403" s="37" t="s">
        <v>4117</v>
      </c>
      <c r="N403" s="37" t="s">
        <v>4804</v>
      </c>
      <c r="O403" s="37" t="s">
        <v>4805</v>
      </c>
      <c r="P403" s="38">
        <v>37788</v>
      </c>
      <c r="Q403" s="39" t="s">
        <v>4806</v>
      </c>
      <c r="R403" s="37">
        <v>71225241</v>
      </c>
      <c r="S403" s="37">
        <v>952334336</v>
      </c>
      <c r="T403" s="37" t="s">
        <v>4480</v>
      </c>
      <c r="U403" s="37" t="s">
        <v>4480</v>
      </c>
      <c r="V403" s="37">
        <v>235103</v>
      </c>
      <c r="W403" s="37">
        <v>7</v>
      </c>
      <c r="X403" s="37" t="s">
        <v>35</v>
      </c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</row>
    <row r="404" spans="1:34" ht="15" customHeight="1">
      <c r="A404" s="37">
        <v>415</v>
      </c>
      <c r="B404" s="37">
        <v>5</v>
      </c>
      <c r="C404" s="37" t="s">
        <v>78</v>
      </c>
      <c r="D404" s="37">
        <v>4</v>
      </c>
      <c r="E404" s="37" t="s">
        <v>4113</v>
      </c>
      <c r="F404" s="37">
        <v>3</v>
      </c>
      <c r="G404" s="37" t="s">
        <v>4114</v>
      </c>
      <c r="H404" s="37">
        <v>1</v>
      </c>
      <c r="I404" s="37" t="s">
        <v>4115</v>
      </c>
      <c r="J404" s="37">
        <v>2</v>
      </c>
      <c r="K404" s="37" t="s">
        <v>4116</v>
      </c>
      <c r="L404" s="37">
        <v>0</v>
      </c>
      <c r="M404" s="37" t="s">
        <v>4117</v>
      </c>
      <c r="N404" s="37" t="s">
        <v>4807</v>
      </c>
      <c r="O404" s="37" t="s">
        <v>4808</v>
      </c>
      <c r="P404" s="38">
        <v>37198</v>
      </c>
      <c r="Q404" s="37">
        <v>202022020</v>
      </c>
      <c r="R404" s="37">
        <v>75368704</v>
      </c>
      <c r="S404" s="37">
        <v>952444588</v>
      </c>
      <c r="T404" s="37" t="s">
        <v>700</v>
      </c>
      <c r="U404" s="37" t="s">
        <v>4809</v>
      </c>
      <c r="V404" s="37">
        <v>202022020</v>
      </c>
      <c r="W404" s="37">
        <v>10</v>
      </c>
      <c r="X404" s="37" t="s">
        <v>35</v>
      </c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</row>
    <row r="405" spans="1:34" ht="15" customHeight="1">
      <c r="A405" s="37">
        <v>416</v>
      </c>
      <c r="B405" s="37">
        <v>5</v>
      </c>
      <c r="C405" s="37" t="s">
        <v>78</v>
      </c>
      <c r="D405" s="37">
        <v>24</v>
      </c>
      <c r="E405" s="37" t="s">
        <v>4131</v>
      </c>
      <c r="F405" s="37">
        <v>3</v>
      </c>
      <c r="G405" s="37" t="s">
        <v>4114</v>
      </c>
      <c r="H405" s="37">
        <v>1</v>
      </c>
      <c r="I405" s="37" t="s">
        <v>4115</v>
      </c>
      <c r="J405" s="37">
        <v>2</v>
      </c>
      <c r="K405" s="37" t="s">
        <v>4116</v>
      </c>
      <c r="L405" s="37">
        <v>0</v>
      </c>
      <c r="M405" s="37" t="s">
        <v>4117</v>
      </c>
      <c r="N405" s="37" t="s">
        <v>4810</v>
      </c>
      <c r="O405" s="37" t="s">
        <v>4811</v>
      </c>
      <c r="P405" s="38">
        <v>37284</v>
      </c>
      <c r="Q405" s="39" t="s">
        <v>1021</v>
      </c>
      <c r="R405" s="37">
        <v>75553028</v>
      </c>
      <c r="S405" s="37">
        <v>937734663</v>
      </c>
      <c r="T405" s="37" t="s">
        <v>4812</v>
      </c>
      <c r="U405" s="37" t="s">
        <v>4813</v>
      </c>
      <c r="V405" s="37" t="s">
        <v>1024</v>
      </c>
      <c r="W405" s="37">
        <v>9</v>
      </c>
      <c r="X405" s="37" t="s">
        <v>35</v>
      </c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</row>
    <row r="406" spans="1:34" ht="15" customHeight="1">
      <c r="A406" s="37">
        <v>417</v>
      </c>
      <c r="B406" s="37">
        <v>1</v>
      </c>
      <c r="C406" s="37" t="s">
        <v>46</v>
      </c>
      <c r="D406" s="37">
        <v>18</v>
      </c>
      <c r="E406" s="37" t="s">
        <v>4169</v>
      </c>
      <c r="F406" s="37">
        <v>3</v>
      </c>
      <c r="G406" s="37" t="s">
        <v>4114</v>
      </c>
      <c r="H406" s="37">
        <v>7</v>
      </c>
      <c r="I406" s="37" t="s">
        <v>4141</v>
      </c>
      <c r="J406" s="37">
        <v>2</v>
      </c>
      <c r="K406" s="37" t="s">
        <v>4116</v>
      </c>
      <c r="L406" s="37">
        <v>0</v>
      </c>
      <c r="M406" s="37" t="s">
        <v>4117</v>
      </c>
      <c r="N406" s="37" t="s">
        <v>4814</v>
      </c>
      <c r="O406" s="37" t="s">
        <v>4815</v>
      </c>
      <c r="P406" s="38">
        <v>36263</v>
      </c>
      <c r="Q406" s="39" t="s">
        <v>2461</v>
      </c>
      <c r="R406" s="37">
        <v>74997689</v>
      </c>
      <c r="S406" s="37">
        <v>900749370</v>
      </c>
      <c r="T406" s="37" t="s">
        <v>4480</v>
      </c>
      <c r="U406" s="37" t="s">
        <v>4480</v>
      </c>
      <c r="V406" s="37">
        <v>166577</v>
      </c>
      <c r="W406" s="37">
        <v>10</v>
      </c>
      <c r="X406" s="37" t="s">
        <v>35</v>
      </c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</row>
    <row r="407" spans="1:34" ht="15" customHeight="1">
      <c r="A407" s="37">
        <v>418</v>
      </c>
      <c r="B407" s="37">
        <v>1</v>
      </c>
      <c r="C407" s="37" t="s">
        <v>46</v>
      </c>
      <c r="D407" s="37">
        <v>12</v>
      </c>
      <c r="E407" s="37" t="s">
        <v>4121</v>
      </c>
      <c r="F407" s="37">
        <v>3</v>
      </c>
      <c r="G407" s="37" t="s">
        <v>4114</v>
      </c>
      <c r="H407" s="37">
        <v>7</v>
      </c>
      <c r="I407" s="37" t="s">
        <v>4141</v>
      </c>
      <c r="J407" s="37">
        <v>2</v>
      </c>
      <c r="K407" s="37" t="s">
        <v>4116</v>
      </c>
      <c r="L407" s="37">
        <v>0</v>
      </c>
      <c r="M407" s="37" t="s">
        <v>4117</v>
      </c>
      <c r="N407" s="37" t="s">
        <v>4816</v>
      </c>
      <c r="O407" s="37" t="s">
        <v>4817</v>
      </c>
      <c r="P407" s="38">
        <v>36562</v>
      </c>
      <c r="Q407" s="39" t="s">
        <v>555</v>
      </c>
      <c r="R407" s="37">
        <v>70248377</v>
      </c>
      <c r="S407" s="37">
        <v>997007693</v>
      </c>
      <c r="T407" s="37" t="s">
        <v>269</v>
      </c>
      <c r="U407" s="37" t="s">
        <v>269</v>
      </c>
      <c r="V407" s="37" t="s">
        <v>558</v>
      </c>
      <c r="W407" s="37">
        <v>9</v>
      </c>
      <c r="X407" s="37" t="s">
        <v>35</v>
      </c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</row>
    <row r="408" spans="1:34" ht="15" customHeight="1">
      <c r="A408" s="37">
        <v>419</v>
      </c>
      <c r="B408" s="37">
        <v>5</v>
      </c>
      <c r="C408" s="37" t="s">
        <v>78</v>
      </c>
      <c r="D408" s="37">
        <v>24</v>
      </c>
      <c r="E408" s="37" t="s">
        <v>4131</v>
      </c>
      <c r="F408" s="37">
        <v>3</v>
      </c>
      <c r="G408" s="37" t="s">
        <v>4114</v>
      </c>
      <c r="H408" s="37">
        <v>1</v>
      </c>
      <c r="I408" s="37" t="s">
        <v>4115</v>
      </c>
      <c r="J408" s="37">
        <v>2</v>
      </c>
      <c r="K408" s="37" t="s">
        <v>4116</v>
      </c>
      <c r="L408" s="37">
        <v>0</v>
      </c>
      <c r="M408" s="37" t="s">
        <v>4117</v>
      </c>
      <c r="N408" s="37" t="s">
        <v>4818</v>
      </c>
      <c r="O408" s="37" t="s">
        <v>4819</v>
      </c>
      <c r="P408" s="38">
        <v>38016</v>
      </c>
      <c r="Q408" s="39" t="s">
        <v>4820</v>
      </c>
      <c r="R408" s="37">
        <v>70413972</v>
      </c>
      <c r="S408" s="37">
        <v>993383923</v>
      </c>
      <c r="T408" s="37" t="s">
        <v>1817</v>
      </c>
      <c r="U408" s="37" t="s">
        <v>4821</v>
      </c>
      <c r="V408" s="37" t="s">
        <v>4822</v>
      </c>
      <c r="W408" s="37">
        <v>8</v>
      </c>
      <c r="X408" s="37" t="s">
        <v>35</v>
      </c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</row>
    <row r="409" spans="1:34" ht="15" customHeight="1">
      <c r="A409" s="37">
        <v>420</v>
      </c>
      <c r="B409" s="37">
        <v>4</v>
      </c>
      <c r="C409" s="37" t="s">
        <v>70</v>
      </c>
      <c r="D409" s="37">
        <v>5</v>
      </c>
      <c r="E409" s="37" t="s">
        <v>4273</v>
      </c>
      <c r="F409" s="37">
        <v>3</v>
      </c>
      <c r="G409" s="37" t="s">
        <v>4114</v>
      </c>
      <c r="H409" s="37">
        <v>1</v>
      </c>
      <c r="I409" s="37" t="s">
        <v>4115</v>
      </c>
      <c r="J409" s="37">
        <v>2</v>
      </c>
      <c r="K409" s="37" t="s">
        <v>4116</v>
      </c>
      <c r="L409" s="37">
        <v>0</v>
      </c>
      <c r="M409" s="37" t="s">
        <v>4117</v>
      </c>
      <c r="N409" s="37" t="s">
        <v>4823</v>
      </c>
      <c r="O409" s="37" t="s">
        <v>4824</v>
      </c>
      <c r="P409" s="38">
        <v>36289</v>
      </c>
      <c r="Q409" s="39" t="s">
        <v>2110</v>
      </c>
      <c r="R409" s="37">
        <v>77356722</v>
      </c>
      <c r="S409" s="37">
        <v>989605895</v>
      </c>
      <c r="T409" s="37" t="s">
        <v>1180</v>
      </c>
      <c r="U409" s="37" t="s">
        <v>4825</v>
      </c>
      <c r="V409" s="37">
        <v>20203386</v>
      </c>
      <c r="W409" s="37">
        <v>8</v>
      </c>
      <c r="X409" s="37" t="s">
        <v>35</v>
      </c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</row>
    <row r="410" spans="1:34" ht="15" customHeight="1">
      <c r="A410" s="37">
        <v>421</v>
      </c>
      <c r="B410" s="37">
        <v>1</v>
      </c>
      <c r="C410" s="37" t="s">
        <v>46</v>
      </c>
      <c r="D410" s="37">
        <v>12</v>
      </c>
      <c r="E410" s="37" t="s">
        <v>4121</v>
      </c>
      <c r="F410" s="37">
        <v>3</v>
      </c>
      <c r="G410" s="37" t="s">
        <v>4114</v>
      </c>
      <c r="H410" s="37">
        <v>7</v>
      </c>
      <c r="I410" s="37" t="s">
        <v>4141</v>
      </c>
      <c r="J410" s="37">
        <v>2</v>
      </c>
      <c r="K410" s="37" t="s">
        <v>4116</v>
      </c>
      <c r="L410" s="37">
        <v>0</v>
      </c>
      <c r="M410" s="37" t="s">
        <v>4117</v>
      </c>
      <c r="N410" s="37" t="s">
        <v>4826</v>
      </c>
      <c r="O410" s="37" t="s">
        <v>4827</v>
      </c>
      <c r="P410" s="38">
        <v>37252</v>
      </c>
      <c r="Q410" s="39" t="s">
        <v>451</v>
      </c>
      <c r="R410" s="37">
        <v>71043658</v>
      </c>
      <c r="S410" s="37">
        <v>913804195</v>
      </c>
      <c r="T410" s="37" t="s">
        <v>269</v>
      </c>
      <c r="U410" s="37" t="s">
        <v>269</v>
      </c>
      <c r="V410" s="37" t="s">
        <v>455</v>
      </c>
      <c r="W410" s="37">
        <v>9</v>
      </c>
      <c r="X410" s="37" t="s">
        <v>35</v>
      </c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</row>
    <row r="411" spans="1:34" ht="15" customHeight="1">
      <c r="A411" s="37">
        <v>422</v>
      </c>
      <c r="B411" s="37">
        <v>1</v>
      </c>
      <c r="C411" s="37" t="s">
        <v>46</v>
      </c>
      <c r="D411" s="37">
        <v>6</v>
      </c>
      <c r="E411" s="37" t="s">
        <v>4178</v>
      </c>
      <c r="F411" s="37">
        <v>3</v>
      </c>
      <c r="G411" s="37" t="s">
        <v>4114</v>
      </c>
      <c r="H411" s="37">
        <v>7</v>
      </c>
      <c r="I411" s="37" t="s">
        <v>4141</v>
      </c>
      <c r="J411" s="37">
        <v>2</v>
      </c>
      <c r="K411" s="37" t="s">
        <v>4116</v>
      </c>
      <c r="L411" s="37">
        <v>0</v>
      </c>
      <c r="M411" s="37" t="s">
        <v>4117</v>
      </c>
      <c r="N411" s="37" t="s">
        <v>290</v>
      </c>
      <c r="O411" s="37" t="s">
        <v>291</v>
      </c>
      <c r="P411" s="38">
        <v>38173</v>
      </c>
      <c r="Q411" s="39" t="s">
        <v>292</v>
      </c>
      <c r="R411" s="37">
        <v>73790796</v>
      </c>
      <c r="S411" s="37">
        <v>989605665</v>
      </c>
      <c r="T411" s="37" t="s">
        <v>295</v>
      </c>
      <c r="U411" s="37" t="s">
        <v>4828</v>
      </c>
      <c r="V411" s="37">
        <v>2021210870</v>
      </c>
      <c r="W411" s="37">
        <v>7</v>
      </c>
      <c r="X411" s="37" t="s">
        <v>35</v>
      </c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</row>
    <row r="412" spans="1:34" ht="15" customHeight="1">
      <c r="A412" s="37">
        <v>423</v>
      </c>
      <c r="B412" s="37">
        <v>5</v>
      </c>
      <c r="C412" s="37" t="s">
        <v>78</v>
      </c>
      <c r="D412" s="37">
        <v>4</v>
      </c>
      <c r="E412" s="37" t="s">
        <v>4113</v>
      </c>
      <c r="F412" s="37">
        <v>3</v>
      </c>
      <c r="G412" s="37" t="s">
        <v>4114</v>
      </c>
      <c r="H412" s="37">
        <v>1</v>
      </c>
      <c r="I412" s="37" t="s">
        <v>4115</v>
      </c>
      <c r="J412" s="37">
        <v>2</v>
      </c>
      <c r="K412" s="37" t="s">
        <v>4116</v>
      </c>
      <c r="L412" s="37">
        <v>0</v>
      </c>
      <c r="M412" s="37" t="s">
        <v>4117</v>
      </c>
      <c r="N412" s="37" t="s">
        <v>4829</v>
      </c>
      <c r="O412" s="37" t="s">
        <v>4830</v>
      </c>
      <c r="P412" s="38">
        <v>37577</v>
      </c>
      <c r="Q412" s="41"/>
      <c r="R412" s="37">
        <v>70800495</v>
      </c>
      <c r="S412" s="37">
        <v>988680659</v>
      </c>
      <c r="T412" s="37" t="s">
        <v>477</v>
      </c>
      <c r="U412" s="37" t="s">
        <v>4831</v>
      </c>
      <c r="V412" s="37">
        <v>202021236</v>
      </c>
      <c r="W412" s="37">
        <v>9</v>
      </c>
      <c r="X412" s="37" t="s">
        <v>35</v>
      </c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</row>
    <row r="413" spans="1:34" ht="15" customHeight="1">
      <c r="A413" s="37">
        <v>424</v>
      </c>
      <c r="B413" s="37">
        <v>5</v>
      </c>
      <c r="C413" s="37" t="s">
        <v>78</v>
      </c>
      <c r="D413" s="37">
        <v>4</v>
      </c>
      <c r="E413" s="37" t="s">
        <v>4113</v>
      </c>
      <c r="F413" s="37">
        <v>3</v>
      </c>
      <c r="G413" s="37" t="s">
        <v>4114</v>
      </c>
      <c r="H413" s="37">
        <v>1</v>
      </c>
      <c r="I413" s="37" t="s">
        <v>4115</v>
      </c>
      <c r="J413" s="37">
        <v>2</v>
      </c>
      <c r="K413" s="37" t="s">
        <v>4116</v>
      </c>
      <c r="L413" s="37">
        <v>0</v>
      </c>
      <c r="M413" s="37" t="s">
        <v>4117</v>
      </c>
      <c r="N413" s="37" t="s">
        <v>4832</v>
      </c>
      <c r="O413" s="37" t="s">
        <v>4833</v>
      </c>
      <c r="P413" s="38">
        <v>37818</v>
      </c>
      <c r="Q413" s="41"/>
      <c r="R413" s="37">
        <v>73386144</v>
      </c>
      <c r="S413" s="37">
        <v>916727638</v>
      </c>
      <c r="T413" s="37" t="s">
        <v>31</v>
      </c>
      <c r="U413" s="37" t="s">
        <v>4834</v>
      </c>
      <c r="V413" s="37" t="s">
        <v>4835</v>
      </c>
      <c r="W413" s="37">
        <v>9</v>
      </c>
      <c r="X413" s="37" t="s">
        <v>35</v>
      </c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</row>
    <row r="414" spans="1:34" ht="15" customHeight="1">
      <c r="A414" s="37">
        <v>425</v>
      </c>
      <c r="B414" s="37">
        <v>5</v>
      </c>
      <c r="C414" s="37" t="s">
        <v>78</v>
      </c>
      <c r="D414" s="37">
        <v>5</v>
      </c>
      <c r="E414" s="37" t="s">
        <v>4273</v>
      </c>
      <c r="F414" s="37">
        <v>3</v>
      </c>
      <c r="G414" s="37" t="s">
        <v>4114</v>
      </c>
      <c r="H414" s="37">
        <v>1</v>
      </c>
      <c r="I414" s="37" t="s">
        <v>4115</v>
      </c>
      <c r="J414" s="37">
        <v>2</v>
      </c>
      <c r="K414" s="37" t="s">
        <v>4116</v>
      </c>
      <c r="L414" s="37">
        <v>0</v>
      </c>
      <c r="M414" s="37" t="s">
        <v>4117</v>
      </c>
      <c r="N414" s="37" t="s">
        <v>4836</v>
      </c>
      <c r="O414" s="37" t="s">
        <v>4837</v>
      </c>
      <c r="P414" s="38">
        <v>35606</v>
      </c>
      <c r="Q414" s="39" t="s">
        <v>2909</v>
      </c>
      <c r="R414" s="37">
        <v>70608713</v>
      </c>
      <c r="S414" s="37">
        <v>940559811</v>
      </c>
      <c r="T414" s="37" t="s">
        <v>269</v>
      </c>
      <c r="U414" s="37" t="s">
        <v>269</v>
      </c>
      <c r="V414" s="37">
        <v>20193551</v>
      </c>
      <c r="W414" s="37" t="s">
        <v>835</v>
      </c>
      <c r="X414" s="37" t="s">
        <v>35</v>
      </c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</row>
    <row r="415" spans="1:34" ht="15" customHeight="1">
      <c r="A415" s="37">
        <v>426</v>
      </c>
      <c r="B415" s="37">
        <v>1</v>
      </c>
      <c r="C415" s="37" t="s">
        <v>46</v>
      </c>
      <c r="D415" s="37">
        <v>6</v>
      </c>
      <c r="E415" s="37" t="s">
        <v>4178</v>
      </c>
      <c r="F415" s="37">
        <v>1</v>
      </c>
      <c r="G415" s="37" t="s">
        <v>4109</v>
      </c>
      <c r="H415" s="37">
        <v>7</v>
      </c>
      <c r="I415" s="37" t="s">
        <v>4141</v>
      </c>
      <c r="J415" s="37">
        <v>2</v>
      </c>
      <c r="K415" s="37" t="s">
        <v>4116</v>
      </c>
      <c r="L415" s="37">
        <v>0</v>
      </c>
      <c r="M415" s="37" t="s">
        <v>4117</v>
      </c>
      <c r="N415" s="37" t="s">
        <v>4838</v>
      </c>
      <c r="O415" s="37" t="s">
        <v>4839</v>
      </c>
      <c r="P415" s="38">
        <v>37443</v>
      </c>
      <c r="Q415" s="39" t="s">
        <v>2652</v>
      </c>
      <c r="R415" s="37">
        <v>74644681</v>
      </c>
      <c r="S415" s="37">
        <v>972760988</v>
      </c>
      <c r="T415" s="37" t="s">
        <v>4840</v>
      </c>
      <c r="U415" s="37" t="s">
        <v>4840</v>
      </c>
      <c r="V415" s="37">
        <v>2019124292</v>
      </c>
      <c r="W415" s="37" t="s">
        <v>145</v>
      </c>
      <c r="X415" s="37" t="s">
        <v>35</v>
      </c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</row>
    <row r="416" spans="1:34" ht="15" customHeight="1">
      <c r="A416" s="37">
        <v>427</v>
      </c>
      <c r="B416" s="37">
        <v>5</v>
      </c>
      <c r="C416" s="37" t="s">
        <v>78</v>
      </c>
      <c r="D416" s="37">
        <v>5</v>
      </c>
      <c r="E416" s="37" t="s">
        <v>4273</v>
      </c>
      <c r="F416" s="37">
        <v>3</v>
      </c>
      <c r="G416" s="37" t="s">
        <v>4114</v>
      </c>
      <c r="H416" s="37">
        <v>1</v>
      </c>
      <c r="I416" s="37" t="s">
        <v>4115</v>
      </c>
      <c r="J416" s="37">
        <v>2</v>
      </c>
      <c r="K416" s="37" t="s">
        <v>4116</v>
      </c>
      <c r="L416" s="37">
        <v>0</v>
      </c>
      <c r="M416" s="37" t="s">
        <v>4117</v>
      </c>
      <c r="N416" s="37" t="s">
        <v>4841</v>
      </c>
      <c r="O416" s="37" t="s">
        <v>4842</v>
      </c>
      <c r="P416" s="38">
        <v>37642</v>
      </c>
      <c r="Q416" s="39" t="s">
        <v>601</v>
      </c>
      <c r="R416" s="37">
        <v>75544032</v>
      </c>
      <c r="S416" s="37">
        <v>918830994</v>
      </c>
      <c r="T416" s="37" t="s">
        <v>269</v>
      </c>
      <c r="U416" s="37" t="s">
        <v>269</v>
      </c>
      <c r="V416" s="37">
        <v>20200428</v>
      </c>
      <c r="W416" s="37" t="s">
        <v>835</v>
      </c>
      <c r="X416" s="37" t="s">
        <v>35</v>
      </c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</row>
    <row r="417" spans="1:34" ht="15" customHeight="1">
      <c r="A417" s="37">
        <v>428</v>
      </c>
      <c r="B417" s="37">
        <v>1</v>
      </c>
      <c r="C417" s="37" t="s">
        <v>46</v>
      </c>
      <c r="D417" s="37">
        <v>6</v>
      </c>
      <c r="E417" s="37" t="s">
        <v>4178</v>
      </c>
      <c r="F417" s="37">
        <v>1</v>
      </c>
      <c r="G417" s="37" t="s">
        <v>4109</v>
      </c>
      <c r="H417" s="37">
        <v>7</v>
      </c>
      <c r="I417" s="37" t="s">
        <v>4141</v>
      </c>
      <c r="J417" s="37">
        <v>2</v>
      </c>
      <c r="K417" s="37" t="s">
        <v>4116</v>
      </c>
      <c r="L417" s="37">
        <v>0</v>
      </c>
      <c r="M417" s="37" t="s">
        <v>4117</v>
      </c>
      <c r="N417" s="37" t="s">
        <v>4843</v>
      </c>
      <c r="O417" s="37" t="s">
        <v>4844</v>
      </c>
      <c r="P417" s="38">
        <v>36922</v>
      </c>
      <c r="Q417" s="39" t="s">
        <v>4845</v>
      </c>
      <c r="R417" s="37">
        <v>77564353</v>
      </c>
      <c r="S417" s="37">
        <v>920409439</v>
      </c>
      <c r="T417" s="37" t="s">
        <v>269</v>
      </c>
      <c r="U417" s="37" t="s">
        <v>269</v>
      </c>
      <c r="V417" s="37">
        <v>2019158155</v>
      </c>
      <c r="W417" s="37" t="s">
        <v>145</v>
      </c>
      <c r="X417" s="37" t="s">
        <v>35</v>
      </c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</row>
    <row r="418" spans="1:34" ht="15" customHeight="1">
      <c r="A418" s="37">
        <v>429</v>
      </c>
      <c r="B418" s="37">
        <v>30</v>
      </c>
      <c r="C418" s="37" t="s">
        <v>4846</v>
      </c>
      <c r="D418" s="37">
        <v>4</v>
      </c>
      <c r="E418" s="37" t="s">
        <v>4113</v>
      </c>
      <c r="F418" s="37">
        <v>3</v>
      </c>
      <c r="G418" s="37" t="s">
        <v>4114</v>
      </c>
      <c r="H418" s="37">
        <v>1</v>
      </c>
      <c r="I418" s="37" t="s">
        <v>4115</v>
      </c>
      <c r="J418" s="37">
        <v>2</v>
      </c>
      <c r="K418" s="37" t="s">
        <v>4116</v>
      </c>
      <c r="L418" s="37">
        <v>11</v>
      </c>
      <c r="M418" s="37" t="s">
        <v>4116</v>
      </c>
      <c r="N418" s="37" t="s">
        <v>1032</v>
      </c>
      <c r="O418" s="37" t="s">
        <v>4847</v>
      </c>
      <c r="P418" s="41"/>
      <c r="Q418" s="39" t="s">
        <v>4848</v>
      </c>
      <c r="R418" s="37">
        <v>74432527</v>
      </c>
      <c r="S418" s="37">
        <v>921964301</v>
      </c>
      <c r="T418" s="37" t="s">
        <v>2369</v>
      </c>
      <c r="U418" s="37" t="s">
        <v>4849</v>
      </c>
      <c r="V418" s="37" t="s">
        <v>4850</v>
      </c>
      <c r="W418" s="37" t="s">
        <v>145</v>
      </c>
      <c r="X418" s="37" t="s">
        <v>4851</v>
      </c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</row>
    <row r="419" spans="1:34" ht="15" customHeight="1">
      <c r="A419" s="37">
        <v>430</v>
      </c>
      <c r="B419" s="37">
        <v>30</v>
      </c>
      <c r="C419" s="37" t="s">
        <v>4846</v>
      </c>
      <c r="D419" s="37">
        <v>4</v>
      </c>
      <c r="E419" s="37" t="s">
        <v>4113</v>
      </c>
      <c r="F419" s="37">
        <v>3</v>
      </c>
      <c r="G419" s="37" t="s">
        <v>4114</v>
      </c>
      <c r="H419" s="37">
        <v>8</v>
      </c>
      <c r="I419" s="37" t="s">
        <v>4852</v>
      </c>
      <c r="J419" s="37">
        <v>2</v>
      </c>
      <c r="K419" s="37" t="s">
        <v>4116</v>
      </c>
      <c r="L419" s="37">
        <v>11</v>
      </c>
      <c r="M419" s="37" t="s">
        <v>4116</v>
      </c>
      <c r="N419" s="37" t="s">
        <v>2930</v>
      </c>
      <c r="O419" s="37" t="s">
        <v>2931</v>
      </c>
      <c r="P419" s="41"/>
      <c r="Q419" s="39" t="s">
        <v>4853</v>
      </c>
      <c r="R419" s="37">
        <v>76429144</v>
      </c>
      <c r="S419" s="37">
        <v>977777040</v>
      </c>
      <c r="T419" s="41"/>
      <c r="U419" s="37" t="s">
        <v>4854</v>
      </c>
      <c r="V419" s="37" t="s">
        <v>4855</v>
      </c>
      <c r="W419" s="41"/>
      <c r="X419" s="37" t="s">
        <v>4851</v>
      </c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</row>
    <row r="420" spans="1:34" ht="15" customHeight="1">
      <c r="A420" s="37">
        <v>431</v>
      </c>
      <c r="B420" s="37"/>
      <c r="C420" s="37"/>
      <c r="D420" s="37"/>
      <c r="E420" s="37"/>
      <c r="F420" s="37">
        <v>3</v>
      </c>
      <c r="G420" s="37" t="s">
        <v>4114</v>
      </c>
      <c r="H420" s="37">
        <v>1</v>
      </c>
      <c r="I420" s="37" t="s">
        <v>4115</v>
      </c>
      <c r="J420" s="37">
        <v>2</v>
      </c>
      <c r="K420" s="37" t="s">
        <v>4116</v>
      </c>
      <c r="L420" s="37">
        <v>11</v>
      </c>
      <c r="M420" s="37" t="s">
        <v>4116</v>
      </c>
      <c r="N420" s="37" t="s">
        <v>4856</v>
      </c>
      <c r="O420" s="37" t="s">
        <v>4857</v>
      </c>
      <c r="P420" s="41"/>
      <c r="Q420" s="41"/>
      <c r="R420" s="41"/>
      <c r="S420" s="37">
        <v>973011207</v>
      </c>
      <c r="T420" s="41"/>
      <c r="U420" s="41"/>
      <c r="V420" s="41"/>
      <c r="W420" s="41"/>
      <c r="X420" s="37" t="s">
        <v>4851</v>
      </c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</row>
    <row r="421" spans="1:34" ht="15" customHeight="1">
      <c r="A421" s="37">
        <v>432</v>
      </c>
      <c r="B421" s="37">
        <v>30</v>
      </c>
      <c r="C421" s="37" t="s">
        <v>4846</v>
      </c>
      <c r="D421" s="37">
        <v>4</v>
      </c>
      <c r="E421" s="37" t="s">
        <v>4113</v>
      </c>
      <c r="F421" s="37">
        <v>3</v>
      </c>
      <c r="G421" s="37" t="s">
        <v>4114</v>
      </c>
      <c r="H421" s="37">
        <v>1</v>
      </c>
      <c r="I421" s="37" t="s">
        <v>4115</v>
      </c>
      <c r="J421" s="37">
        <v>2</v>
      </c>
      <c r="K421" s="37" t="s">
        <v>4116</v>
      </c>
      <c r="L421" s="37">
        <v>11</v>
      </c>
      <c r="M421" s="37" t="s">
        <v>4116</v>
      </c>
      <c r="N421" s="37" t="s">
        <v>4858</v>
      </c>
      <c r="O421" s="37" t="s">
        <v>4859</v>
      </c>
      <c r="P421" s="38">
        <v>38051</v>
      </c>
      <c r="Q421" s="39" t="s">
        <v>4860</v>
      </c>
      <c r="R421" s="37">
        <v>73771978</v>
      </c>
      <c r="S421" s="37">
        <v>900494482</v>
      </c>
      <c r="T421" s="37" t="s">
        <v>700</v>
      </c>
      <c r="U421" s="37" t="s">
        <v>4861</v>
      </c>
      <c r="V421" s="37" t="s">
        <v>4862</v>
      </c>
      <c r="W421" s="37" t="s">
        <v>145</v>
      </c>
      <c r="X421" s="37" t="s">
        <v>4851</v>
      </c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</row>
    <row r="422" spans="1:34" ht="15" customHeight="1">
      <c r="A422" s="37">
        <v>433</v>
      </c>
      <c r="B422" s="37">
        <v>6</v>
      </c>
      <c r="C422" s="37" t="s">
        <v>87</v>
      </c>
      <c r="D422" s="37">
        <v>29</v>
      </c>
      <c r="E422" s="37" t="s">
        <v>4753</v>
      </c>
      <c r="F422" s="37">
        <v>1</v>
      </c>
      <c r="G422" s="37" t="s">
        <v>4109</v>
      </c>
      <c r="H422" s="37">
        <v>9</v>
      </c>
      <c r="I422" s="37" t="s">
        <v>4863</v>
      </c>
      <c r="J422" s="37">
        <v>2</v>
      </c>
      <c r="K422" s="37" t="s">
        <v>4116</v>
      </c>
      <c r="L422" s="37">
        <v>11</v>
      </c>
      <c r="M422" s="37" t="s">
        <v>4116</v>
      </c>
      <c r="N422" s="37" t="s">
        <v>1513</v>
      </c>
      <c r="O422" s="37" t="s">
        <v>1514</v>
      </c>
      <c r="P422" s="41"/>
      <c r="Q422" s="39" t="s">
        <v>4864</v>
      </c>
      <c r="R422" s="37">
        <v>77379172</v>
      </c>
      <c r="S422" s="37">
        <v>971341772</v>
      </c>
      <c r="T422" s="41"/>
      <c r="U422" s="37" t="s">
        <v>4865</v>
      </c>
      <c r="V422" s="37">
        <v>19100941</v>
      </c>
      <c r="W422" s="41"/>
      <c r="X422" s="37" t="s">
        <v>4851</v>
      </c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</row>
    <row r="423" spans="1:34" ht="15" customHeight="1">
      <c r="A423" s="37">
        <v>434</v>
      </c>
      <c r="B423" s="41"/>
      <c r="C423" s="41"/>
      <c r="D423" s="41"/>
      <c r="E423" s="41"/>
      <c r="F423" s="37">
        <v>3</v>
      </c>
      <c r="G423" s="37" t="s">
        <v>4114</v>
      </c>
      <c r="H423" s="37">
        <v>1</v>
      </c>
      <c r="I423" s="37" t="s">
        <v>4115</v>
      </c>
      <c r="J423" s="37">
        <v>2</v>
      </c>
      <c r="K423" s="37" t="s">
        <v>4116</v>
      </c>
      <c r="L423" s="37">
        <v>11</v>
      </c>
      <c r="M423" s="37" t="s">
        <v>4116</v>
      </c>
      <c r="N423" s="37" t="s">
        <v>4866</v>
      </c>
      <c r="O423" s="37" t="s">
        <v>4867</v>
      </c>
      <c r="P423" s="41"/>
      <c r="Q423" s="41"/>
      <c r="R423" s="41"/>
      <c r="S423" s="41"/>
      <c r="T423" s="41"/>
      <c r="U423" s="41"/>
      <c r="V423" s="41"/>
      <c r="W423" s="41"/>
      <c r="X423" s="37" t="s">
        <v>4851</v>
      </c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</row>
    <row r="424" spans="1:34" ht="15" customHeight="1">
      <c r="A424" s="37">
        <v>435</v>
      </c>
      <c r="B424" s="37"/>
      <c r="C424" s="37"/>
      <c r="D424" s="37"/>
      <c r="E424" s="37"/>
      <c r="F424" s="37">
        <v>3</v>
      </c>
      <c r="G424" s="37" t="s">
        <v>4114</v>
      </c>
      <c r="H424" s="37">
        <v>1</v>
      </c>
      <c r="I424" s="37" t="s">
        <v>4115</v>
      </c>
      <c r="J424" s="37">
        <v>2</v>
      </c>
      <c r="K424" s="37" t="s">
        <v>4116</v>
      </c>
      <c r="L424" s="37">
        <v>11</v>
      </c>
      <c r="M424" s="37" t="s">
        <v>4116</v>
      </c>
      <c r="N424" s="37" t="s">
        <v>4868</v>
      </c>
      <c r="O424" s="37" t="s">
        <v>4869</v>
      </c>
      <c r="P424" s="41"/>
      <c r="Q424" s="41"/>
      <c r="R424" s="41"/>
      <c r="S424" s="41"/>
      <c r="T424" s="41"/>
      <c r="U424" s="41"/>
      <c r="V424" s="41"/>
      <c r="W424" s="41"/>
      <c r="X424" s="37" t="s">
        <v>4851</v>
      </c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</row>
    <row r="425" spans="1:34" ht="15" customHeight="1">
      <c r="A425" s="37">
        <v>436</v>
      </c>
      <c r="B425" s="37">
        <v>15</v>
      </c>
      <c r="C425" s="37" t="s">
        <v>162</v>
      </c>
      <c r="D425" s="37">
        <v>12</v>
      </c>
      <c r="E425" s="37" t="s">
        <v>4121</v>
      </c>
      <c r="F425" s="37">
        <v>3</v>
      </c>
      <c r="G425" s="37" t="s">
        <v>4114</v>
      </c>
      <c r="H425" s="37">
        <v>1</v>
      </c>
      <c r="I425" s="37" t="s">
        <v>4115</v>
      </c>
      <c r="J425" s="37">
        <v>2</v>
      </c>
      <c r="K425" s="37" t="s">
        <v>4116</v>
      </c>
      <c r="L425" s="37">
        <v>11</v>
      </c>
      <c r="M425" s="37" t="s">
        <v>4116</v>
      </c>
      <c r="N425" s="37" t="s">
        <v>1172</v>
      </c>
      <c r="O425" s="37" t="s">
        <v>1173</v>
      </c>
      <c r="P425" s="41"/>
      <c r="Q425" s="39" t="s">
        <v>4870</v>
      </c>
      <c r="R425" s="37">
        <v>75315697</v>
      </c>
      <c r="S425" s="37">
        <v>980515156</v>
      </c>
      <c r="T425" s="41"/>
      <c r="U425" s="37" t="s">
        <v>4871</v>
      </c>
      <c r="V425" s="37" t="s">
        <v>4872</v>
      </c>
      <c r="W425" s="41"/>
      <c r="X425" s="37" t="s">
        <v>4851</v>
      </c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</row>
    <row r="426" spans="1:34" ht="15" customHeight="1">
      <c r="A426" s="37">
        <v>437</v>
      </c>
      <c r="B426" s="41"/>
      <c r="C426" s="41"/>
      <c r="D426" s="41"/>
      <c r="E426" s="41"/>
      <c r="F426" s="37">
        <v>3</v>
      </c>
      <c r="G426" s="37" t="s">
        <v>4114</v>
      </c>
      <c r="H426" s="37">
        <v>1</v>
      </c>
      <c r="I426" s="37" t="s">
        <v>4115</v>
      </c>
      <c r="J426" s="37">
        <v>2</v>
      </c>
      <c r="K426" s="37" t="s">
        <v>4116</v>
      </c>
      <c r="L426" s="37">
        <v>11</v>
      </c>
      <c r="M426" s="37" t="s">
        <v>4116</v>
      </c>
      <c r="N426" s="37" t="s">
        <v>1126</v>
      </c>
      <c r="O426" s="37" t="s">
        <v>1127</v>
      </c>
      <c r="P426" s="41"/>
      <c r="Q426" s="41"/>
      <c r="R426" s="41"/>
      <c r="S426" s="41"/>
      <c r="T426" s="41"/>
      <c r="U426" s="41"/>
      <c r="V426" s="41"/>
      <c r="W426" s="41"/>
      <c r="X426" s="37" t="s">
        <v>4851</v>
      </c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</row>
    <row r="427" spans="1:34" ht="15" customHeight="1">
      <c r="A427" s="37">
        <v>438</v>
      </c>
      <c r="B427" s="37"/>
      <c r="C427" s="37"/>
      <c r="D427" s="37"/>
      <c r="E427" s="37"/>
      <c r="F427" s="37">
        <v>3</v>
      </c>
      <c r="G427" s="37" t="s">
        <v>4114</v>
      </c>
      <c r="H427" s="37">
        <v>1</v>
      </c>
      <c r="I427" s="37" t="s">
        <v>4115</v>
      </c>
      <c r="J427" s="37">
        <v>2</v>
      </c>
      <c r="K427" s="37" t="s">
        <v>4116</v>
      </c>
      <c r="L427" s="37">
        <v>11</v>
      </c>
      <c r="M427" s="37" t="s">
        <v>4116</v>
      </c>
      <c r="N427" s="37" t="s">
        <v>4873</v>
      </c>
      <c r="O427" s="37" t="s">
        <v>4874</v>
      </c>
      <c r="P427" s="41"/>
      <c r="Q427" s="41"/>
      <c r="R427" s="41"/>
      <c r="S427" s="41"/>
      <c r="T427" s="41"/>
      <c r="U427" s="41"/>
      <c r="V427" s="41"/>
      <c r="W427" s="41"/>
      <c r="X427" s="37" t="s">
        <v>4851</v>
      </c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</row>
    <row r="428" spans="1:34" ht="15" customHeight="1">
      <c r="A428" s="37">
        <v>439</v>
      </c>
      <c r="B428" s="37">
        <v>15</v>
      </c>
      <c r="C428" s="37" t="s">
        <v>162</v>
      </c>
      <c r="D428" s="37">
        <v>27</v>
      </c>
      <c r="E428" s="37" t="s">
        <v>4408</v>
      </c>
      <c r="F428" s="37">
        <v>3</v>
      </c>
      <c r="G428" s="37" t="s">
        <v>4114</v>
      </c>
      <c r="H428" s="37">
        <v>1</v>
      </c>
      <c r="I428" s="37" t="s">
        <v>4115</v>
      </c>
      <c r="J428" s="37">
        <v>2</v>
      </c>
      <c r="K428" s="37" t="s">
        <v>4116</v>
      </c>
      <c r="L428" s="37">
        <v>11</v>
      </c>
      <c r="M428" s="37" t="s">
        <v>4116</v>
      </c>
      <c r="N428" s="37" t="s">
        <v>4875</v>
      </c>
      <c r="O428" s="37" t="s">
        <v>4876</v>
      </c>
      <c r="P428" s="41"/>
      <c r="Q428" s="39" t="s">
        <v>4877</v>
      </c>
      <c r="R428" s="37">
        <v>72607779</v>
      </c>
      <c r="S428" s="37">
        <v>947652225</v>
      </c>
      <c r="T428" s="37" t="s">
        <v>700</v>
      </c>
      <c r="U428" s="37" t="s">
        <v>4878</v>
      </c>
      <c r="V428" s="37">
        <v>100067763</v>
      </c>
      <c r="W428" s="41"/>
      <c r="X428" s="37" t="s">
        <v>4851</v>
      </c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</row>
    <row r="429" spans="1:34" ht="15" customHeight="1">
      <c r="A429" s="37">
        <v>440</v>
      </c>
      <c r="B429" s="37"/>
      <c r="C429" s="37"/>
      <c r="D429" s="37"/>
      <c r="E429" s="37"/>
      <c r="F429" s="37">
        <v>3</v>
      </c>
      <c r="G429" s="37" t="s">
        <v>4114</v>
      </c>
      <c r="H429" s="37">
        <v>1</v>
      </c>
      <c r="I429" s="37" t="s">
        <v>4115</v>
      </c>
      <c r="J429" s="37">
        <v>2</v>
      </c>
      <c r="K429" s="37" t="s">
        <v>4116</v>
      </c>
      <c r="L429" s="37">
        <v>11</v>
      </c>
      <c r="M429" s="37" t="s">
        <v>4116</v>
      </c>
      <c r="N429" s="37" t="s">
        <v>2564</v>
      </c>
      <c r="O429" s="37" t="s">
        <v>2565</v>
      </c>
      <c r="P429" s="41"/>
      <c r="Q429" s="41"/>
      <c r="R429" s="41"/>
      <c r="S429" s="41"/>
      <c r="T429" s="41"/>
      <c r="U429" s="41"/>
      <c r="V429" s="41"/>
      <c r="W429" s="41"/>
      <c r="X429" s="37" t="s">
        <v>4851</v>
      </c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</row>
    <row r="430" spans="1:34" ht="15" customHeight="1">
      <c r="A430" s="37">
        <v>441</v>
      </c>
      <c r="B430" s="37">
        <v>16</v>
      </c>
      <c r="C430" s="37" t="s">
        <v>170</v>
      </c>
      <c r="D430" s="37">
        <v>45</v>
      </c>
      <c r="E430" s="37" t="s">
        <v>4879</v>
      </c>
      <c r="F430" s="37">
        <v>3</v>
      </c>
      <c r="G430" s="37" t="s">
        <v>4114</v>
      </c>
      <c r="H430" s="37">
        <v>1</v>
      </c>
      <c r="I430" s="37" t="s">
        <v>4115</v>
      </c>
      <c r="J430" s="37">
        <v>2</v>
      </c>
      <c r="K430" s="37" t="s">
        <v>4116</v>
      </c>
      <c r="L430" s="37">
        <v>11</v>
      </c>
      <c r="M430" s="37" t="s">
        <v>4116</v>
      </c>
      <c r="N430" s="37" t="s">
        <v>4880</v>
      </c>
      <c r="O430" s="37" t="s">
        <v>4881</v>
      </c>
      <c r="P430" s="41"/>
      <c r="Q430" s="39" t="s">
        <v>4882</v>
      </c>
      <c r="R430" s="37">
        <v>74165661</v>
      </c>
      <c r="S430" s="37">
        <v>942801880</v>
      </c>
      <c r="T430" s="41"/>
      <c r="U430" s="37" t="s">
        <v>4883</v>
      </c>
      <c r="V430" s="37">
        <v>612019017</v>
      </c>
      <c r="W430" s="41"/>
      <c r="X430" s="37" t="s">
        <v>4851</v>
      </c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</row>
    <row r="431" spans="1:34" ht="15" customHeight="1">
      <c r="A431" s="37">
        <v>443</v>
      </c>
      <c r="B431" s="37"/>
      <c r="C431" s="37"/>
      <c r="D431" s="37"/>
      <c r="E431" s="37"/>
      <c r="F431" s="37">
        <v>3</v>
      </c>
      <c r="G431" s="37" t="s">
        <v>4114</v>
      </c>
      <c r="H431" s="37">
        <v>1</v>
      </c>
      <c r="I431" s="37" t="s">
        <v>4115</v>
      </c>
      <c r="J431" s="37">
        <v>2</v>
      </c>
      <c r="K431" s="37" t="s">
        <v>4116</v>
      </c>
      <c r="L431" s="37">
        <v>11</v>
      </c>
      <c r="M431" s="37" t="s">
        <v>4116</v>
      </c>
      <c r="N431" s="37" t="s">
        <v>4884</v>
      </c>
      <c r="O431" s="37" t="s">
        <v>4885</v>
      </c>
      <c r="P431" s="41"/>
      <c r="Q431" s="41"/>
      <c r="R431" s="41"/>
      <c r="S431" s="41"/>
      <c r="T431" s="41"/>
      <c r="U431" s="41"/>
      <c r="V431" s="41"/>
      <c r="W431" s="41"/>
      <c r="X431" s="37" t="s">
        <v>4851</v>
      </c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</row>
    <row r="432" spans="1:34" ht="15" customHeight="1">
      <c r="A432" s="37">
        <v>444</v>
      </c>
      <c r="B432" s="37">
        <v>5</v>
      </c>
      <c r="C432" s="37" t="s">
        <v>78</v>
      </c>
      <c r="D432" s="37">
        <v>4</v>
      </c>
      <c r="E432" s="37" t="s">
        <v>4113</v>
      </c>
      <c r="F432" s="37">
        <v>3</v>
      </c>
      <c r="G432" s="37" t="s">
        <v>4114</v>
      </c>
      <c r="H432" s="37">
        <v>1</v>
      </c>
      <c r="I432" s="37" t="s">
        <v>4115</v>
      </c>
      <c r="J432" s="37">
        <v>2</v>
      </c>
      <c r="K432" s="37" t="s">
        <v>4116</v>
      </c>
      <c r="L432" s="37">
        <v>11</v>
      </c>
      <c r="M432" s="37" t="s">
        <v>4116</v>
      </c>
      <c r="N432" s="37" t="s">
        <v>3151</v>
      </c>
      <c r="O432" s="37" t="s">
        <v>3152</v>
      </c>
      <c r="P432" s="38">
        <v>37678</v>
      </c>
      <c r="Q432" s="39" t="s">
        <v>3153</v>
      </c>
      <c r="R432" s="37">
        <v>72924859</v>
      </c>
      <c r="S432" s="37">
        <v>937365622</v>
      </c>
      <c r="T432" s="41"/>
      <c r="U432" s="37" t="s">
        <v>3156</v>
      </c>
      <c r="V432" s="37" t="s">
        <v>3157</v>
      </c>
      <c r="W432" s="37" t="s">
        <v>34</v>
      </c>
      <c r="X432" s="37" t="s">
        <v>4851</v>
      </c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</row>
    <row r="433" spans="1:34" ht="15" customHeight="1">
      <c r="A433" s="37">
        <v>445</v>
      </c>
      <c r="B433" s="37">
        <v>5</v>
      </c>
      <c r="C433" s="37" t="s">
        <v>78</v>
      </c>
      <c r="D433" s="37">
        <v>4</v>
      </c>
      <c r="E433" s="37" t="s">
        <v>4113</v>
      </c>
      <c r="F433" s="37">
        <v>3</v>
      </c>
      <c r="G433" s="37" t="s">
        <v>4114</v>
      </c>
      <c r="H433" s="37">
        <v>10</v>
      </c>
      <c r="I433" s="37" t="s">
        <v>4886</v>
      </c>
      <c r="J433" s="37">
        <v>2</v>
      </c>
      <c r="K433" s="37" t="s">
        <v>4116</v>
      </c>
      <c r="L433" s="37">
        <v>11</v>
      </c>
      <c r="M433" s="37" t="s">
        <v>4116</v>
      </c>
      <c r="N433" s="37" t="s">
        <v>3094</v>
      </c>
      <c r="O433" s="37" t="s">
        <v>3095</v>
      </c>
      <c r="P433" s="38">
        <v>38079</v>
      </c>
      <c r="Q433" s="39" t="s">
        <v>3096</v>
      </c>
      <c r="R433" s="37">
        <v>75201727</v>
      </c>
      <c r="S433" s="37">
        <v>962615727</v>
      </c>
      <c r="T433" s="41"/>
      <c r="U433" s="41"/>
      <c r="V433" s="37" t="s">
        <v>3099</v>
      </c>
      <c r="W433" s="37" t="s">
        <v>34</v>
      </c>
      <c r="X433" s="37" t="s">
        <v>4851</v>
      </c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</row>
    <row r="434" spans="1:34" ht="15" customHeight="1">
      <c r="A434" s="37">
        <v>446</v>
      </c>
      <c r="B434" s="37">
        <v>5</v>
      </c>
      <c r="C434" s="37" t="s">
        <v>78</v>
      </c>
      <c r="D434" s="37">
        <v>4</v>
      </c>
      <c r="E434" s="37" t="s">
        <v>4113</v>
      </c>
      <c r="F434" s="37">
        <v>3</v>
      </c>
      <c r="G434" s="37" t="s">
        <v>4114</v>
      </c>
      <c r="H434" s="37">
        <v>10</v>
      </c>
      <c r="I434" s="37" t="s">
        <v>4886</v>
      </c>
      <c r="J434" s="37">
        <v>2</v>
      </c>
      <c r="K434" s="37" t="s">
        <v>4116</v>
      </c>
      <c r="L434" s="37">
        <v>11</v>
      </c>
      <c r="M434" s="37" t="s">
        <v>4116</v>
      </c>
      <c r="N434" s="37" t="s">
        <v>3013</v>
      </c>
      <c r="O434" s="37" t="s">
        <v>3014</v>
      </c>
      <c r="P434" s="38">
        <v>37900</v>
      </c>
      <c r="Q434" s="39" t="s">
        <v>3015</v>
      </c>
      <c r="R434" s="37">
        <v>76308137</v>
      </c>
      <c r="S434" s="37">
        <v>916315559</v>
      </c>
      <c r="T434" s="41"/>
      <c r="U434" s="37" t="s">
        <v>3018</v>
      </c>
      <c r="V434" s="37" t="s">
        <v>3019</v>
      </c>
      <c r="W434" s="37" t="s">
        <v>86</v>
      </c>
      <c r="X434" s="37" t="s">
        <v>4851</v>
      </c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</row>
    <row r="435" spans="1:34" ht="15" customHeight="1">
      <c r="A435" s="37">
        <v>447</v>
      </c>
      <c r="B435" s="37">
        <v>5</v>
      </c>
      <c r="C435" s="37" t="s">
        <v>78</v>
      </c>
      <c r="D435" s="37">
        <v>13</v>
      </c>
      <c r="E435" s="37" t="s">
        <v>4123</v>
      </c>
      <c r="F435" s="37">
        <v>3</v>
      </c>
      <c r="G435" s="37" t="s">
        <v>4114</v>
      </c>
      <c r="H435" s="37">
        <v>1</v>
      </c>
      <c r="I435" s="37" t="s">
        <v>4115</v>
      </c>
      <c r="J435" s="37">
        <v>2</v>
      </c>
      <c r="K435" s="37" t="s">
        <v>4116</v>
      </c>
      <c r="L435" s="37">
        <v>11</v>
      </c>
      <c r="M435" s="37" t="s">
        <v>4116</v>
      </c>
      <c r="N435" s="37" t="s">
        <v>4887</v>
      </c>
      <c r="O435" s="37" t="s">
        <v>2973</v>
      </c>
      <c r="P435" s="38">
        <v>37290</v>
      </c>
      <c r="Q435" s="39" t="s">
        <v>2974</v>
      </c>
      <c r="R435" s="37">
        <v>74735891</v>
      </c>
      <c r="S435" s="37">
        <v>976339144</v>
      </c>
      <c r="T435" s="41"/>
      <c r="U435" s="37" t="s">
        <v>4888</v>
      </c>
      <c r="V435" s="37">
        <v>201910516</v>
      </c>
      <c r="W435" s="37" t="s">
        <v>62</v>
      </c>
      <c r="X435" s="37" t="s">
        <v>4851</v>
      </c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</row>
    <row r="436" spans="1:34" ht="15" customHeight="1">
      <c r="A436" s="37">
        <v>448</v>
      </c>
      <c r="B436" s="37">
        <v>28</v>
      </c>
      <c r="C436" s="37" t="s">
        <v>4889</v>
      </c>
      <c r="D436" s="37">
        <v>24</v>
      </c>
      <c r="E436" s="37" t="s">
        <v>4131</v>
      </c>
      <c r="F436" s="37">
        <v>3</v>
      </c>
      <c r="G436" s="37" t="s">
        <v>4114</v>
      </c>
      <c r="H436" s="37">
        <v>7</v>
      </c>
      <c r="I436" s="37" t="s">
        <v>4141</v>
      </c>
      <c r="J436" s="37">
        <v>2</v>
      </c>
      <c r="K436" s="37" t="s">
        <v>4116</v>
      </c>
      <c r="L436" s="37">
        <v>11</v>
      </c>
      <c r="M436" s="37" t="s">
        <v>4116</v>
      </c>
      <c r="N436" s="37" t="s">
        <v>4890</v>
      </c>
      <c r="O436" s="37" t="s">
        <v>2925</v>
      </c>
      <c r="P436" s="38">
        <v>37245</v>
      </c>
      <c r="Q436" s="39" t="s">
        <v>2926</v>
      </c>
      <c r="R436" s="37">
        <v>74907290</v>
      </c>
      <c r="S436" s="37">
        <v>977856399</v>
      </c>
      <c r="T436" s="41"/>
      <c r="U436" s="37" t="s">
        <v>1649</v>
      </c>
      <c r="V436" s="37" t="s">
        <v>2929</v>
      </c>
      <c r="W436" s="37" t="s">
        <v>1733</v>
      </c>
      <c r="X436" s="37" t="s">
        <v>4851</v>
      </c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</row>
    <row r="437" spans="1:34" ht="15" customHeight="1">
      <c r="A437" s="37">
        <v>449</v>
      </c>
      <c r="B437" s="37">
        <v>5</v>
      </c>
      <c r="C437" s="37" t="s">
        <v>78</v>
      </c>
      <c r="D437" s="37">
        <v>6</v>
      </c>
      <c r="E437" s="37" t="s">
        <v>4178</v>
      </c>
      <c r="F437" s="37">
        <v>3</v>
      </c>
      <c r="G437" s="37" t="s">
        <v>4114</v>
      </c>
      <c r="H437" s="37">
        <v>8</v>
      </c>
      <c r="I437" s="37" t="s">
        <v>4852</v>
      </c>
      <c r="J437" s="37">
        <v>2</v>
      </c>
      <c r="K437" s="37" t="s">
        <v>4116</v>
      </c>
      <c r="L437" s="37">
        <v>11</v>
      </c>
      <c r="M437" s="37" t="s">
        <v>4116</v>
      </c>
      <c r="N437" s="37" t="s">
        <v>4891</v>
      </c>
      <c r="O437" s="37" t="s">
        <v>4892</v>
      </c>
      <c r="P437" s="38">
        <v>37746</v>
      </c>
      <c r="Q437" s="39" t="s">
        <v>2896</v>
      </c>
      <c r="R437" s="37">
        <v>77243156</v>
      </c>
      <c r="S437" s="37">
        <v>993598437</v>
      </c>
      <c r="T437" s="41"/>
      <c r="U437" s="37" t="s">
        <v>2899</v>
      </c>
      <c r="V437" s="37">
        <v>2020118039</v>
      </c>
      <c r="W437" s="37" t="s">
        <v>34</v>
      </c>
      <c r="X437" s="37" t="s">
        <v>4851</v>
      </c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</row>
    <row r="438" spans="1:34" ht="15" customHeight="1">
      <c r="A438" s="37">
        <v>450</v>
      </c>
      <c r="B438" s="37">
        <v>30</v>
      </c>
      <c r="C438" s="37" t="s">
        <v>4846</v>
      </c>
      <c r="D438" s="37">
        <v>4</v>
      </c>
      <c r="E438" s="37" t="s">
        <v>4113</v>
      </c>
      <c r="F438" s="37">
        <v>3</v>
      </c>
      <c r="G438" s="37" t="s">
        <v>4114</v>
      </c>
      <c r="H438" s="37">
        <v>1</v>
      </c>
      <c r="I438" s="37" t="s">
        <v>4115</v>
      </c>
      <c r="J438" s="37">
        <v>2</v>
      </c>
      <c r="K438" s="37" t="s">
        <v>4116</v>
      </c>
      <c r="L438" s="37">
        <v>11</v>
      </c>
      <c r="M438" s="37" t="s">
        <v>4116</v>
      </c>
      <c r="N438" s="37" t="s">
        <v>4893</v>
      </c>
      <c r="O438" s="37" t="s">
        <v>2827</v>
      </c>
      <c r="P438" s="38">
        <v>37354</v>
      </c>
      <c r="Q438" s="39" t="s">
        <v>2828</v>
      </c>
      <c r="R438" s="37">
        <v>73472221</v>
      </c>
      <c r="S438" s="37">
        <v>923473943</v>
      </c>
      <c r="T438" s="41"/>
      <c r="U438" s="37" t="s">
        <v>2831</v>
      </c>
      <c r="V438" s="37" t="s">
        <v>2832</v>
      </c>
      <c r="W438" s="37" t="s">
        <v>95</v>
      </c>
      <c r="X438" s="37" t="s">
        <v>4851</v>
      </c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</row>
    <row r="439" spans="1:34" ht="15" customHeight="1">
      <c r="A439" s="37">
        <v>451</v>
      </c>
      <c r="B439" s="37">
        <v>28</v>
      </c>
      <c r="C439" s="37" t="s">
        <v>4889</v>
      </c>
      <c r="D439" s="37">
        <v>4</v>
      </c>
      <c r="E439" s="37" t="s">
        <v>4113</v>
      </c>
      <c r="F439" s="37">
        <v>3</v>
      </c>
      <c r="G439" s="37" t="s">
        <v>4114</v>
      </c>
      <c r="H439" s="37">
        <v>7</v>
      </c>
      <c r="I439" s="37" t="s">
        <v>4141</v>
      </c>
      <c r="J439" s="37">
        <v>2</v>
      </c>
      <c r="K439" s="37" t="s">
        <v>4116</v>
      </c>
      <c r="L439" s="37">
        <v>11</v>
      </c>
      <c r="M439" s="37" t="s">
        <v>4116</v>
      </c>
      <c r="N439" s="37" t="s">
        <v>2814</v>
      </c>
      <c r="O439" s="37" t="s">
        <v>2815</v>
      </c>
      <c r="P439" s="38">
        <v>37026</v>
      </c>
      <c r="Q439" s="39" t="s">
        <v>2816</v>
      </c>
      <c r="R439" s="37">
        <v>74664456</v>
      </c>
      <c r="S439" s="37">
        <v>955371047</v>
      </c>
      <c r="T439" s="41"/>
      <c r="U439" s="37" t="s">
        <v>2819</v>
      </c>
      <c r="V439" s="37" t="s">
        <v>2820</v>
      </c>
      <c r="W439" s="37" t="s">
        <v>34</v>
      </c>
      <c r="X439" s="37" t="s">
        <v>4851</v>
      </c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</row>
    <row r="440" spans="1:34" ht="15" customHeight="1">
      <c r="A440" s="37">
        <v>453</v>
      </c>
      <c r="B440" s="37">
        <v>28</v>
      </c>
      <c r="C440" s="37" t="s">
        <v>4889</v>
      </c>
      <c r="D440" s="37">
        <v>3</v>
      </c>
      <c r="E440" s="37" t="s">
        <v>4146</v>
      </c>
      <c r="F440" s="37">
        <v>3</v>
      </c>
      <c r="G440" s="37" t="s">
        <v>4114</v>
      </c>
      <c r="H440" s="37">
        <v>11</v>
      </c>
      <c r="I440" s="37" t="s">
        <v>4894</v>
      </c>
      <c r="J440" s="37">
        <v>2</v>
      </c>
      <c r="K440" s="37" t="s">
        <v>4116</v>
      </c>
      <c r="L440" s="37">
        <v>11</v>
      </c>
      <c r="M440" s="37" t="s">
        <v>4116</v>
      </c>
      <c r="N440" s="37" t="s">
        <v>2567</v>
      </c>
      <c r="O440" s="37" t="s">
        <v>2568</v>
      </c>
      <c r="P440" s="38">
        <v>36840</v>
      </c>
      <c r="Q440" s="39" t="s">
        <v>2569</v>
      </c>
      <c r="R440" s="37">
        <v>75612353</v>
      </c>
      <c r="S440" s="37">
        <v>963145106</v>
      </c>
      <c r="T440" s="41"/>
      <c r="U440" s="37" t="s">
        <v>2572</v>
      </c>
      <c r="V440" s="37">
        <v>7001212835</v>
      </c>
      <c r="W440" s="37" t="s">
        <v>34</v>
      </c>
      <c r="X440" s="37" t="s">
        <v>4851</v>
      </c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</row>
    <row r="441" spans="1:34" ht="15" customHeight="1">
      <c r="A441" s="37">
        <v>454</v>
      </c>
      <c r="B441" s="37">
        <v>8</v>
      </c>
      <c r="C441" s="37" t="s">
        <v>105</v>
      </c>
      <c r="D441" s="37">
        <v>3</v>
      </c>
      <c r="E441" s="37" t="s">
        <v>4146</v>
      </c>
      <c r="F441" s="37">
        <v>3</v>
      </c>
      <c r="G441" s="37" t="s">
        <v>4114</v>
      </c>
      <c r="H441" s="37">
        <v>8</v>
      </c>
      <c r="I441" s="37" t="s">
        <v>4852</v>
      </c>
      <c r="J441" s="37">
        <v>2</v>
      </c>
      <c r="K441" s="37" t="s">
        <v>4116</v>
      </c>
      <c r="L441" s="37">
        <v>11</v>
      </c>
      <c r="M441" s="37" t="s">
        <v>4116</v>
      </c>
      <c r="N441" s="37" t="s">
        <v>2547</v>
      </c>
      <c r="O441" s="37" t="s">
        <v>2548</v>
      </c>
      <c r="P441" s="38">
        <v>37604</v>
      </c>
      <c r="Q441" s="39" t="s">
        <v>2549</v>
      </c>
      <c r="R441" s="37">
        <v>72400447</v>
      </c>
      <c r="S441" s="37">
        <v>965313776</v>
      </c>
      <c r="T441" s="41"/>
      <c r="U441" s="37" t="s">
        <v>2552</v>
      </c>
      <c r="V441" s="37">
        <v>7002516461</v>
      </c>
      <c r="W441" s="37" t="s">
        <v>34</v>
      </c>
      <c r="X441" s="37" t="s">
        <v>4851</v>
      </c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</row>
    <row r="442" spans="1:34" ht="15" customHeight="1">
      <c r="A442" s="37">
        <v>455</v>
      </c>
      <c r="B442" s="37">
        <v>28</v>
      </c>
      <c r="C442" s="37" t="s">
        <v>4889</v>
      </c>
      <c r="D442" s="37">
        <v>18</v>
      </c>
      <c r="E442" s="37" t="s">
        <v>4169</v>
      </c>
      <c r="F442" s="37">
        <v>3</v>
      </c>
      <c r="G442" s="37" t="s">
        <v>4114</v>
      </c>
      <c r="H442" s="37">
        <v>12</v>
      </c>
      <c r="I442" s="37" t="s">
        <v>4895</v>
      </c>
      <c r="J442" s="37">
        <v>2</v>
      </c>
      <c r="K442" s="37" t="s">
        <v>4116</v>
      </c>
      <c r="L442" s="37">
        <v>11</v>
      </c>
      <c r="M442" s="37" t="s">
        <v>4116</v>
      </c>
      <c r="N442" s="37" t="s">
        <v>2393</v>
      </c>
      <c r="O442" s="37" t="s">
        <v>745</v>
      </c>
      <c r="P442" s="38">
        <v>36610</v>
      </c>
      <c r="Q442" s="39" t="s">
        <v>2394</v>
      </c>
      <c r="R442" s="37">
        <v>77818903</v>
      </c>
      <c r="S442" s="37">
        <v>945657060</v>
      </c>
      <c r="T442" s="41"/>
      <c r="U442" s="37" t="s">
        <v>4896</v>
      </c>
      <c r="V442" s="37">
        <v>229954</v>
      </c>
      <c r="W442" s="37" t="s">
        <v>145</v>
      </c>
      <c r="X442" s="37" t="s">
        <v>4851</v>
      </c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</row>
    <row r="443" spans="1:34" ht="15" customHeight="1">
      <c r="A443" s="37">
        <v>456</v>
      </c>
      <c r="B443" s="37">
        <v>28</v>
      </c>
      <c r="C443" s="37" t="s">
        <v>4889</v>
      </c>
      <c r="D443" s="37">
        <v>24</v>
      </c>
      <c r="E443" s="37" t="s">
        <v>4131</v>
      </c>
      <c r="F443" s="37">
        <v>3</v>
      </c>
      <c r="G443" s="37" t="s">
        <v>4114</v>
      </c>
      <c r="H443" s="37">
        <v>7</v>
      </c>
      <c r="I443" s="37" t="s">
        <v>4141</v>
      </c>
      <c r="J443" s="37">
        <v>2</v>
      </c>
      <c r="K443" s="37" t="s">
        <v>4116</v>
      </c>
      <c r="L443" s="37">
        <v>11</v>
      </c>
      <c r="M443" s="37" t="s">
        <v>4116</v>
      </c>
      <c r="N443" s="37" t="s">
        <v>2345</v>
      </c>
      <c r="O443" s="37" t="s">
        <v>4897</v>
      </c>
      <c r="P443" s="38">
        <v>36287</v>
      </c>
      <c r="Q443" s="39" t="s">
        <v>2347</v>
      </c>
      <c r="R443" s="37">
        <v>76573611</v>
      </c>
      <c r="S443" s="37">
        <v>981604337</v>
      </c>
      <c r="T443" s="41"/>
      <c r="U443" s="37" t="s">
        <v>269</v>
      </c>
      <c r="V443" s="37" t="s">
        <v>2350</v>
      </c>
      <c r="W443" s="37" t="s">
        <v>86</v>
      </c>
      <c r="X443" s="37" t="s">
        <v>4851</v>
      </c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</row>
    <row r="444" spans="1:34" ht="15" customHeight="1">
      <c r="A444" s="37">
        <v>457</v>
      </c>
      <c r="B444" s="37">
        <v>5</v>
      </c>
      <c r="C444" s="37" t="s">
        <v>78</v>
      </c>
      <c r="D444" s="37">
        <v>24</v>
      </c>
      <c r="E444" s="37" t="s">
        <v>4131</v>
      </c>
      <c r="F444" s="37">
        <v>3</v>
      </c>
      <c r="G444" s="37" t="s">
        <v>4114</v>
      </c>
      <c r="H444" s="37">
        <v>1</v>
      </c>
      <c r="I444" s="37" t="s">
        <v>4115</v>
      </c>
      <c r="J444" s="37">
        <v>2</v>
      </c>
      <c r="K444" s="37" t="s">
        <v>4116</v>
      </c>
      <c r="L444" s="37">
        <v>11</v>
      </c>
      <c r="M444" s="37" t="s">
        <v>4116</v>
      </c>
      <c r="N444" s="37" t="s">
        <v>4898</v>
      </c>
      <c r="O444" s="37" t="s">
        <v>2333</v>
      </c>
      <c r="P444" s="38">
        <v>37864</v>
      </c>
      <c r="Q444" s="39" t="s">
        <v>2334</v>
      </c>
      <c r="R444" s="37">
        <v>72430452</v>
      </c>
      <c r="S444" s="37">
        <v>929085991</v>
      </c>
      <c r="T444" s="41"/>
      <c r="U444" s="37" t="s">
        <v>4899</v>
      </c>
      <c r="V444" s="37" t="s">
        <v>2338</v>
      </c>
      <c r="W444" s="37">
        <v>8</v>
      </c>
      <c r="X444" s="37" t="s">
        <v>4851</v>
      </c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</row>
    <row r="445" spans="1:34" ht="15" customHeight="1">
      <c r="A445" s="37">
        <v>459</v>
      </c>
      <c r="B445" s="37">
        <v>5</v>
      </c>
      <c r="C445" s="37" t="s">
        <v>78</v>
      </c>
      <c r="D445" s="37">
        <v>5</v>
      </c>
      <c r="E445" s="37" t="s">
        <v>4273</v>
      </c>
      <c r="F445" s="37">
        <v>3</v>
      </c>
      <c r="G445" s="37" t="s">
        <v>4114</v>
      </c>
      <c r="H445" s="37">
        <v>8</v>
      </c>
      <c r="I445" s="37" t="s">
        <v>4852</v>
      </c>
      <c r="J445" s="37">
        <v>2</v>
      </c>
      <c r="K445" s="37" t="s">
        <v>4116</v>
      </c>
      <c r="L445" s="37">
        <v>11</v>
      </c>
      <c r="M445" s="37" t="s">
        <v>4116</v>
      </c>
      <c r="N445" s="37" t="s">
        <v>4900</v>
      </c>
      <c r="O445" s="37" t="s">
        <v>2234</v>
      </c>
      <c r="P445" s="38">
        <v>37515</v>
      </c>
      <c r="Q445" s="39" t="s">
        <v>2235</v>
      </c>
      <c r="R445" s="37">
        <v>72445872</v>
      </c>
      <c r="S445" s="37">
        <v>948941528</v>
      </c>
      <c r="T445" s="41"/>
      <c r="U445" s="37" t="s">
        <v>2238</v>
      </c>
      <c r="V445" s="37">
        <v>20194451</v>
      </c>
      <c r="W445" s="37" t="s">
        <v>86</v>
      </c>
      <c r="X445" s="37" t="s">
        <v>4851</v>
      </c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</row>
    <row r="446" spans="1:34" ht="15" customHeight="1">
      <c r="A446" s="37">
        <v>460</v>
      </c>
      <c r="B446" s="37">
        <v>8</v>
      </c>
      <c r="C446" s="37" t="s">
        <v>105</v>
      </c>
      <c r="D446" s="37">
        <v>4</v>
      </c>
      <c r="E446" s="37" t="s">
        <v>4113</v>
      </c>
      <c r="F446" s="37">
        <v>3</v>
      </c>
      <c r="G446" s="37" t="s">
        <v>4114</v>
      </c>
      <c r="H446" s="37">
        <v>13</v>
      </c>
      <c r="I446" s="37" t="s">
        <v>4901</v>
      </c>
      <c r="J446" s="37">
        <v>2</v>
      </c>
      <c r="K446" s="37" t="s">
        <v>4116</v>
      </c>
      <c r="L446" s="37">
        <v>11</v>
      </c>
      <c r="M446" s="37" t="s">
        <v>4116</v>
      </c>
      <c r="N446" s="37" t="s">
        <v>2162</v>
      </c>
      <c r="O446" s="37" t="s">
        <v>2163</v>
      </c>
      <c r="P446" s="38">
        <v>36898</v>
      </c>
      <c r="Q446" s="39" t="s">
        <v>2164</v>
      </c>
      <c r="R446" s="37">
        <v>70569252</v>
      </c>
      <c r="S446" s="37">
        <v>902511705</v>
      </c>
      <c r="T446" s="41"/>
      <c r="U446" s="37" t="s">
        <v>2167</v>
      </c>
      <c r="V446" s="37">
        <v>7002665735</v>
      </c>
      <c r="W446" s="37" t="s">
        <v>34</v>
      </c>
      <c r="X446" s="37" t="s">
        <v>4851</v>
      </c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</row>
    <row r="447" spans="1:34" ht="15" customHeight="1">
      <c r="A447" s="37">
        <v>461</v>
      </c>
      <c r="B447" s="37">
        <v>5</v>
      </c>
      <c r="C447" s="37" t="s">
        <v>78</v>
      </c>
      <c r="D447" s="37">
        <v>4</v>
      </c>
      <c r="E447" s="37" t="s">
        <v>4113</v>
      </c>
      <c r="F447" s="37">
        <v>3</v>
      </c>
      <c r="G447" s="37" t="s">
        <v>4114</v>
      </c>
      <c r="H447" s="37">
        <v>1</v>
      </c>
      <c r="I447" s="37" t="s">
        <v>4115</v>
      </c>
      <c r="J447" s="37">
        <v>2</v>
      </c>
      <c r="K447" s="37" t="s">
        <v>4116</v>
      </c>
      <c r="L447" s="37">
        <v>11</v>
      </c>
      <c r="M447" s="37" t="s">
        <v>4116</v>
      </c>
      <c r="N447" s="37" t="s">
        <v>2088</v>
      </c>
      <c r="O447" s="37" t="s">
        <v>2089</v>
      </c>
      <c r="P447" s="38">
        <v>37959</v>
      </c>
      <c r="Q447" s="39" t="s">
        <v>2090</v>
      </c>
      <c r="R447" s="37">
        <v>70838265</v>
      </c>
      <c r="S447" s="37">
        <v>955430291</v>
      </c>
      <c r="T447" s="41"/>
      <c r="U447" s="37" t="s">
        <v>269</v>
      </c>
      <c r="V447" s="37" t="s">
        <v>2093</v>
      </c>
      <c r="W447" s="37" t="s">
        <v>34</v>
      </c>
      <c r="X447" s="37" t="s">
        <v>4851</v>
      </c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</row>
    <row r="448" spans="1:34" ht="15" customHeight="1">
      <c r="A448" s="37">
        <v>462</v>
      </c>
      <c r="B448" s="37">
        <v>5</v>
      </c>
      <c r="C448" s="37" t="s">
        <v>78</v>
      </c>
      <c r="D448" s="37">
        <v>3</v>
      </c>
      <c r="E448" s="37" t="s">
        <v>4146</v>
      </c>
      <c r="F448" s="37">
        <v>3</v>
      </c>
      <c r="G448" s="37" t="s">
        <v>4114</v>
      </c>
      <c r="H448" s="37">
        <v>8</v>
      </c>
      <c r="I448" s="37" t="s">
        <v>4852</v>
      </c>
      <c r="J448" s="37">
        <v>2</v>
      </c>
      <c r="K448" s="37" t="s">
        <v>4116</v>
      </c>
      <c r="L448" s="37">
        <v>11</v>
      </c>
      <c r="M448" s="37" t="s">
        <v>4116</v>
      </c>
      <c r="N448" s="37" t="s">
        <v>2022</v>
      </c>
      <c r="O448" s="37" t="s">
        <v>4902</v>
      </c>
      <c r="P448" s="38">
        <v>37116</v>
      </c>
      <c r="Q448" s="39" t="s">
        <v>2023</v>
      </c>
      <c r="R448" s="37">
        <v>74407728</v>
      </c>
      <c r="S448" s="37">
        <v>923761429</v>
      </c>
      <c r="T448" s="41"/>
      <c r="U448" s="37" t="s">
        <v>2026</v>
      </c>
      <c r="V448" s="37">
        <v>7002472563</v>
      </c>
      <c r="W448" s="37" t="s">
        <v>34</v>
      </c>
      <c r="X448" s="37" t="s">
        <v>4851</v>
      </c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</row>
    <row r="449" spans="1:34" ht="15" customHeight="1">
      <c r="A449" s="37">
        <v>463</v>
      </c>
      <c r="B449" s="37"/>
      <c r="C449" s="37"/>
      <c r="D449" s="37"/>
      <c r="E449" s="37"/>
      <c r="F449" s="37">
        <v>3</v>
      </c>
      <c r="G449" s="37" t="s">
        <v>4114</v>
      </c>
      <c r="H449" s="37">
        <v>0</v>
      </c>
      <c r="I449" s="37" t="s">
        <v>4183</v>
      </c>
      <c r="J449" s="37">
        <v>2</v>
      </c>
      <c r="K449" s="37" t="s">
        <v>4116</v>
      </c>
      <c r="L449" s="37">
        <v>11</v>
      </c>
      <c r="M449" s="37" t="s">
        <v>4116</v>
      </c>
      <c r="N449" s="37" t="s">
        <v>4903</v>
      </c>
      <c r="O449" s="37" t="s">
        <v>1977</v>
      </c>
      <c r="P449" s="41"/>
      <c r="Q449" s="41"/>
      <c r="R449" s="41"/>
      <c r="S449" s="37">
        <v>936387974</v>
      </c>
      <c r="T449" s="41"/>
      <c r="U449" s="41"/>
      <c r="V449" s="41"/>
      <c r="W449" s="41"/>
      <c r="X449" s="37" t="s">
        <v>4851</v>
      </c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</row>
    <row r="450" spans="1:34" ht="15" customHeight="1">
      <c r="A450" s="37">
        <v>464</v>
      </c>
      <c r="B450" s="37">
        <v>29</v>
      </c>
      <c r="C450" s="37" t="s">
        <v>4904</v>
      </c>
      <c r="D450" s="37">
        <v>10</v>
      </c>
      <c r="E450" s="37" t="s">
        <v>4134</v>
      </c>
      <c r="F450" s="37">
        <v>3</v>
      </c>
      <c r="G450" s="37" t="s">
        <v>4114</v>
      </c>
      <c r="H450" s="37">
        <v>1</v>
      </c>
      <c r="I450" s="37" t="s">
        <v>4115</v>
      </c>
      <c r="J450" s="37">
        <v>2</v>
      </c>
      <c r="K450" s="37" t="s">
        <v>4116</v>
      </c>
      <c r="L450" s="37">
        <v>11</v>
      </c>
      <c r="M450" s="37" t="s">
        <v>4116</v>
      </c>
      <c r="N450" s="37" t="s">
        <v>1959</v>
      </c>
      <c r="O450" s="37" t="s">
        <v>4905</v>
      </c>
      <c r="P450" s="38">
        <v>36051</v>
      </c>
      <c r="Q450" s="39" t="s">
        <v>1961</v>
      </c>
      <c r="R450" s="37">
        <v>76791211</v>
      </c>
      <c r="S450" s="37">
        <v>902811051</v>
      </c>
      <c r="T450" s="41"/>
      <c r="U450" s="37" t="s">
        <v>1964</v>
      </c>
      <c r="V450" s="37">
        <v>76791211</v>
      </c>
      <c r="W450" s="37">
        <v>9</v>
      </c>
      <c r="X450" s="37" t="s">
        <v>4851</v>
      </c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</row>
    <row r="451" spans="1:34" ht="15" customHeight="1">
      <c r="A451" s="37">
        <v>465</v>
      </c>
      <c r="B451" s="37">
        <v>28</v>
      </c>
      <c r="C451" s="37" t="s">
        <v>4889</v>
      </c>
      <c r="D451" s="37">
        <v>3</v>
      </c>
      <c r="E451" s="37" t="s">
        <v>4146</v>
      </c>
      <c r="F451" s="37">
        <v>3</v>
      </c>
      <c r="G451" s="37" t="s">
        <v>4114</v>
      </c>
      <c r="H451" s="37">
        <v>7</v>
      </c>
      <c r="I451" s="37" t="s">
        <v>4141</v>
      </c>
      <c r="J451" s="37">
        <v>2</v>
      </c>
      <c r="K451" s="37" t="s">
        <v>4116</v>
      </c>
      <c r="L451" s="37">
        <v>11</v>
      </c>
      <c r="M451" s="37" t="s">
        <v>4116</v>
      </c>
      <c r="N451" s="37" t="s">
        <v>1952</v>
      </c>
      <c r="O451" s="37" t="s">
        <v>1953</v>
      </c>
      <c r="P451" s="38">
        <v>37144</v>
      </c>
      <c r="Q451" s="39" t="s">
        <v>1954</v>
      </c>
      <c r="R451" s="37">
        <v>72874547</v>
      </c>
      <c r="S451" s="37">
        <v>901230723</v>
      </c>
      <c r="T451" s="41"/>
      <c r="U451" s="37" t="s">
        <v>1957</v>
      </c>
      <c r="V451" s="37">
        <v>7001222239</v>
      </c>
      <c r="W451" s="37">
        <v>9</v>
      </c>
      <c r="X451" s="37" t="s">
        <v>4851</v>
      </c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</row>
    <row r="452" spans="1:34" ht="15" customHeight="1">
      <c r="A452" s="37">
        <v>466</v>
      </c>
      <c r="B452" s="37">
        <v>28</v>
      </c>
      <c r="C452" s="37" t="s">
        <v>4889</v>
      </c>
      <c r="D452" s="37">
        <v>24</v>
      </c>
      <c r="E452" s="37" t="s">
        <v>4131</v>
      </c>
      <c r="F452" s="37">
        <v>3</v>
      </c>
      <c r="G452" s="37" t="s">
        <v>4114</v>
      </c>
      <c r="H452" s="37">
        <v>7</v>
      </c>
      <c r="I452" s="37" t="s">
        <v>4141</v>
      </c>
      <c r="J452" s="37">
        <v>2</v>
      </c>
      <c r="K452" s="37" t="s">
        <v>4116</v>
      </c>
      <c r="L452" s="37">
        <v>11</v>
      </c>
      <c r="M452" s="37" t="s">
        <v>4116</v>
      </c>
      <c r="N452" s="37" t="s">
        <v>1812</v>
      </c>
      <c r="O452" s="37" t="s">
        <v>4906</v>
      </c>
      <c r="P452" s="38">
        <v>35459</v>
      </c>
      <c r="Q452" s="39" t="s">
        <v>1814</v>
      </c>
      <c r="R452" s="37">
        <v>74356354</v>
      </c>
      <c r="S452" s="37">
        <v>916164897</v>
      </c>
      <c r="T452" s="41"/>
      <c r="U452" s="37" t="s">
        <v>1817</v>
      </c>
      <c r="V452" s="37" t="s">
        <v>1818</v>
      </c>
      <c r="W452" s="37" t="s">
        <v>34</v>
      </c>
      <c r="X452" s="37" t="s">
        <v>4851</v>
      </c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</row>
    <row r="453" spans="1:34" ht="15" customHeight="1">
      <c r="A453" s="37">
        <v>467</v>
      </c>
      <c r="B453" s="37">
        <v>28</v>
      </c>
      <c r="C453" s="37" t="s">
        <v>4889</v>
      </c>
      <c r="D453" s="37">
        <v>4</v>
      </c>
      <c r="E453" s="37" t="s">
        <v>4113</v>
      </c>
      <c r="F453" s="37">
        <v>3</v>
      </c>
      <c r="G453" s="37" t="s">
        <v>4114</v>
      </c>
      <c r="H453" s="37">
        <v>7</v>
      </c>
      <c r="I453" s="37" t="s">
        <v>4141</v>
      </c>
      <c r="J453" s="37">
        <v>2</v>
      </c>
      <c r="K453" s="37" t="s">
        <v>4116</v>
      </c>
      <c r="L453" s="37">
        <v>11</v>
      </c>
      <c r="M453" s="37" t="s">
        <v>4116</v>
      </c>
      <c r="N453" s="37" t="s">
        <v>1706</v>
      </c>
      <c r="O453" s="37" t="s">
        <v>1707</v>
      </c>
      <c r="P453" s="38">
        <v>37591</v>
      </c>
      <c r="Q453" s="39" t="s">
        <v>1708</v>
      </c>
      <c r="R453" s="37">
        <v>72217608</v>
      </c>
      <c r="S453" s="37">
        <v>993698832</v>
      </c>
      <c r="T453" s="41"/>
      <c r="U453" s="41"/>
      <c r="V453" s="37">
        <v>202010148</v>
      </c>
      <c r="W453" s="37" t="s">
        <v>34</v>
      </c>
      <c r="X453" s="37" t="s">
        <v>4851</v>
      </c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</row>
    <row r="454" spans="1:34" ht="15" customHeight="1">
      <c r="A454" s="37">
        <v>468</v>
      </c>
      <c r="B454" s="37">
        <v>5</v>
      </c>
      <c r="C454" s="37" t="s">
        <v>78</v>
      </c>
      <c r="D454" s="37">
        <v>3</v>
      </c>
      <c r="E454" s="37" t="s">
        <v>4146</v>
      </c>
      <c r="F454" s="37">
        <v>3</v>
      </c>
      <c r="G454" s="37" t="s">
        <v>4114</v>
      </c>
      <c r="H454" s="37">
        <v>1</v>
      </c>
      <c r="I454" s="37" t="s">
        <v>4115</v>
      </c>
      <c r="J454" s="37">
        <v>2</v>
      </c>
      <c r="K454" s="37" t="s">
        <v>4116</v>
      </c>
      <c r="L454" s="37">
        <v>11</v>
      </c>
      <c r="M454" s="37" t="s">
        <v>4116</v>
      </c>
      <c r="N454" s="37" t="s">
        <v>4907</v>
      </c>
      <c r="O454" s="37" t="s">
        <v>1686</v>
      </c>
      <c r="P454" s="38">
        <v>38374</v>
      </c>
      <c r="Q454" s="39" t="s">
        <v>1687</v>
      </c>
      <c r="R454" s="37">
        <v>72391919</v>
      </c>
      <c r="S454" s="37">
        <v>980589875</v>
      </c>
      <c r="T454" s="41"/>
      <c r="U454" s="37" t="s">
        <v>1690</v>
      </c>
      <c r="V454" s="37">
        <v>7002815401</v>
      </c>
      <c r="W454" s="37">
        <v>7</v>
      </c>
      <c r="X454" s="37" t="s">
        <v>4851</v>
      </c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</row>
    <row r="455" spans="1:34" ht="15" customHeight="1">
      <c r="A455" s="37">
        <v>469</v>
      </c>
      <c r="B455" s="37">
        <v>5</v>
      </c>
      <c r="C455" s="37" t="s">
        <v>78</v>
      </c>
      <c r="D455" s="37">
        <v>47</v>
      </c>
      <c r="E455" s="37" t="s">
        <v>4411</v>
      </c>
      <c r="F455" s="37">
        <v>3</v>
      </c>
      <c r="G455" s="37" t="s">
        <v>4114</v>
      </c>
      <c r="H455" s="37">
        <v>8</v>
      </c>
      <c r="I455" s="37" t="s">
        <v>4852</v>
      </c>
      <c r="J455" s="37">
        <v>2</v>
      </c>
      <c r="K455" s="37" t="s">
        <v>4116</v>
      </c>
      <c r="L455" s="37">
        <v>11</v>
      </c>
      <c r="M455" s="37" t="s">
        <v>4116</v>
      </c>
      <c r="N455" s="37" t="s">
        <v>1651</v>
      </c>
      <c r="O455" s="37" t="s">
        <v>1652</v>
      </c>
      <c r="P455" s="38">
        <v>36372</v>
      </c>
      <c r="Q455" s="39" t="s">
        <v>1653</v>
      </c>
      <c r="R455" s="37">
        <v>74306542</v>
      </c>
      <c r="S455" s="37">
        <v>929171132</v>
      </c>
      <c r="T455" s="41"/>
      <c r="U455" s="37" t="s">
        <v>1656</v>
      </c>
      <c r="V455" s="37" t="s">
        <v>1657</v>
      </c>
      <c r="W455" s="37" t="s">
        <v>86</v>
      </c>
      <c r="X455" s="37" t="s">
        <v>4851</v>
      </c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</row>
    <row r="456" spans="1:34" ht="15" customHeight="1">
      <c r="A456" s="37">
        <v>470</v>
      </c>
      <c r="B456" s="37">
        <v>5</v>
      </c>
      <c r="C456" s="37" t="s">
        <v>78</v>
      </c>
      <c r="D456" s="37">
        <v>3</v>
      </c>
      <c r="E456" s="37" t="s">
        <v>4146</v>
      </c>
      <c r="F456" s="37">
        <v>3</v>
      </c>
      <c r="G456" s="37" t="s">
        <v>4114</v>
      </c>
      <c r="H456" s="37">
        <v>10</v>
      </c>
      <c r="I456" s="37" t="s">
        <v>4886</v>
      </c>
      <c r="J456" s="37">
        <v>2</v>
      </c>
      <c r="K456" s="37" t="s">
        <v>4116</v>
      </c>
      <c r="L456" s="37">
        <v>11</v>
      </c>
      <c r="M456" s="37" t="s">
        <v>4116</v>
      </c>
      <c r="N456" s="37" t="s">
        <v>1583</v>
      </c>
      <c r="O456" s="37" t="s">
        <v>4908</v>
      </c>
      <c r="P456" s="38">
        <v>38275</v>
      </c>
      <c r="Q456" s="39" t="s">
        <v>1585</v>
      </c>
      <c r="R456" s="37">
        <v>73380138</v>
      </c>
      <c r="S456" s="37">
        <v>940348757</v>
      </c>
      <c r="T456" s="41"/>
      <c r="U456" s="37" t="s">
        <v>4909</v>
      </c>
      <c r="V456" s="37">
        <v>700267513</v>
      </c>
      <c r="W456" s="37" t="s">
        <v>34</v>
      </c>
      <c r="X456" s="37" t="s">
        <v>4851</v>
      </c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</row>
    <row r="457" spans="1:34" ht="15" customHeight="1">
      <c r="A457" s="37">
        <v>471</v>
      </c>
      <c r="B457" s="37">
        <v>5</v>
      </c>
      <c r="C457" s="37" t="s">
        <v>78</v>
      </c>
      <c r="D457" s="37">
        <v>4</v>
      </c>
      <c r="E457" s="37" t="s">
        <v>4113</v>
      </c>
      <c r="F457" s="37">
        <v>3</v>
      </c>
      <c r="G457" s="37" t="s">
        <v>4114</v>
      </c>
      <c r="H457" s="37">
        <v>1</v>
      </c>
      <c r="I457" s="37" t="s">
        <v>4115</v>
      </c>
      <c r="J457" s="37">
        <v>2</v>
      </c>
      <c r="K457" s="37" t="s">
        <v>4116</v>
      </c>
      <c r="L457" s="37">
        <v>11</v>
      </c>
      <c r="M457" s="37" t="s">
        <v>4116</v>
      </c>
      <c r="N457" s="37" t="s">
        <v>1516</v>
      </c>
      <c r="O457" s="37" t="s">
        <v>1517</v>
      </c>
      <c r="P457" s="38">
        <v>37575</v>
      </c>
      <c r="Q457" s="39" t="s">
        <v>1518</v>
      </c>
      <c r="R457" s="37">
        <v>72122266</v>
      </c>
      <c r="S457" s="37">
        <v>936193267</v>
      </c>
      <c r="T457" s="41"/>
      <c r="U457" s="37" t="s">
        <v>1521</v>
      </c>
      <c r="V457" s="37">
        <v>202016462</v>
      </c>
      <c r="W457" s="37" t="s">
        <v>34</v>
      </c>
      <c r="X457" s="37" t="s">
        <v>4851</v>
      </c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</row>
    <row r="458" spans="1:34" ht="15" customHeight="1">
      <c r="A458" s="37">
        <v>472</v>
      </c>
      <c r="B458" s="37">
        <v>8</v>
      </c>
      <c r="C458" s="37" t="s">
        <v>105</v>
      </c>
      <c r="D458" s="37">
        <v>3</v>
      </c>
      <c r="E458" s="37" t="s">
        <v>4146</v>
      </c>
      <c r="F458" s="37">
        <v>3</v>
      </c>
      <c r="G458" s="37" t="s">
        <v>4114</v>
      </c>
      <c r="H458" s="37">
        <v>8</v>
      </c>
      <c r="I458" s="37" t="s">
        <v>4852</v>
      </c>
      <c r="J458" s="37">
        <v>2</v>
      </c>
      <c r="K458" s="37" t="s">
        <v>4116</v>
      </c>
      <c r="L458" s="37">
        <v>11</v>
      </c>
      <c r="M458" s="37" t="s">
        <v>4116</v>
      </c>
      <c r="N458" s="37" t="s">
        <v>1440</v>
      </c>
      <c r="O458" s="37" t="s">
        <v>4910</v>
      </c>
      <c r="P458" s="38">
        <v>38230</v>
      </c>
      <c r="Q458" s="39" t="s">
        <v>1442</v>
      </c>
      <c r="R458" s="37">
        <v>76348612</v>
      </c>
      <c r="S458" s="37">
        <v>985484413</v>
      </c>
      <c r="T458" s="41"/>
      <c r="U458" s="37" t="s">
        <v>1445</v>
      </c>
      <c r="V458" s="41"/>
      <c r="W458" s="37" t="s">
        <v>34</v>
      </c>
      <c r="X458" s="37" t="s">
        <v>4851</v>
      </c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</row>
    <row r="459" spans="1:34" ht="15" customHeight="1">
      <c r="A459" s="37">
        <v>473</v>
      </c>
      <c r="B459" s="37">
        <v>8</v>
      </c>
      <c r="C459" s="37" t="s">
        <v>105</v>
      </c>
      <c r="D459" s="37">
        <v>19</v>
      </c>
      <c r="E459" s="37" t="s">
        <v>4174</v>
      </c>
      <c r="F459" s="37">
        <v>3</v>
      </c>
      <c r="G459" s="37" t="s">
        <v>4114</v>
      </c>
      <c r="H459" s="37">
        <v>8</v>
      </c>
      <c r="I459" s="37" t="s">
        <v>4852</v>
      </c>
      <c r="J459" s="37">
        <v>2</v>
      </c>
      <c r="K459" s="37" t="s">
        <v>4116</v>
      </c>
      <c r="L459" s="37">
        <v>11</v>
      </c>
      <c r="M459" s="37" t="s">
        <v>4116</v>
      </c>
      <c r="N459" s="37" t="s">
        <v>1427</v>
      </c>
      <c r="O459" s="37" t="s">
        <v>1428</v>
      </c>
      <c r="P459" s="38">
        <v>37485</v>
      </c>
      <c r="Q459" s="39" t="s">
        <v>1429</v>
      </c>
      <c r="R459" s="37">
        <v>76512429</v>
      </c>
      <c r="S459" s="37">
        <v>989164070</v>
      </c>
      <c r="T459" s="41"/>
      <c r="U459" s="37" t="s">
        <v>1432</v>
      </c>
      <c r="V459" s="37">
        <v>2191891828</v>
      </c>
      <c r="W459" s="37" t="s">
        <v>34</v>
      </c>
      <c r="X459" s="37" t="s">
        <v>4851</v>
      </c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</row>
    <row r="460" spans="1:34" ht="15" customHeight="1">
      <c r="A460" s="37">
        <v>474</v>
      </c>
      <c r="B460" s="37">
        <v>1</v>
      </c>
      <c r="C460" s="37" t="s">
        <v>46</v>
      </c>
      <c r="D460" s="37">
        <v>14</v>
      </c>
      <c r="E460" s="37" t="s">
        <v>4152</v>
      </c>
      <c r="F460" s="37">
        <v>3</v>
      </c>
      <c r="G460" s="37" t="s">
        <v>4114</v>
      </c>
      <c r="H460" s="37">
        <v>10</v>
      </c>
      <c r="I460" s="37" t="s">
        <v>4886</v>
      </c>
      <c r="J460" s="37">
        <v>2</v>
      </c>
      <c r="K460" s="37" t="s">
        <v>4116</v>
      </c>
      <c r="L460" s="37">
        <v>11</v>
      </c>
      <c r="M460" s="37" t="s">
        <v>4116</v>
      </c>
      <c r="N460" s="37" t="s">
        <v>1363</v>
      </c>
      <c r="O460" s="37" t="s">
        <v>1364</v>
      </c>
      <c r="P460" s="38">
        <v>34908</v>
      </c>
      <c r="Q460" s="39" t="s">
        <v>1365</v>
      </c>
      <c r="R460" s="37">
        <v>76573087</v>
      </c>
      <c r="S460" s="37">
        <v>949843125</v>
      </c>
      <c r="T460" s="41"/>
      <c r="U460" s="37" t="s">
        <v>1368</v>
      </c>
      <c r="V460" s="37">
        <v>1613601975</v>
      </c>
      <c r="W460" s="37" t="s">
        <v>1323</v>
      </c>
      <c r="X460" s="37" t="s">
        <v>4851</v>
      </c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</row>
    <row r="461" spans="1:34" ht="15" customHeight="1">
      <c r="A461" s="37">
        <v>475</v>
      </c>
      <c r="B461" s="37">
        <v>29</v>
      </c>
      <c r="C461" s="37" t="s">
        <v>4904</v>
      </c>
      <c r="D461" s="37">
        <v>10</v>
      </c>
      <c r="E461" s="37" t="s">
        <v>4134</v>
      </c>
      <c r="F461" s="37">
        <v>3</v>
      </c>
      <c r="G461" s="37" t="s">
        <v>4114</v>
      </c>
      <c r="H461" s="37">
        <v>1</v>
      </c>
      <c r="I461" s="37" t="s">
        <v>4115</v>
      </c>
      <c r="J461" s="37">
        <v>2</v>
      </c>
      <c r="K461" s="37" t="s">
        <v>4116</v>
      </c>
      <c r="L461" s="37">
        <v>11</v>
      </c>
      <c r="M461" s="37" t="s">
        <v>4116</v>
      </c>
      <c r="N461" s="37" t="s">
        <v>1292</v>
      </c>
      <c r="O461" s="37" t="s">
        <v>1293</v>
      </c>
      <c r="P461" s="38">
        <v>37528</v>
      </c>
      <c r="Q461" s="39" t="s">
        <v>1294</v>
      </c>
      <c r="R461" s="37">
        <v>75444922</v>
      </c>
      <c r="S461" s="37">
        <v>945155518</v>
      </c>
      <c r="T461" s="41"/>
      <c r="U461" s="37" t="s">
        <v>1297</v>
      </c>
      <c r="V461" s="41"/>
      <c r="W461" s="37" t="s">
        <v>123</v>
      </c>
      <c r="X461" s="37" t="s">
        <v>4851</v>
      </c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</row>
    <row r="462" spans="1:34" ht="15" customHeight="1">
      <c r="A462" s="37">
        <v>476</v>
      </c>
      <c r="B462" s="37">
        <v>30</v>
      </c>
      <c r="C462" s="37" t="s">
        <v>4846</v>
      </c>
      <c r="D462" s="37">
        <v>4</v>
      </c>
      <c r="E462" s="37" t="s">
        <v>4113</v>
      </c>
      <c r="F462" s="37">
        <v>3</v>
      </c>
      <c r="G462" s="37" t="s">
        <v>4114</v>
      </c>
      <c r="H462" s="37">
        <v>1</v>
      </c>
      <c r="I462" s="37" t="s">
        <v>4115</v>
      </c>
      <c r="J462" s="37">
        <v>2</v>
      </c>
      <c r="K462" s="37" t="s">
        <v>4116</v>
      </c>
      <c r="L462" s="37">
        <v>11</v>
      </c>
      <c r="M462" s="37" t="s">
        <v>4116</v>
      </c>
      <c r="N462" s="37" t="s">
        <v>4911</v>
      </c>
      <c r="O462" s="37" t="s">
        <v>4912</v>
      </c>
      <c r="P462" s="38">
        <v>37563</v>
      </c>
      <c r="Q462" s="39" t="s">
        <v>1177</v>
      </c>
      <c r="R462" s="37">
        <v>73220938</v>
      </c>
      <c r="S462" s="37">
        <v>979779453</v>
      </c>
      <c r="T462" s="41"/>
      <c r="U462" s="37" t="s">
        <v>1181</v>
      </c>
      <c r="V462" s="37" t="s">
        <v>1182</v>
      </c>
      <c r="W462" s="37" t="s">
        <v>4913</v>
      </c>
      <c r="X462" s="37" t="s">
        <v>4851</v>
      </c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</row>
    <row r="463" spans="1:34" ht="15" customHeight="1">
      <c r="A463" s="37">
        <v>477</v>
      </c>
      <c r="B463" s="37">
        <v>31</v>
      </c>
      <c r="C463" s="37" t="s">
        <v>289</v>
      </c>
      <c r="D463" s="37">
        <v>20</v>
      </c>
      <c r="E463" s="37" t="s">
        <v>4186</v>
      </c>
      <c r="F463" s="37">
        <v>1</v>
      </c>
      <c r="G463" s="37" t="s">
        <v>4109</v>
      </c>
      <c r="H463" s="37">
        <v>14</v>
      </c>
      <c r="I463" s="37" t="s">
        <v>4914</v>
      </c>
      <c r="J463" s="37">
        <v>2</v>
      </c>
      <c r="K463" s="37" t="s">
        <v>4116</v>
      </c>
      <c r="L463" s="37">
        <v>11</v>
      </c>
      <c r="M463" s="37" t="s">
        <v>4116</v>
      </c>
      <c r="N463" s="37" t="s">
        <v>1129</v>
      </c>
      <c r="O463" s="37" t="s">
        <v>4915</v>
      </c>
      <c r="P463" s="38">
        <v>34431</v>
      </c>
      <c r="Q463" s="39" t="s">
        <v>1131</v>
      </c>
      <c r="R463" s="37">
        <v>72014188</v>
      </c>
      <c r="S463" s="37">
        <v>957990700</v>
      </c>
      <c r="T463" s="41"/>
      <c r="U463" s="37" t="s">
        <v>1134</v>
      </c>
      <c r="V463" s="37">
        <v>2020214030</v>
      </c>
      <c r="W463" s="37">
        <v>10</v>
      </c>
      <c r="X463" s="37" t="s">
        <v>4851</v>
      </c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</row>
    <row r="464" spans="1:34" ht="15" customHeight="1">
      <c r="A464" s="37">
        <v>478</v>
      </c>
      <c r="B464" s="37">
        <v>12</v>
      </c>
      <c r="C464" s="37" t="s">
        <v>136</v>
      </c>
      <c r="D464" s="37">
        <v>24</v>
      </c>
      <c r="E464" s="37" t="s">
        <v>4131</v>
      </c>
      <c r="F464" s="37">
        <v>1</v>
      </c>
      <c r="G464" s="37" t="s">
        <v>4109</v>
      </c>
      <c r="H464" s="37">
        <v>15</v>
      </c>
      <c r="I464" s="37" t="s">
        <v>4916</v>
      </c>
      <c r="J464" s="37">
        <v>2</v>
      </c>
      <c r="K464" s="37" t="s">
        <v>4116</v>
      </c>
      <c r="L464" s="37">
        <v>11</v>
      </c>
      <c r="M464" s="37" t="s">
        <v>4116</v>
      </c>
      <c r="N464" s="37" t="s">
        <v>969</v>
      </c>
      <c r="O464" s="37" t="s">
        <v>970</v>
      </c>
      <c r="P464" s="38">
        <v>37305</v>
      </c>
      <c r="Q464" s="39" t="s">
        <v>971</v>
      </c>
      <c r="R464" s="37">
        <v>72196163</v>
      </c>
      <c r="S464" s="37">
        <v>963854572</v>
      </c>
      <c r="T464" s="41"/>
      <c r="U464" s="37" t="s">
        <v>974</v>
      </c>
      <c r="V464" s="37" t="s">
        <v>975</v>
      </c>
      <c r="W464" s="37" t="s">
        <v>456</v>
      </c>
      <c r="X464" s="37" t="s">
        <v>4851</v>
      </c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</row>
    <row r="465" spans="1:34" ht="15" customHeight="1">
      <c r="A465" s="37">
        <v>479</v>
      </c>
      <c r="B465" s="37">
        <v>5</v>
      </c>
      <c r="C465" s="37" t="s">
        <v>78</v>
      </c>
      <c r="D465" s="37">
        <v>3</v>
      </c>
      <c r="E465" s="37" t="s">
        <v>4146</v>
      </c>
      <c r="F465" s="37">
        <v>3</v>
      </c>
      <c r="G465" s="37" t="s">
        <v>4114</v>
      </c>
      <c r="H465" s="37">
        <v>8</v>
      </c>
      <c r="I465" s="37" t="s">
        <v>4852</v>
      </c>
      <c r="J465" s="37">
        <v>2</v>
      </c>
      <c r="K465" s="37" t="s">
        <v>4116</v>
      </c>
      <c r="L465" s="37">
        <v>11</v>
      </c>
      <c r="M465" s="37" t="s">
        <v>4116</v>
      </c>
      <c r="N465" s="37" t="s">
        <v>816</v>
      </c>
      <c r="O465" s="37" t="s">
        <v>817</v>
      </c>
      <c r="P465" s="38">
        <v>34914</v>
      </c>
      <c r="Q465" s="39" t="s">
        <v>4917</v>
      </c>
      <c r="R465" s="37">
        <v>70056535</v>
      </c>
      <c r="S465" s="37">
        <v>961579290</v>
      </c>
      <c r="T465" s="41"/>
      <c r="U465" s="37" t="s">
        <v>4918</v>
      </c>
      <c r="V465" s="37">
        <v>6500019860</v>
      </c>
      <c r="W465" s="37" t="s">
        <v>34</v>
      </c>
      <c r="X465" s="37" t="s">
        <v>4851</v>
      </c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</row>
    <row r="466" spans="1:34" ht="15" customHeight="1">
      <c r="A466" s="37">
        <v>480</v>
      </c>
      <c r="B466" s="37">
        <v>15</v>
      </c>
      <c r="C466" s="37" t="s">
        <v>162</v>
      </c>
      <c r="D466" s="37">
        <v>32</v>
      </c>
      <c r="E466" s="37" t="s">
        <v>4307</v>
      </c>
      <c r="F466" s="37">
        <v>3</v>
      </c>
      <c r="G466" s="37" t="s">
        <v>4114</v>
      </c>
      <c r="H466" s="37">
        <v>16</v>
      </c>
      <c r="I466" s="37" t="s">
        <v>4919</v>
      </c>
      <c r="J466" s="37">
        <v>2</v>
      </c>
      <c r="K466" s="37" t="s">
        <v>4116</v>
      </c>
      <c r="L466" s="37">
        <v>11</v>
      </c>
      <c r="M466" s="37" t="s">
        <v>4116</v>
      </c>
      <c r="N466" s="37" t="s">
        <v>769</v>
      </c>
      <c r="O466" s="37" t="s">
        <v>770</v>
      </c>
      <c r="P466" s="38">
        <v>36229</v>
      </c>
      <c r="Q466" s="39" t="s">
        <v>771</v>
      </c>
      <c r="R466" s="37">
        <v>74023297</v>
      </c>
      <c r="S466" s="37">
        <v>904645508</v>
      </c>
      <c r="T466" s="41"/>
      <c r="U466" s="37" t="s">
        <v>774</v>
      </c>
      <c r="V466" s="37">
        <v>20213113</v>
      </c>
      <c r="W466" s="37" t="s">
        <v>34</v>
      </c>
      <c r="X466" s="37" t="s">
        <v>4851</v>
      </c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</row>
    <row r="467" spans="1:34" ht="15" customHeight="1">
      <c r="A467" s="37">
        <v>481</v>
      </c>
      <c r="B467" s="37">
        <v>28</v>
      </c>
      <c r="C467" s="37" t="s">
        <v>4889</v>
      </c>
      <c r="D467" s="37">
        <v>3</v>
      </c>
      <c r="E467" s="37" t="s">
        <v>4146</v>
      </c>
      <c r="F467" s="37">
        <v>3</v>
      </c>
      <c r="G467" s="37" t="s">
        <v>4114</v>
      </c>
      <c r="H467" s="37">
        <v>8</v>
      </c>
      <c r="I467" s="37" t="s">
        <v>4852</v>
      </c>
      <c r="J467" s="37">
        <v>2</v>
      </c>
      <c r="K467" s="37" t="s">
        <v>4116</v>
      </c>
      <c r="L467" s="37">
        <v>11</v>
      </c>
      <c r="M467" s="37" t="s">
        <v>4116</v>
      </c>
      <c r="N467" s="37" t="s">
        <v>615</v>
      </c>
      <c r="O467" s="37" t="s">
        <v>616</v>
      </c>
      <c r="P467" s="38">
        <v>35504</v>
      </c>
      <c r="Q467" s="39" t="s">
        <v>617</v>
      </c>
      <c r="R467" s="37">
        <v>74973597</v>
      </c>
      <c r="S467" s="37">
        <v>953355986</v>
      </c>
      <c r="T467" s="41"/>
      <c r="U467" s="37" t="s">
        <v>620</v>
      </c>
      <c r="V467" s="37">
        <v>7002449326</v>
      </c>
      <c r="W467" s="37" t="s">
        <v>34</v>
      </c>
      <c r="X467" s="37" t="s">
        <v>4851</v>
      </c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</row>
    <row r="468" spans="1:34" ht="15" customHeight="1">
      <c r="A468" s="37">
        <v>483</v>
      </c>
      <c r="B468" s="37">
        <v>12</v>
      </c>
      <c r="C468" s="37" t="s">
        <v>136</v>
      </c>
      <c r="D468" s="37">
        <v>2</v>
      </c>
      <c r="E468" s="37" t="s">
        <v>4108</v>
      </c>
      <c r="F468" s="37">
        <v>3</v>
      </c>
      <c r="G468" s="37" t="s">
        <v>4114</v>
      </c>
      <c r="H468" s="37">
        <v>1</v>
      </c>
      <c r="I468" s="37" t="s">
        <v>4115</v>
      </c>
      <c r="J468" s="37">
        <v>2</v>
      </c>
      <c r="K468" s="37" t="s">
        <v>4116</v>
      </c>
      <c r="L468" s="37">
        <v>11</v>
      </c>
      <c r="M468" s="37" t="s">
        <v>4116</v>
      </c>
      <c r="N468" s="37" t="s">
        <v>566</v>
      </c>
      <c r="O468" s="37" t="s">
        <v>4920</v>
      </c>
      <c r="P468" s="38">
        <v>36532</v>
      </c>
      <c r="Q468" s="39" t="s">
        <v>568</v>
      </c>
      <c r="R468" s="37">
        <v>71458104</v>
      </c>
      <c r="S468" s="37">
        <v>933924935</v>
      </c>
      <c r="T468" s="41"/>
      <c r="U468" s="37" t="s">
        <v>571</v>
      </c>
      <c r="V468" s="37">
        <v>1471856</v>
      </c>
      <c r="W468" s="37">
        <v>4</v>
      </c>
      <c r="X468" s="37" t="s">
        <v>4851</v>
      </c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</row>
    <row r="469" spans="1:34" ht="15" customHeight="1">
      <c r="A469" s="37">
        <v>484</v>
      </c>
      <c r="B469" s="37">
        <v>10</v>
      </c>
      <c r="C469" s="37" t="s">
        <v>124</v>
      </c>
      <c r="D469" s="37">
        <v>48</v>
      </c>
      <c r="E469" s="37" t="s">
        <v>4921</v>
      </c>
      <c r="F469" s="37">
        <v>1</v>
      </c>
      <c r="G469" s="37" t="s">
        <v>4109</v>
      </c>
      <c r="H469" s="37">
        <v>17</v>
      </c>
      <c r="I469" s="37" t="s">
        <v>4922</v>
      </c>
      <c r="J469" s="37">
        <v>2</v>
      </c>
      <c r="K469" s="37" t="s">
        <v>4116</v>
      </c>
      <c r="L469" s="37">
        <v>11</v>
      </c>
      <c r="M469" s="37" t="s">
        <v>4116</v>
      </c>
      <c r="N469" s="37" t="s">
        <v>494</v>
      </c>
      <c r="O469" s="37" t="s">
        <v>495</v>
      </c>
      <c r="P469" s="38">
        <v>37793</v>
      </c>
      <c r="Q469" s="39" t="s">
        <v>496</v>
      </c>
      <c r="R469" s="37">
        <v>73805896</v>
      </c>
      <c r="S469" s="37">
        <v>956961560</v>
      </c>
      <c r="T469" s="41"/>
      <c r="U469" s="37" t="s">
        <v>4923</v>
      </c>
      <c r="V469" s="37">
        <v>250700</v>
      </c>
      <c r="W469" s="37" t="s">
        <v>86</v>
      </c>
      <c r="X469" s="37" t="s">
        <v>4851</v>
      </c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</row>
    <row r="470" spans="1:34" ht="15" customHeight="1">
      <c r="A470" s="37">
        <v>485</v>
      </c>
      <c r="B470" s="37">
        <v>28</v>
      </c>
      <c r="C470" s="37" t="s">
        <v>4889</v>
      </c>
      <c r="D470" s="37">
        <v>3</v>
      </c>
      <c r="E470" s="37" t="s">
        <v>4146</v>
      </c>
      <c r="F470" s="37">
        <v>3</v>
      </c>
      <c r="G470" s="37" t="s">
        <v>4114</v>
      </c>
      <c r="H470" s="37">
        <v>8</v>
      </c>
      <c r="I470" s="37" t="s">
        <v>4852</v>
      </c>
      <c r="J470" s="37">
        <v>2</v>
      </c>
      <c r="K470" s="37" t="s">
        <v>4116</v>
      </c>
      <c r="L470" s="37">
        <v>11</v>
      </c>
      <c r="M470" s="37" t="s">
        <v>4116</v>
      </c>
      <c r="N470" s="37" t="s">
        <v>369</v>
      </c>
      <c r="O470" s="37" t="s">
        <v>370</v>
      </c>
      <c r="P470" s="38">
        <v>37770</v>
      </c>
      <c r="Q470" s="39" t="s">
        <v>371</v>
      </c>
      <c r="R470" s="37">
        <v>71012887</v>
      </c>
      <c r="S470" s="37">
        <v>962546358</v>
      </c>
      <c r="T470" s="41"/>
      <c r="U470" s="37" t="s">
        <v>374</v>
      </c>
      <c r="V470" s="37">
        <v>7002390342</v>
      </c>
      <c r="W470" s="37" t="s">
        <v>34</v>
      </c>
      <c r="X470" s="37" t="s">
        <v>4851</v>
      </c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</row>
    <row r="471" spans="1:34" ht="15" customHeight="1">
      <c r="A471" s="37">
        <v>486</v>
      </c>
      <c r="B471" s="37">
        <v>8</v>
      </c>
      <c r="C471" s="37" t="s">
        <v>105</v>
      </c>
      <c r="D471" s="37">
        <v>3</v>
      </c>
      <c r="E471" s="37" t="s">
        <v>4146</v>
      </c>
      <c r="F471" s="37">
        <v>3</v>
      </c>
      <c r="G471" s="37" t="s">
        <v>4114</v>
      </c>
      <c r="H471" s="37">
        <v>1</v>
      </c>
      <c r="I471" s="37" t="s">
        <v>4115</v>
      </c>
      <c r="J471" s="37">
        <v>2</v>
      </c>
      <c r="K471" s="37" t="s">
        <v>4116</v>
      </c>
      <c r="L471" s="37">
        <v>11</v>
      </c>
      <c r="M471" s="37" t="s">
        <v>4116</v>
      </c>
      <c r="N471" s="37" t="s">
        <v>345</v>
      </c>
      <c r="O471" s="37" t="s">
        <v>346</v>
      </c>
      <c r="P471" s="38">
        <v>38104</v>
      </c>
      <c r="Q471" s="39" t="s">
        <v>347</v>
      </c>
      <c r="R471" s="37">
        <v>74853068</v>
      </c>
      <c r="S471" s="37">
        <v>986308587</v>
      </c>
      <c r="T471" s="41"/>
      <c r="U471" s="37" t="s">
        <v>350</v>
      </c>
      <c r="V471" s="37">
        <v>7002590510</v>
      </c>
      <c r="W471" s="37" t="s">
        <v>34</v>
      </c>
      <c r="X471" s="37" t="s">
        <v>4851</v>
      </c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</row>
    <row r="472" spans="1:34" ht="15" customHeight="1">
      <c r="A472" s="37">
        <v>487</v>
      </c>
      <c r="B472" s="37">
        <v>5</v>
      </c>
      <c r="C472" s="37" t="s">
        <v>78</v>
      </c>
      <c r="D472" s="37">
        <v>3</v>
      </c>
      <c r="E472" s="37" t="s">
        <v>4146</v>
      </c>
      <c r="F472" s="37">
        <v>3</v>
      </c>
      <c r="G472" s="37" t="s">
        <v>4114</v>
      </c>
      <c r="H472" s="37">
        <v>10</v>
      </c>
      <c r="I472" s="37" t="s">
        <v>4886</v>
      </c>
      <c r="J472" s="37">
        <v>2</v>
      </c>
      <c r="K472" s="37" t="s">
        <v>4116</v>
      </c>
      <c r="L472" s="37">
        <v>11</v>
      </c>
      <c r="M472" s="37" t="s">
        <v>4116</v>
      </c>
      <c r="N472" s="37" t="s">
        <v>330</v>
      </c>
      <c r="O472" s="37" t="s">
        <v>4924</v>
      </c>
      <c r="P472" s="38">
        <v>37434</v>
      </c>
      <c r="Q472" s="39" t="s">
        <v>332</v>
      </c>
      <c r="R472" s="37">
        <v>76122630</v>
      </c>
      <c r="S472" s="37">
        <v>939871324</v>
      </c>
      <c r="T472" s="41"/>
      <c r="U472" s="37" t="s">
        <v>336</v>
      </c>
      <c r="V472" s="37">
        <v>7002538918</v>
      </c>
      <c r="W472" s="37">
        <v>9</v>
      </c>
      <c r="X472" s="37" t="s">
        <v>4851</v>
      </c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</row>
    <row r="473" spans="1:34" ht="15" customHeight="1">
      <c r="A473" s="37">
        <v>488</v>
      </c>
      <c r="B473" s="37">
        <v>28</v>
      </c>
      <c r="C473" s="37" t="s">
        <v>4889</v>
      </c>
      <c r="D473" s="37">
        <v>24</v>
      </c>
      <c r="E473" s="37" t="s">
        <v>4131</v>
      </c>
      <c r="F473" s="37">
        <v>3</v>
      </c>
      <c r="G473" s="37" t="s">
        <v>4114</v>
      </c>
      <c r="H473" s="37">
        <v>7</v>
      </c>
      <c r="I473" s="37" t="s">
        <v>4141</v>
      </c>
      <c r="J473" s="37">
        <v>2</v>
      </c>
      <c r="K473" s="37" t="s">
        <v>4116</v>
      </c>
      <c r="L473" s="37">
        <v>11</v>
      </c>
      <c r="M473" s="37" t="s">
        <v>4116</v>
      </c>
      <c r="N473" s="37" t="s">
        <v>226</v>
      </c>
      <c r="O473" s="37" t="s">
        <v>4925</v>
      </c>
      <c r="P473" s="38">
        <v>36330</v>
      </c>
      <c r="Q473" s="39" t="s">
        <v>228</v>
      </c>
      <c r="R473" s="37">
        <v>74966427</v>
      </c>
      <c r="S473" s="37">
        <v>992337326</v>
      </c>
      <c r="T473" s="41"/>
      <c r="U473" s="37" t="s">
        <v>232</v>
      </c>
      <c r="V473" s="37">
        <v>1632213</v>
      </c>
      <c r="W473" s="37" t="s">
        <v>86</v>
      </c>
      <c r="X473" s="37" t="s">
        <v>4851</v>
      </c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</row>
    <row r="474" spans="1:34" ht="15" customHeight="1">
      <c r="A474" s="37">
        <v>489</v>
      </c>
      <c r="B474" s="37">
        <v>5</v>
      </c>
      <c r="C474" s="37" t="s">
        <v>78</v>
      </c>
      <c r="D474" s="37">
        <v>4</v>
      </c>
      <c r="E474" s="37" t="s">
        <v>4113</v>
      </c>
      <c r="F474" s="37">
        <v>3</v>
      </c>
      <c r="G474" s="37" t="s">
        <v>4114</v>
      </c>
      <c r="H474" s="37">
        <v>1</v>
      </c>
      <c r="I474" s="37" t="s">
        <v>4115</v>
      </c>
      <c r="J474" s="37">
        <v>2</v>
      </c>
      <c r="K474" s="37" t="s">
        <v>4116</v>
      </c>
      <c r="L474" s="37">
        <v>11</v>
      </c>
      <c r="M474" s="37" t="s">
        <v>4116</v>
      </c>
      <c r="N474" s="37" t="s">
        <v>115</v>
      </c>
      <c r="O474" s="37" t="s">
        <v>116</v>
      </c>
      <c r="P474" s="38">
        <v>37278</v>
      </c>
      <c r="Q474" s="39" t="s">
        <v>117</v>
      </c>
      <c r="R474" s="37">
        <v>70635564</v>
      </c>
      <c r="S474" s="37">
        <v>924344966</v>
      </c>
      <c r="T474" s="41"/>
      <c r="U474" s="37" t="s">
        <v>121</v>
      </c>
      <c r="V474" s="37" t="s">
        <v>122</v>
      </c>
      <c r="W474" s="37" t="s">
        <v>123</v>
      </c>
      <c r="X474" s="37" t="s">
        <v>4851</v>
      </c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</row>
    <row r="475" spans="1:34" ht="15" customHeight="1">
      <c r="A475" s="37">
        <v>490</v>
      </c>
      <c r="B475" s="37">
        <v>5</v>
      </c>
      <c r="C475" s="37" t="s">
        <v>78</v>
      </c>
      <c r="D475" s="37">
        <v>4</v>
      </c>
      <c r="E475" s="37" t="s">
        <v>4113</v>
      </c>
      <c r="F475" s="37">
        <v>3</v>
      </c>
      <c r="G475" s="37" t="s">
        <v>4114</v>
      </c>
      <c r="H475" s="37">
        <v>1</v>
      </c>
      <c r="I475" s="37" t="s">
        <v>4115</v>
      </c>
      <c r="J475" s="37">
        <v>2</v>
      </c>
      <c r="K475" s="37" t="s">
        <v>4116</v>
      </c>
      <c r="L475" s="37">
        <v>11</v>
      </c>
      <c r="M475" s="37" t="s">
        <v>4116</v>
      </c>
      <c r="N475" s="37" t="s">
        <v>55</v>
      </c>
      <c r="O475" s="37" t="s">
        <v>4926</v>
      </c>
      <c r="P475" s="38">
        <v>34129</v>
      </c>
      <c r="Q475" s="39" t="s">
        <v>57</v>
      </c>
      <c r="R475" s="37">
        <v>74140622</v>
      </c>
      <c r="S475" s="37">
        <v>942636539</v>
      </c>
      <c r="T475" s="41"/>
      <c r="U475" s="37" t="s">
        <v>60</v>
      </c>
      <c r="V475" s="37" t="s">
        <v>61</v>
      </c>
      <c r="W475" s="37" t="s">
        <v>4927</v>
      </c>
      <c r="X475" s="37" t="s">
        <v>4851</v>
      </c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</row>
    <row r="476" spans="1:34" ht="15" customHeight="1">
      <c r="A476" s="37">
        <v>491</v>
      </c>
      <c r="B476" s="37">
        <v>5</v>
      </c>
      <c r="C476" s="37" t="s">
        <v>78</v>
      </c>
      <c r="D476" s="37">
        <v>13</v>
      </c>
      <c r="E476" s="37" t="s">
        <v>4123</v>
      </c>
      <c r="F476" s="37">
        <v>3</v>
      </c>
      <c r="G476" s="37" t="s">
        <v>4114</v>
      </c>
      <c r="H476" s="37">
        <v>1</v>
      </c>
      <c r="I476" s="37" t="s">
        <v>4115</v>
      </c>
      <c r="J476" s="37">
        <v>2</v>
      </c>
      <c r="K476" s="37" t="s">
        <v>4116</v>
      </c>
      <c r="L476" s="37">
        <v>11</v>
      </c>
      <c r="M476" s="37" t="s">
        <v>4116</v>
      </c>
      <c r="N476" s="37" t="s">
        <v>647</v>
      </c>
      <c r="O476" s="37" t="s">
        <v>648</v>
      </c>
      <c r="P476" s="38">
        <v>37445</v>
      </c>
      <c r="Q476" s="39" t="s">
        <v>649</v>
      </c>
      <c r="R476" s="37">
        <v>74916725</v>
      </c>
      <c r="S476" s="37">
        <v>915191191</v>
      </c>
      <c r="T476" s="41"/>
      <c r="U476" s="37" t="s">
        <v>4928</v>
      </c>
      <c r="V476" s="37">
        <v>201911278</v>
      </c>
      <c r="W476" s="41"/>
      <c r="X476" s="37" t="s">
        <v>4851</v>
      </c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</row>
    <row r="477" spans="1:34" ht="15" customHeight="1">
      <c r="A477" s="37">
        <v>492</v>
      </c>
      <c r="B477" s="37"/>
      <c r="C477" s="37"/>
      <c r="D477" s="37"/>
      <c r="E477" s="37"/>
      <c r="F477" s="37">
        <v>4</v>
      </c>
      <c r="G477" s="37" t="s">
        <v>4929</v>
      </c>
      <c r="H477" s="37"/>
      <c r="I477" s="37"/>
      <c r="J477" s="37">
        <v>2</v>
      </c>
      <c r="K477" s="37" t="s">
        <v>4116</v>
      </c>
      <c r="L477" s="37">
        <v>11</v>
      </c>
      <c r="M477" s="37" t="s">
        <v>4116</v>
      </c>
      <c r="N477" s="37" t="s">
        <v>692</v>
      </c>
      <c r="O477" s="37" t="s">
        <v>693</v>
      </c>
      <c r="P477" s="41"/>
      <c r="Q477" s="41"/>
      <c r="R477" s="41"/>
      <c r="S477" s="37">
        <v>951657876</v>
      </c>
      <c r="T477" s="41"/>
      <c r="U477" s="41"/>
      <c r="V477" s="41"/>
      <c r="W477" s="41"/>
      <c r="X477" s="37" t="s">
        <v>4851</v>
      </c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</row>
    <row r="478" spans="1:34" ht="15" customHeight="1">
      <c r="A478" s="37">
        <v>493</v>
      </c>
      <c r="B478" s="37">
        <v>5</v>
      </c>
      <c r="C478" s="37" t="s">
        <v>78</v>
      </c>
      <c r="D478" s="37">
        <v>3</v>
      </c>
      <c r="E478" s="37" t="s">
        <v>4146</v>
      </c>
      <c r="F478" s="37">
        <v>3</v>
      </c>
      <c r="G478" s="37" t="s">
        <v>4114</v>
      </c>
      <c r="H478" s="37">
        <v>18</v>
      </c>
      <c r="I478" s="37" t="s">
        <v>4930</v>
      </c>
      <c r="J478" s="37">
        <v>2</v>
      </c>
      <c r="K478" s="37" t="s">
        <v>4116</v>
      </c>
      <c r="L478" s="37">
        <v>11</v>
      </c>
      <c r="M478" s="37" t="s">
        <v>4116</v>
      </c>
      <c r="N478" s="37" t="s">
        <v>861</v>
      </c>
      <c r="O478" s="37" t="s">
        <v>862</v>
      </c>
      <c r="P478" s="38">
        <v>37062</v>
      </c>
      <c r="Q478" s="39" t="s">
        <v>863</v>
      </c>
      <c r="R478" s="37">
        <v>75618466</v>
      </c>
      <c r="S478" s="37">
        <v>955704587</v>
      </c>
      <c r="T478" s="41"/>
      <c r="U478" s="37" t="s">
        <v>866</v>
      </c>
      <c r="V478" s="37">
        <v>7002678586</v>
      </c>
      <c r="W478" s="37" t="s">
        <v>34</v>
      </c>
      <c r="X478" s="37" t="s">
        <v>4851</v>
      </c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</row>
    <row r="479" spans="1:34" ht="15" customHeight="1">
      <c r="A479" s="37">
        <v>494</v>
      </c>
      <c r="B479" s="37">
        <v>2</v>
      </c>
      <c r="C479" s="37" t="s">
        <v>54</v>
      </c>
      <c r="D479" s="37">
        <v>29</v>
      </c>
      <c r="E479" s="37" t="s">
        <v>4753</v>
      </c>
      <c r="F479" s="37">
        <v>4</v>
      </c>
      <c r="G479" s="37" t="s">
        <v>4929</v>
      </c>
      <c r="H479" s="37">
        <v>2</v>
      </c>
      <c r="I479" s="37" t="s">
        <v>54</v>
      </c>
      <c r="J479" s="37">
        <v>2</v>
      </c>
      <c r="K479" s="37" t="s">
        <v>4116</v>
      </c>
      <c r="L479" s="37">
        <v>11</v>
      </c>
      <c r="M479" s="37" t="s">
        <v>4116</v>
      </c>
      <c r="N479" s="37" t="s">
        <v>2351</v>
      </c>
      <c r="O479" s="37" t="s">
        <v>4931</v>
      </c>
      <c r="P479" s="38">
        <v>37066</v>
      </c>
      <c r="Q479" s="39" t="s">
        <v>2353</v>
      </c>
      <c r="R479" s="37">
        <v>72423340</v>
      </c>
      <c r="S479" s="37">
        <v>975233182</v>
      </c>
      <c r="T479" s="41"/>
      <c r="U479" s="37" t="s">
        <v>2356</v>
      </c>
      <c r="V479" s="37">
        <v>24200549</v>
      </c>
      <c r="W479" s="37" t="s">
        <v>4932</v>
      </c>
      <c r="X479" s="37" t="s">
        <v>4851</v>
      </c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</row>
    <row r="480" spans="1:34" ht="15" customHeight="1">
      <c r="A480" s="37">
        <v>495</v>
      </c>
      <c r="B480" s="37">
        <v>15</v>
      </c>
      <c r="C480" s="37" t="s">
        <v>162</v>
      </c>
      <c r="D480" s="37">
        <v>4</v>
      </c>
      <c r="E480" s="37" t="s">
        <v>4113</v>
      </c>
      <c r="F480" s="37">
        <v>1</v>
      </c>
      <c r="G480" s="37" t="s">
        <v>4109</v>
      </c>
      <c r="H480" s="37">
        <v>1</v>
      </c>
      <c r="I480" s="37" t="s">
        <v>4115</v>
      </c>
      <c r="J480" s="37">
        <v>2</v>
      </c>
      <c r="K480" s="37" t="s">
        <v>4116</v>
      </c>
      <c r="L480" s="37">
        <v>11</v>
      </c>
      <c r="M480" s="37" t="s">
        <v>4116</v>
      </c>
      <c r="N480" s="37" t="s">
        <v>2380</v>
      </c>
      <c r="O480" s="37" t="s">
        <v>2381</v>
      </c>
      <c r="P480" s="38">
        <v>38032</v>
      </c>
      <c r="Q480" s="39" t="s">
        <v>2382</v>
      </c>
      <c r="R480" s="37">
        <v>73536052</v>
      </c>
      <c r="S480" s="37">
        <v>984409275</v>
      </c>
      <c r="T480" s="41"/>
      <c r="U480" s="37" t="s">
        <v>4933</v>
      </c>
      <c r="V480" s="37" t="s">
        <v>2386</v>
      </c>
      <c r="W480" s="37" t="s">
        <v>34</v>
      </c>
      <c r="X480" s="37" t="s">
        <v>4851</v>
      </c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</row>
    <row r="481" spans="1:34" ht="15" customHeight="1">
      <c r="A481" s="37">
        <v>496</v>
      </c>
      <c r="B481" s="37"/>
      <c r="C481" s="37"/>
      <c r="D481" s="37"/>
      <c r="E481" s="37"/>
      <c r="F481" s="37">
        <v>1</v>
      </c>
      <c r="G481" s="37" t="s">
        <v>4109</v>
      </c>
      <c r="H481" s="37"/>
      <c r="I481" s="37"/>
      <c r="J481" s="37">
        <v>2</v>
      </c>
      <c r="K481" s="37" t="s">
        <v>4116</v>
      </c>
      <c r="L481" s="37">
        <v>11</v>
      </c>
      <c r="M481" s="37" t="s">
        <v>4116</v>
      </c>
      <c r="N481" s="37" t="s">
        <v>3115</v>
      </c>
      <c r="O481" s="37" t="s">
        <v>3116</v>
      </c>
      <c r="P481" s="41"/>
      <c r="Q481" s="41"/>
      <c r="R481" s="41"/>
      <c r="S481" s="37">
        <v>923042333</v>
      </c>
      <c r="T481" s="41"/>
      <c r="U481" s="41"/>
      <c r="V481" s="41"/>
      <c r="W481" s="41"/>
      <c r="X481" s="37" t="s">
        <v>4851</v>
      </c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</row>
    <row r="482" spans="1:34" ht="15" customHeight="1">
      <c r="A482" s="37">
        <v>497</v>
      </c>
      <c r="B482" s="37">
        <v>5</v>
      </c>
      <c r="C482" s="37" t="s">
        <v>78</v>
      </c>
      <c r="D482" s="37">
        <v>1</v>
      </c>
      <c r="E482" s="37" t="s">
        <v>4127</v>
      </c>
      <c r="F482" s="37">
        <v>1</v>
      </c>
      <c r="G482" s="37" t="s">
        <v>4109</v>
      </c>
      <c r="H482" s="37">
        <v>1</v>
      </c>
      <c r="I482" s="37" t="s">
        <v>4115</v>
      </c>
      <c r="J482" s="37">
        <v>2</v>
      </c>
      <c r="K482" s="37" t="s">
        <v>4116</v>
      </c>
      <c r="L482" s="37">
        <v>11</v>
      </c>
      <c r="M482" s="37" t="s">
        <v>4116</v>
      </c>
      <c r="N482" s="37" t="s">
        <v>4934</v>
      </c>
      <c r="O482" s="37" t="s">
        <v>4935</v>
      </c>
      <c r="P482" s="38">
        <v>38067</v>
      </c>
      <c r="Q482" s="39" t="s">
        <v>2780</v>
      </c>
      <c r="R482" s="37">
        <v>75791488</v>
      </c>
      <c r="S482" s="37">
        <v>979110058</v>
      </c>
      <c r="T482" s="41"/>
      <c r="U482" s="37" t="s">
        <v>4936</v>
      </c>
      <c r="V482" s="37" t="s">
        <v>2784</v>
      </c>
      <c r="W482" s="37" t="s">
        <v>95</v>
      </c>
      <c r="X482" s="37" t="s">
        <v>4851</v>
      </c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</row>
    <row r="483" spans="1:34" ht="15" customHeight="1">
      <c r="A483" s="37">
        <v>498</v>
      </c>
      <c r="B483" s="41"/>
      <c r="C483" s="41"/>
      <c r="D483" s="41"/>
      <c r="E483" s="41"/>
      <c r="F483" s="37">
        <v>3</v>
      </c>
      <c r="G483" s="37" t="s">
        <v>4114</v>
      </c>
      <c r="H483" s="41"/>
      <c r="I483" s="41"/>
      <c r="J483" s="37">
        <v>3</v>
      </c>
      <c r="K483" s="37" t="s">
        <v>4937</v>
      </c>
      <c r="L483" s="37">
        <v>5</v>
      </c>
      <c r="M483" s="37" t="s">
        <v>4938</v>
      </c>
      <c r="N483" s="37" t="s">
        <v>4939</v>
      </c>
      <c r="O483" s="37" t="s">
        <v>4940</v>
      </c>
      <c r="P483" s="38">
        <v>33142</v>
      </c>
      <c r="Q483" s="39" t="s">
        <v>4941</v>
      </c>
      <c r="R483" s="37">
        <v>46631233</v>
      </c>
      <c r="S483" s="37">
        <v>953227609</v>
      </c>
      <c r="T483" s="37" t="s">
        <v>4942</v>
      </c>
      <c r="U483" s="37" t="s">
        <v>4943</v>
      </c>
      <c r="V483" s="41"/>
      <c r="W483" s="41"/>
      <c r="X483" s="41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</row>
  </sheetData>
  <hyperlinks>
    <hyperlink ref="Q2" r:id="rId1" xr:uid="{00000000-0004-0000-0100-000000000000}"/>
    <hyperlink ref="Q4" r:id="rId2" xr:uid="{00000000-0004-0000-0100-000001000000}"/>
    <hyperlink ref="Q5" r:id="rId3" xr:uid="{00000000-0004-0000-0100-000002000000}"/>
    <hyperlink ref="Q6" r:id="rId4" xr:uid="{00000000-0004-0000-0100-000003000000}"/>
    <hyperlink ref="Q7" r:id="rId5" xr:uid="{00000000-0004-0000-0100-000004000000}"/>
    <hyperlink ref="Q8" r:id="rId6" xr:uid="{00000000-0004-0000-0100-000005000000}"/>
    <hyperlink ref="Q9" r:id="rId7" xr:uid="{00000000-0004-0000-0100-000006000000}"/>
    <hyperlink ref="Q10" r:id="rId8" xr:uid="{00000000-0004-0000-0100-000007000000}"/>
    <hyperlink ref="Q11" r:id="rId9" xr:uid="{00000000-0004-0000-0100-000008000000}"/>
    <hyperlink ref="Q12" r:id="rId10" xr:uid="{00000000-0004-0000-0100-000009000000}"/>
    <hyperlink ref="Q13" r:id="rId11" xr:uid="{00000000-0004-0000-0100-00000A000000}"/>
    <hyperlink ref="Q14" r:id="rId12" xr:uid="{00000000-0004-0000-0100-00000B000000}"/>
    <hyperlink ref="Q15" r:id="rId13" xr:uid="{00000000-0004-0000-0100-00000C000000}"/>
    <hyperlink ref="Q16" r:id="rId14" xr:uid="{00000000-0004-0000-0100-00000D000000}"/>
    <hyperlink ref="Q17" r:id="rId15" xr:uid="{00000000-0004-0000-0100-00000E000000}"/>
    <hyperlink ref="Q18" r:id="rId16" xr:uid="{00000000-0004-0000-0100-00000F000000}"/>
    <hyperlink ref="Q19" r:id="rId17" xr:uid="{00000000-0004-0000-0100-000010000000}"/>
    <hyperlink ref="Q20" r:id="rId18" xr:uid="{00000000-0004-0000-0100-000011000000}"/>
    <hyperlink ref="Q21" r:id="rId19" xr:uid="{00000000-0004-0000-0100-000012000000}"/>
    <hyperlink ref="Q22" r:id="rId20" xr:uid="{00000000-0004-0000-0100-000013000000}"/>
    <hyperlink ref="Q23" r:id="rId21" xr:uid="{00000000-0004-0000-0100-000014000000}"/>
    <hyperlink ref="Q24" r:id="rId22" xr:uid="{00000000-0004-0000-0100-000015000000}"/>
    <hyperlink ref="Q25" r:id="rId23" xr:uid="{00000000-0004-0000-0100-000016000000}"/>
    <hyperlink ref="Q26" r:id="rId24" xr:uid="{00000000-0004-0000-0100-000017000000}"/>
    <hyperlink ref="Q27" r:id="rId25" xr:uid="{00000000-0004-0000-0100-000018000000}"/>
    <hyperlink ref="Q28" r:id="rId26" xr:uid="{00000000-0004-0000-0100-000019000000}"/>
    <hyperlink ref="Q29" r:id="rId27" xr:uid="{00000000-0004-0000-0100-00001A000000}"/>
    <hyperlink ref="Q30" r:id="rId28" xr:uid="{00000000-0004-0000-0100-00001B000000}"/>
    <hyperlink ref="Q31" r:id="rId29" xr:uid="{00000000-0004-0000-0100-00001C000000}"/>
    <hyperlink ref="Q32" r:id="rId30" xr:uid="{00000000-0004-0000-0100-00001D000000}"/>
    <hyperlink ref="Q33" r:id="rId31" xr:uid="{00000000-0004-0000-0100-00001E000000}"/>
    <hyperlink ref="Q34" r:id="rId32" xr:uid="{00000000-0004-0000-0100-00001F000000}"/>
    <hyperlink ref="Q35" r:id="rId33" xr:uid="{00000000-0004-0000-0100-000020000000}"/>
    <hyperlink ref="Q36" r:id="rId34" xr:uid="{00000000-0004-0000-0100-000021000000}"/>
    <hyperlink ref="Q37" r:id="rId35" xr:uid="{00000000-0004-0000-0100-000022000000}"/>
    <hyperlink ref="Q38" r:id="rId36" xr:uid="{00000000-0004-0000-0100-000023000000}"/>
    <hyperlink ref="Q39" r:id="rId37" xr:uid="{00000000-0004-0000-0100-000024000000}"/>
    <hyperlink ref="Q40" r:id="rId38" xr:uid="{00000000-0004-0000-0100-000025000000}"/>
    <hyperlink ref="Q41" r:id="rId39" xr:uid="{00000000-0004-0000-0100-000026000000}"/>
    <hyperlink ref="Q42" r:id="rId40" xr:uid="{00000000-0004-0000-0100-000027000000}"/>
    <hyperlink ref="Q43" r:id="rId41" xr:uid="{00000000-0004-0000-0100-000028000000}"/>
    <hyperlink ref="Q44" r:id="rId42" xr:uid="{00000000-0004-0000-0100-000029000000}"/>
    <hyperlink ref="Q45" r:id="rId43" xr:uid="{00000000-0004-0000-0100-00002A000000}"/>
    <hyperlink ref="Q46" r:id="rId44" xr:uid="{00000000-0004-0000-0100-00002B000000}"/>
    <hyperlink ref="Q47" r:id="rId45" xr:uid="{00000000-0004-0000-0100-00002C000000}"/>
    <hyperlink ref="Q48" r:id="rId46" xr:uid="{00000000-0004-0000-0100-00002D000000}"/>
    <hyperlink ref="Q50" r:id="rId47" xr:uid="{00000000-0004-0000-0100-00002E000000}"/>
    <hyperlink ref="Q52" r:id="rId48" xr:uid="{00000000-0004-0000-0100-00002F000000}"/>
    <hyperlink ref="Q53" r:id="rId49" xr:uid="{00000000-0004-0000-0100-000030000000}"/>
    <hyperlink ref="Q54" r:id="rId50" xr:uid="{00000000-0004-0000-0100-000031000000}"/>
    <hyperlink ref="Q57" r:id="rId51" xr:uid="{00000000-0004-0000-0100-000032000000}"/>
    <hyperlink ref="Q58" r:id="rId52" xr:uid="{00000000-0004-0000-0100-000033000000}"/>
    <hyperlink ref="Q59" r:id="rId53" xr:uid="{00000000-0004-0000-0100-000034000000}"/>
    <hyperlink ref="Q61" r:id="rId54" xr:uid="{00000000-0004-0000-0100-000035000000}"/>
    <hyperlink ref="Q63" r:id="rId55" xr:uid="{00000000-0004-0000-0100-000036000000}"/>
    <hyperlink ref="Q64" r:id="rId56" xr:uid="{00000000-0004-0000-0100-000037000000}"/>
    <hyperlink ref="Q65" r:id="rId57" xr:uid="{00000000-0004-0000-0100-000038000000}"/>
    <hyperlink ref="Q66" r:id="rId58" xr:uid="{00000000-0004-0000-0100-000039000000}"/>
    <hyperlink ref="Q67" r:id="rId59" xr:uid="{00000000-0004-0000-0100-00003A000000}"/>
    <hyperlink ref="Q68" r:id="rId60" xr:uid="{00000000-0004-0000-0100-00003B000000}"/>
    <hyperlink ref="Q69" r:id="rId61" xr:uid="{00000000-0004-0000-0100-00003C000000}"/>
    <hyperlink ref="Q70" r:id="rId62" xr:uid="{00000000-0004-0000-0100-00003D000000}"/>
    <hyperlink ref="Q71" r:id="rId63" xr:uid="{00000000-0004-0000-0100-00003E000000}"/>
    <hyperlink ref="Q72" r:id="rId64" xr:uid="{00000000-0004-0000-0100-00003F000000}"/>
    <hyperlink ref="Q73" r:id="rId65" xr:uid="{00000000-0004-0000-0100-000040000000}"/>
    <hyperlink ref="Q75" r:id="rId66" xr:uid="{00000000-0004-0000-0100-000041000000}"/>
    <hyperlink ref="Q76" r:id="rId67" xr:uid="{00000000-0004-0000-0100-000042000000}"/>
    <hyperlink ref="Q77" r:id="rId68" xr:uid="{00000000-0004-0000-0100-000043000000}"/>
    <hyperlink ref="Q78" r:id="rId69" xr:uid="{00000000-0004-0000-0100-000044000000}"/>
    <hyperlink ref="Q79" r:id="rId70" xr:uid="{00000000-0004-0000-0100-000045000000}"/>
    <hyperlink ref="Q80" r:id="rId71" xr:uid="{00000000-0004-0000-0100-000046000000}"/>
    <hyperlink ref="Q81" r:id="rId72" xr:uid="{00000000-0004-0000-0100-000047000000}"/>
    <hyperlink ref="Q82" r:id="rId73" xr:uid="{00000000-0004-0000-0100-000048000000}"/>
    <hyperlink ref="Q83" r:id="rId74" xr:uid="{00000000-0004-0000-0100-000049000000}"/>
    <hyperlink ref="Q84" r:id="rId75" xr:uid="{00000000-0004-0000-0100-00004A000000}"/>
    <hyperlink ref="Q85" r:id="rId76" xr:uid="{00000000-0004-0000-0100-00004B000000}"/>
    <hyperlink ref="Q86" r:id="rId77" xr:uid="{00000000-0004-0000-0100-00004C000000}"/>
    <hyperlink ref="Q87" r:id="rId78" xr:uid="{00000000-0004-0000-0100-00004D000000}"/>
    <hyperlink ref="Q88" r:id="rId79" xr:uid="{00000000-0004-0000-0100-00004E000000}"/>
    <hyperlink ref="Q89" r:id="rId80" xr:uid="{00000000-0004-0000-0100-00004F000000}"/>
    <hyperlink ref="Q90" r:id="rId81" xr:uid="{00000000-0004-0000-0100-000050000000}"/>
    <hyperlink ref="Q91" r:id="rId82" xr:uid="{00000000-0004-0000-0100-000051000000}"/>
    <hyperlink ref="Q92" r:id="rId83" xr:uid="{00000000-0004-0000-0100-000052000000}"/>
    <hyperlink ref="Q93" r:id="rId84" xr:uid="{00000000-0004-0000-0100-000053000000}"/>
    <hyperlink ref="Q94" r:id="rId85" xr:uid="{00000000-0004-0000-0100-000054000000}"/>
    <hyperlink ref="Q95" r:id="rId86" xr:uid="{00000000-0004-0000-0100-000055000000}"/>
    <hyperlink ref="Q97" r:id="rId87" xr:uid="{00000000-0004-0000-0100-000056000000}"/>
    <hyperlink ref="Q98" r:id="rId88" xr:uid="{00000000-0004-0000-0100-000057000000}"/>
    <hyperlink ref="Q99" r:id="rId89" xr:uid="{00000000-0004-0000-0100-000058000000}"/>
    <hyperlink ref="Q100" r:id="rId90" xr:uid="{00000000-0004-0000-0100-000059000000}"/>
    <hyperlink ref="Q101" r:id="rId91" xr:uid="{00000000-0004-0000-0100-00005A000000}"/>
    <hyperlink ref="Q102" r:id="rId92" xr:uid="{00000000-0004-0000-0100-00005B000000}"/>
    <hyperlink ref="Q104" r:id="rId93" xr:uid="{00000000-0004-0000-0100-00005C000000}"/>
    <hyperlink ref="Q106" r:id="rId94" xr:uid="{00000000-0004-0000-0100-00005D000000}"/>
    <hyperlink ref="Q107" r:id="rId95" xr:uid="{00000000-0004-0000-0100-00005E000000}"/>
    <hyperlink ref="Q108" r:id="rId96" xr:uid="{00000000-0004-0000-0100-00005F000000}"/>
    <hyperlink ref="Q109" r:id="rId97" xr:uid="{00000000-0004-0000-0100-000060000000}"/>
    <hyperlink ref="Q110" r:id="rId98" xr:uid="{00000000-0004-0000-0100-000061000000}"/>
    <hyperlink ref="Q111" r:id="rId99" xr:uid="{00000000-0004-0000-0100-000062000000}"/>
    <hyperlink ref="Q112" r:id="rId100" xr:uid="{00000000-0004-0000-0100-000063000000}"/>
    <hyperlink ref="Q113" r:id="rId101" xr:uid="{00000000-0004-0000-0100-000064000000}"/>
    <hyperlink ref="Q115" r:id="rId102" xr:uid="{00000000-0004-0000-0100-000065000000}"/>
    <hyperlink ref="Q116" r:id="rId103" xr:uid="{00000000-0004-0000-0100-000066000000}"/>
    <hyperlink ref="Q117" r:id="rId104" xr:uid="{00000000-0004-0000-0100-000067000000}"/>
    <hyperlink ref="Q118" r:id="rId105" xr:uid="{00000000-0004-0000-0100-000068000000}"/>
    <hyperlink ref="Q119" r:id="rId106" xr:uid="{00000000-0004-0000-0100-000069000000}"/>
    <hyperlink ref="Q120" r:id="rId107" xr:uid="{00000000-0004-0000-0100-00006A000000}"/>
    <hyperlink ref="Q121" r:id="rId108" xr:uid="{00000000-0004-0000-0100-00006B000000}"/>
    <hyperlink ref="Q122" r:id="rId109" xr:uid="{00000000-0004-0000-0100-00006C000000}"/>
    <hyperlink ref="Q123" r:id="rId110" xr:uid="{00000000-0004-0000-0100-00006D000000}"/>
    <hyperlink ref="Q124" r:id="rId111" xr:uid="{00000000-0004-0000-0100-00006E000000}"/>
    <hyperlink ref="Q125" r:id="rId112" xr:uid="{00000000-0004-0000-0100-00006F000000}"/>
    <hyperlink ref="Q126" r:id="rId113" xr:uid="{00000000-0004-0000-0100-000070000000}"/>
    <hyperlink ref="Q127" r:id="rId114" xr:uid="{00000000-0004-0000-0100-000071000000}"/>
    <hyperlink ref="Q129" r:id="rId115" xr:uid="{00000000-0004-0000-0100-000072000000}"/>
    <hyperlink ref="Q130" r:id="rId116" xr:uid="{00000000-0004-0000-0100-000073000000}"/>
    <hyperlink ref="Q131" r:id="rId117" xr:uid="{00000000-0004-0000-0100-000074000000}"/>
    <hyperlink ref="Q132" r:id="rId118" xr:uid="{00000000-0004-0000-0100-000075000000}"/>
    <hyperlink ref="Q133" r:id="rId119" xr:uid="{00000000-0004-0000-0100-000076000000}"/>
    <hyperlink ref="Q134" r:id="rId120" xr:uid="{00000000-0004-0000-0100-000077000000}"/>
    <hyperlink ref="Q135" r:id="rId121" xr:uid="{00000000-0004-0000-0100-000078000000}"/>
    <hyperlink ref="Q136" r:id="rId122" xr:uid="{00000000-0004-0000-0100-000079000000}"/>
    <hyperlink ref="Q137" r:id="rId123" xr:uid="{00000000-0004-0000-0100-00007A000000}"/>
    <hyperlink ref="Q138" r:id="rId124" xr:uid="{00000000-0004-0000-0100-00007B000000}"/>
    <hyperlink ref="Q139" r:id="rId125" xr:uid="{00000000-0004-0000-0100-00007C000000}"/>
    <hyperlink ref="Q141" r:id="rId126" xr:uid="{00000000-0004-0000-0100-00007D000000}"/>
    <hyperlink ref="Q142" r:id="rId127" xr:uid="{00000000-0004-0000-0100-00007E000000}"/>
    <hyperlink ref="Q143" r:id="rId128" xr:uid="{00000000-0004-0000-0100-00007F000000}"/>
    <hyperlink ref="Q144" r:id="rId129" xr:uid="{00000000-0004-0000-0100-000080000000}"/>
    <hyperlink ref="Q145" r:id="rId130" xr:uid="{00000000-0004-0000-0100-000081000000}"/>
    <hyperlink ref="Q146" r:id="rId131" xr:uid="{00000000-0004-0000-0100-000082000000}"/>
    <hyperlink ref="Q147" r:id="rId132" xr:uid="{00000000-0004-0000-0100-000083000000}"/>
    <hyperlink ref="Q148" r:id="rId133" xr:uid="{00000000-0004-0000-0100-000084000000}"/>
    <hyperlink ref="Q149" r:id="rId134" xr:uid="{00000000-0004-0000-0100-000085000000}"/>
    <hyperlink ref="Q150" r:id="rId135" xr:uid="{00000000-0004-0000-0100-000086000000}"/>
    <hyperlink ref="Q151" r:id="rId136" xr:uid="{00000000-0004-0000-0100-000087000000}"/>
    <hyperlink ref="Q152" r:id="rId137" xr:uid="{00000000-0004-0000-0100-000088000000}"/>
    <hyperlink ref="Q153" r:id="rId138" xr:uid="{00000000-0004-0000-0100-000089000000}"/>
    <hyperlink ref="Q154" r:id="rId139" xr:uid="{00000000-0004-0000-0100-00008A000000}"/>
    <hyperlink ref="Q155" r:id="rId140" xr:uid="{00000000-0004-0000-0100-00008B000000}"/>
    <hyperlink ref="Q156" r:id="rId141" xr:uid="{00000000-0004-0000-0100-00008C000000}"/>
    <hyperlink ref="Q157" r:id="rId142" xr:uid="{00000000-0004-0000-0100-00008D000000}"/>
    <hyperlink ref="Q158" r:id="rId143" xr:uid="{00000000-0004-0000-0100-00008E000000}"/>
    <hyperlink ref="Q159" r:id="rId144" xr:uid="{00000000-0004-0000-0100-00008F000000}"/>
    <hyperlink ref="Q161" r:id="rId145" xr:uid="{00000000-0004-0000-0100-000090000000}"/>
    <hyperlink ref="Q162" r:id="rId146" xr:uid="{00000000-0004-0000-0100-000091000000}"/>
    <hyperlink ref="Q165" r:id="rId147" xr:uid="{00000000-0004-0000-0100-000092000000}"/>
    <hyperlink ref="Q166" r:id="rId148" xr:uid="{00000000-0004-0000-0100-000093000000}"/>
    <hyperlink ref="Q167" r:id="rId149" xr:uid="{00000000-0004-0000-0100-000094000000}"/>
    <hyperlink ref="Q170" r:id="rId150" xr:uid="{00000000-0004-0000-0100-000095000000}"/>
    <hyperlink ref="Q171" r:id="rId151" xr:uid="{00000000-0004-0000-0100-000096000000}"/>
    <hyperlink ref="Q172" r:id="rId152" xr:uid="{00000000-0004-0000-0100-000097000000}"/>
    <hyperlink ref="Q173" r:id="rId153" xr:uid="{00000000-0004-0000-0100-000098000000}"/>
    <hyperlink ref="Q174" r:id="rId154" xr:uid="{00000000-0004-0000-0100-000099000000}"/>
    <hyperlink ref="Q175" r:id="rId155" xr:uid="{00000000-0004-0000-0100-00009A000000}"/>
    <hyperlink ref="Q177" r:id="rId156" xr:uid="{00000000-0004-0000-0100-00009B000000}"/>
    <hyperlink ref="Q179" r:id="rId157" xr:uid="{00000000-0004-0000-0100-00009C000000}"/>
    <hyperlink ref="Q180" r:id="rId158" xr:uid="{00000000-0004-0000-0100-00009D000000}"/>
    <hyperlink ref="Q181" r:id="rId159" xr:uid="{00000000-0004-0000-0100-00009E000000}"/>
    <hyperlink ref="Q182" r:id="rId160" xr:uid="{00000000-0004-0000-0100-00009F000000}"/>
    <hyperlink ref="Q183" r:id="rId161" xr:uid="{00000000-0004-0000-0100-0000A0000000}"/>
    <hyperlink ref="Q184" r:id="rId162" xr:uid="{00000000-0004-0000-0100-0000A1000000}"/>
    <hyperlink ref="Q186" r:id="rId163" xr:uid="{00000000-0004-0000-0100-0000A2000000}"/>
    <hyperlink ref="Q188" r:id="rId164" xr:uid="{00000000-0004-0000-0100-0000A3000000}"/>
    <hyperlink ref="Q190" r:id="rId165" xr:uid="{00000000-0004-0000-0100-0000A4000000}"/>
    <hyperlink ref="Q193" r:id="rId166" xr:uid="{00000000-0004-0000-0100-0000A5000000}"/>
    <hyperlink ref="Q194" r:id="rId167" xr:uid="{00000000-0004-0000-0100-0000A6000000}"/>
    <hyperlink ref="Q196" r:id="rId168" xr:uid="{00000000-0004-0000-0100-0000A7000000}"/>
    <hyperlink ref="Q197" r:id="rId169" xr:uid="{00000000-0004-0000-0100-0000A8000000}"/>
    <hyperlink ref="Q198" r:id="rId170" xr:uid="{00000000-0004-0000-0100-0000A9000000}"/>
    <hyperlink ref="Q199" r:id="rId171" xr:uid="{00000000-0004-0000-0100-0000AA000000}"/>
    <hyperlink ref="Q200" r:id="rId172" xr:uid="{00000000-0004-0000-0100-0000AB000000}"/>
    <hyperlink ref="Q201" r:id="rId173" xr:uid="{00000000-0004-0000-0100-0000AC000000}"/>
    <hyperlink ref="Q202" r:id="rId174" xr:uid="{00000000-0004-0000-0100-0000AD000000}"/>
    <hyperlink ref="Q203" r:id="rId175" xr:uid="{00000000-0004-0000-0100-0000AE000000}"/>
    <hyperlink ref="Q204" r:id="rId176" xr:uid="{00000000-0004-0000-0100-0000AF000000}"/>
    <hyperlink ref="Q205" r:id="rId177" xr:uid="{00000000-0004-0000-0100-0000B0000000}"/>
    <hyperlink ref="Q206" r:id="rId178" xr:uid="{00000000-0004-0000-0100-0000B1000000}"/>
    <hyperlink ref="Q207" r:id="rId179" xr:uid="{00000000-0004-0000-0100-0000B2000000}"/>
    <hyperlink ref="Q208" r:id="rId180" xr:uid="{00000000-0004-0000-0100-0000B3000000}"/>
    <hyperlink ref="Q209" r:id="rId181" xr:uid="{00000000-0004-0000-0100-0000B4000000}"/>
    <hyperlink ref="Q210" r:id="rId182" xr:uid="{00000000-0004-0000-0100-0000B5000000}"/>
    <hyperlink ref="Q211" r:id="rId183" xr:uid="{00000000-0004-0000-0100-0000B6000000}"/>
    <hyperlink ref="Q212" r:id="rId184" xr:uid="{00000000-0004-0000-0100-0000B7000000}"/>
    <hyperlink ref="Q213" r:id="rId185" xr:uid="{00000000-0004-0000-0100-0000B8000000}"/>
    <hyperlink ref="Q214" r:id="rId186" xr:uid="{00000000-0004-0000-0100-0000B9000000}"/>
    <hyperlink ref="Q215" r:id="rId187" xr:uid="{00000000-0004-0000-0100-0000BA000000}"/>
    <hyperlink ref="Q217" r:id="rId188" xr:uid="{00000000-0004-0000-0100-0000BB000000}"/>
    <hyperlink ref="Q218" r:id="rId189" xr:uid="{00000000-0004-0000-0100-0000BC000000}"/>
    <hyperlink ref="Q219" r:id="rId190" xr:uid="{00000000-0004-0000-0100-0000BD000000}"/>
    <hyperlink ref="Q220" r:id="rId191" xr:uid="{00000000-0004-0000-0100-0000BE000000}"/>
    <hyperlink ref="Q221" r:id="rId192" xr:uid="{00000000-0004-0000-0100-0000BF000000}"/>
    <hyperlink ref="Q223" r:id="rId193" xr:uid="{00000000-0004-0000-0100-0000C0000000}"/>
    <hyperlink ref="Q227" r:id="rId194" xr:uid="{00000000-0004-0000-0100-0000C1000000}"/>
    <hyperlink ref="Q228" r:id="rId195" xr:uid="{00000000-0004-0000-0100-0000C2000000}"/>
    <hyperlink ref="Q230" r:id="rId196" xr:uid="{00000000-0004-0000-0100-0000C3000000}"/>
    <hyperlink ref="Q232" r:id="rId197" xr:uid="{00000000-0004-0000-0100-0000C4000000}"/>
    <hyperlink ref="Q234" r:id="rId198" xr:uid="{00000000-0004-0000-0100-0000C5000000}"/>
    <hyperlink ref="Q237" r:id="rId199" xr:uid="{00000000-0004-0000-0100-0000C6000000}"/>
    <hyperlink ref="Q243" r:id="rId200" xr:uid="{00000000-0004-0000-0100-0000C7000000}"/>
    <hyperlink ref="Q244" r:id="rId201" xr:uid="{00000000-0004-0000-0100-0000C8000000}"/>
    <hyperlink ref="Q245" r:id="rId202" xr:uid="{00000000-0004-0000-0100-0000C9000000}"/>
    <hyperlink ref="Q248" r:id="rId203" xr:uid="{00000000-0004-0000-0100-0000CA000000}"/>
    <hyperlink ref="Q249" r:id="rId204" xr:uid="{00000000-0004-0000-0100-0000CB000000}"/>
    <hyperlink ref="Q250" r:id="rId205" xr:uid="{00000000-0004-0000-0100-0000CC000000}"/>
    <hyperlink ref="Q251" r:id="rId206" xr:uid="{00000000-0004-0000-0100-0000CD000000}"/>
    <hyperlink ref="Q252" r:id="rId207" xr:uid="{00000000-0004-0000-0100-0000CE000000}"/>
    <hyperlink ref="Q254" r:id="rId208" xr:uid="{00000000-0004-0000-0100-0000CF000000}"/>
    <hyperlink ref="Q255" r:id="rId209" xr:uid="{00000000-0004-0000-0100-0000D0000000}"/>
    <hyperlink ref="Q256" r:id="rId210" xr:uid="{00000000-0004-0000-0100-0000D1000000}"/>
    <hyperlink ref="Q257" r:id="rId211" xr:uid="{00000000-0004-0000-0100-0000D2000000}"/>
    <hyperlink ref="Q262" r:id="rId212" xr:uid="{00000000-0004-0000-0100-0000D3000000}"/>
    <hyperlink ref="Q264" r:id="rId213" xr:uid="{00000000-0004-0000-0100-0000D4000000}"/>
    <hyperlink ref="Q265" r:id="rId214" xr:uid="{00000000-0004-0000-0100-0000D5000000}"/>
    <hyperlink ref="Q268" r:id="rId215" xr:uid="{00000000-0004-0000-0100-0000D6000000}"/>
    <hyperlink ref="Q269" r:id="rId216" xr:uid="{00000000-0004-0000-0100-0000D7000000}"/>
    <hyperlink ref="Q270" r:id="rId217" xr:uid="{00000000-0004-0000-0100-0000D8000000}"/>
    <hyperlink ref="Q271" r:id="rId218" xr:uid="{00000000-0004-0000-0100-0000D9000000}"/>
    <hyperlink ref="Q274" r:id="rId219" xr:uid="{00000000-0004-0000-0100-0000DA000000}"/>
    <hyperlink ref="Q276" r:id="rId220" xr:uid="{00000000-0004-0000-0100-0000DB000000}"/>
    <hyperlink ref="Q277" r:id="rId221" xr:uid="{00000000-0004-0000-0100-0000DC000000}"/>
    <hyperlink ref="Q280" r:id="rId222" xr:uid="{00000000-0004-0000-0100-0000DD000000}"/>
    <hyperlink ref="Q281" r:id="rId223" xr:uid="{00000000-0004-0000-0100-0000DE000000}"/>
    <hyperlink ref="Q283" r:id="rId224" xr:uid="{00000000-0004-0000-0100-0000DF000000}"/>
    <hyperlink ref="Q284" r:id="rId225" xr:uid="{00000000-0004-0000-0100-0000E0000000}"/>
    <hyperlink ref="Q287" r:id="rId226" xr:uid="{00000000-0004-0000-0100-0000E1000000}"/>
    <hyperlink ref="Q288" r:id="rId227" xr:uid="{00000000-0004-0000-0100-0000E2000000}"/>
    <hyperlink ref="Q289" r:id="rId228" xr:uid="{00000000-0004-0000-0100-0000E3000000}"/>
    <hyperlink ref="Q290" r:id="rId229" xr:uid="{00000000-0004-0000-0100-0000E4000000}"/>
    <hyperlink ref="Q291" r:id="rId230" xr:uid="{00000000-0004-0000-0100-0000E5000000}"/>
    <hyperlink ref="Q292" r:id="rId231" xr:uid="{00000000-0004-0000-0100-0000E6000000}"/>
    <hyperlink ref="Q294" r:id="rId232" xr:uid="{00000000-0004-0000-0100-0000E7000000}"/>
    <hyperlink ref="Q296" r:id="rId233" xr:uid="{00000000-0004-0000-0100-0000E8000000}"/>
    <hyperlink ref="Q298" r:id="rId234" xr:uid="{00000000-0004-0000-0100-0000E9000000}"/>
    <hyperlink ref="Q301" r:id="rId235" xr:uid="{00000000-0004-0000-0100-0000EA000000}"/>
    <hyperlink ref="Q302" r:id="rId236" xr:uid="{00000000-0004-0000-0100-0000EB000000}"/>
    <hyperlink ref="Q303" r:id="rId237" xr:uid="{00000000-0004-0000-0100-0000EC000000}"/>
    <hyperlink ref="Q305" r:id="rId238" xr:uid="{00000000-0004-0000-0100-0000ED000000}"/>
    <hyperlink ref="Q306" r:id="rId239" xr:uid="{00000000-0004-0000-0100-0000EE000000}"/>
    <hyperlink ref="Q308" r:id="rId240" xr:uid="{00000000-0004-0000-0100-0000EF000000}"/>
    <hyperlink ref="Q309" r:id="rId241" xr:uid="{00000000-0004-0000-0100-0000F0000000}"/>
    <hyperlink ref="Q311" r:id="rId242" xr:uid="{00000000-0004-0000-0100-0000F1000000}"/>
    <hyperlink ref="Q312" r:id="rId243" xr:uid="{00000000-0004-0000-0100-0000F2000000}"/>
    <hyperlink ref="Q313" r:id="rId244" xr:uid="{00000000-0004-0000-0100-0000F3000000}"/>
    <hyperlink ref="Q314" r:id="rId245" xr:uid="{00000000-0004-0000-0100-0000F4000000}"/>
    <hyperlink ref="Q315" r:id="rId246" xr:uid="{00000000-0004-0000-0100-0000F5000000}"/>
    <hyperlink ref="Q316" r:id="rId247" xr:uid="{00000000-0004-0000-0100-0000F6000000}"/>
    <hyperlink ref="Q317" r:id="rId248" xr:uid="{00000000-0004-0000-0100-0000F7000000}"/>
    <hyperlink ref="Q318" r:id="rId249" xr:uid="{00000000-0004-0000-0100-0000F8000000}"/>
    <hyperlink ref="Q319" r:id="rId250" xr:uid="{00000000-0004-0000-0100-0000F9000000}"/>
    <hyperlink ref="Q320" r:id="rId251" xr:uid="{00000000-0004-0000-0100-0000FA000000}"/>
    <hyperlink ref="Q321" r:id="rId252" xr:uid="{00000000-0004-0000-0100-0000FB000000}"/>
    <hyperlink ref="Q322" r:id="rId253" xr:uid="{00000000-0004-0000-0100-0000FC000000}"/>
    <hyperlink ref="Q325" r:id="rId254" xr:uid="{00000000-0004-0000-0100-0000FD000000}"/>
    <hyperlink ref="Q328" r:id="rId255" xr:uid="{00000000-0004-0000-0100-0000FE000000}"/>
    <hyperlink ref="Q329" r:id="rId256" xr:uid="{00000000-0004-0000-0100-0000FF000000}"/>
    <hyperlink ref="Q331" r:id="rId257" xr:uid="{00000000-0004-0000-0100-000000010000}"/>
    <hyperlink ref="Q332" r:id="rId258" xr:uid="{00000000-0004-0000-0100-000001010000}"/>
    <hyperlink ref="Q334" r:id="rId259" xr:uid="{00000000-0004-0000-0100-000002010000}"/>
    <hyperlink ref="Q335" r:id="rId260" xr:uid="{00000000-0004-0000-0100-000003010000}"/>
    <hyperlink ref="Q339" r:id="rId261" xr:uid="{00000000-0004-0000-0100-000004010000}"/>
    <hyperlink ref="Q340" r:id="rId262" xr:uid="{00000000-0004-0000-0100-000005010000}"/>
    <hyperlink ref="Q341" r:id="rId263" xr:uid="{00000000-0004-0000-0100-000006010000}"/>
    <hyperlink ref="Q342" r:id="rId264" xr:uid="{00000000-0004-0000-0100-000007010000}"/>
    <hyperlink ref="Q343" r:id="rId265" xr:uid="{00000000-0004-0000-0100-000008010000}"/>
    <hyperlink ref="Q344" r:id="rId266" xr:uid="{00000000-0004-0000-0100-000009010000}"/>
    <hyperlink ref="Q348" r:id="rId267" xr:uid="{00000000-0004-0000-0100-00000A010000}"/>
    <hyperlink ref="Q349" r:id="rId268" xr:uid="{00000000-0004-0000-0100-00000B010000}"/>
    <hyperlink ref="Q350" r:id="rId269" xr:uid="{00000000-0004-0000-0100-00000C010000}"/>
    <hyperlink ref="Q351" r:id="rId270" xr:uid="{00000000-0004-0000-0100-00000D010000}"/>
    <hyperlink ref="Q352" r:id="rId271" xr:uid="{00000000-0004-0000-0100-00000E010000}"/>
    <hyperlink ref="Q353" r:id="rId272" xr:uid="{00000000-0004-0000-0100-00000F010000}"/>
    <hyperlink ref="Q354" r:id="rId273" xr:uid="{00000000-0004-0000-0100-000010010000}"/>
    <hyperlink ref="Q355" r:id="rId274" xr:uid="{00000000-0004-0000-0100-000011010000}"/>
    <hyperlink ref="Q356" r:id="rId275" xr:uid="{00000000-0004-0000-0100-000012010000}"/>
    <hyperlink ref="Q357" r:id="rId276" xr:uid="{00000000-0004-0000-0100-000013010000}"/>
    <hyperlink ref="Q359" r:id="rId277" xr:uid="{00000000-0004-0000-0100-000014010000}"/>
    <hyperlink ref="Q362" r:id="rId278" xr:uid="{00000000-0004-0000-0100-000015010000}"/>
    <hyperlink ref="Q363" r:id="rId279" xr:uid="{00000000-0004-0000-0100-000016010000}"/>
    <hyperlink ref="Q364" r:id="rId280" xr:uid="{00000000-0004-0000-0100-000017010000}"/>
    <hyperlink ref="Q365" r:id="rId281" xr:uid="{00000000-0004-0000-0100-000018010000}"/>
    <hyperlink ref="Q366" r:id="rId282" xr:uid="{00000000-0004-0000-0100-000019010000}"/>
    <hyperlink ref="Q367" r:id="rId283" xr:uid="{00000000-0004-0000-0100-00001A010000}"/>
    <hyperlink ref="Q368" r:id="rId284" xr:uid="{00000000-0004-0000-0100-00001B010000}"/>
    <hyperlink ref="Q369" r:id="rId285" xr:uid="{00000000-0004-0000-0100-00001C010000}"/>
    <hyperlink ref="Q370" r:id="rId286" xr:uid="{00000000-0004-0000-0100-00001D010000}"/>
    <hyperlink ref="Q371" r:id="rId287" xr:uid="{00000000-0004-0000-0100-00001E010000}"/>
    <hyperlink ref="Q372" r:id="rId288" xr:uid="{00000000-0004-0000-0100-00001F010000}"/>
    <hyperlink ref="Q374" r:id="rId289" xr:uid="{00000000-0004-0000-0100-000020010000}"/>
    <hyperlink ref="Q375" r:id="rId290" xr:uid="{00000000-0004-0000-0100-000021010000}"/>
    <hyperlink ref="Q376" r:id="rId291" xr:uid="{00000000-0004-0000-0100-000022010000}"/>
    <hyperlink ref="Q377" r:id="rId292" xr:uid="{00000000-0004-0000-0100-000023010000}"/>
    <hyperlink ref="Q378" r:id="rId293" xr:uid="{00000000-0004-0000-0100-000024010000}"/>
    <hyperlink ref="Q379" r:id="rId294" xr:uid="{00000000-0004-0000-0100-000025010000}"/>
    <hyperlink ref="Q380" r:id="rId295" xr:uid="{00000000-0004-0000-0100-000026010000}"/>
    <hyperlink ref="Q381" r:id="rId296" xr:uid="{00000000-0004-0000-0100-000027010000}"/>
    <hyperlink ref="Q382" r:id="rId297" xr:uid="{00000000-0004-0000-0100-000028010000}"/>
    <hyperlink ref="Q383" r:id="rId298" xr:uid="{00000000-0004-0000-0100-000029010000}"/>
    <hyperlink ref="Q384" r:id="rId299" xr:uid="{00000000-0004-0000-0100-00002A010000}"/>
    <hyperlink ref="Q385" r:id="rId300" xr:uid="{00000000-0004-0000-0100-00002B010000}"/>
    <hyperlink ref="Q387" r:id="rId301" xr:uid="{00000000-0004-0000-0100-00002C010000}"/>
    <hyperlink ref="Q388" r:id="rId302" xr:uid="{00000000-0004-0000-0100-00002D010000}"/>
    <hyperlink ref="Q389" r:id="rId303" xr:uid="{00000000-0004-0000-0100-00002E010000}"/>
    <hyperlink ref="Q390" r:id="rId304" xr:uid="{00000000-0004-0000-0100-00002F010000}"/>
    <hyperlink ref="Q391" r:id="rId305" xr:uid="{00000000-0004-0000-0100-000030010000}"/>
    <hyperlink ref="Q392" r:id="rId306" xr:uid="{00000000-0004-0000-0100-000031010000}"/>
    <hyperlink ref="Q393" r:id="rId307" xr:uid="{00000000-0004-0000-0100-000032010000}"/>
    <hyperlink ref="Q395" r:id="rId308" xr:uid="{00000000-0004-0000-0100-000033010000}"/>
    <hyperlink ref="Q397" r:id="rId309" xr:uid="{00000000-0004-0000-0100-000034010000}"/>
    <hyperlink ref="Q398" r:id="rId310" xr:uid="{00000000-0004-0000-0100-000035010000}"/>
    <hyperlink ref="Q399" r:id="rId311" xr:uid="{00000000-0004-0000-0100-000036010000}"/>
    <hyperlink ref="Q400" r:id="rId312" xr:uid="{00000000-0004-0000-0100-000037010000}"/>
    <hyperlink ref="Q403" r:id="rId313" xr:uid="{00000000-0004-0000-0100-000038010000}"/>
    <hyperlink ref="Q405" r:id="rId314" xr:uid="{00000000-0004-0000-0100-000039010000}"/>
    <hyperlink ref="Q406" r:id="rId315" xr:uid="{00000000-0004-0000-0100-00003A010000}"/>
    <hyperlink ref="Q407" r:id="rId316" xr:uid="{00000000-0004-0000-0100-00003B010000}"/>
    <hyperlink ref="Q408" r:id="rId317" xr:uid="{00000000-0004-0000-0100-00003C010000}"/>
    <hyperlink ref="Q409" r:id="rId318" xr:uid="{00000000-0004-0000-0100-00003D010000}"/>
    <hyperlink ref="Q410" r:id="rId319" xr:uid="{00000000-0004-0000-0100-00003E010000}"/>
    <hyperlink ref="Q411" r:id="rId320" xr:uid="{00000000-0004-0000-0100-00003F010000}"/>
    <hyperlink ref="Q414" r:id="rId321" xr:uid="{00000000-0004-0000-0100-000040010000}"/>
    <hyperlink ref="Q415" r:id="rId322" xr:uid="{00000000-0004-0000-0100-000041010000}"/>
    <hyperlink ref="Q416" r:id="rId323" xr:uid="{00000000-0004-0000-0100-000042010000}"/>
    <hyperlink ref="Q417" r:id="rId324" xr:uid="{00000000-0004-0000-0100-000043010000}"/>
    <hyperlink ref="Q418" r:id="rId325" xr:uid="{00000000-0004-0000-0100-000044010000}"/>
    <hyperlink ref="Q419" r:id="rId326" xr:uid="{00000000-0004-0000-0100-000045010000}"/>
    <hyperlink ref="Q421" r:id="rId327" xr:uid="{00000000-0004-0000-0100-000046010000}"/>
    <hyperlink ref="Q422" r:id="rId328" xr:uid="{00000000-0004-0000-0100-000047010000}"/>
    <hyperlink ref="Q425" r:id="rId329" xr:uid="{00000000-0004-0000-0100-000048010000}"/>
    <hyperlink ref="Q428" r:id="rId330" xr:uid="{00000000-0004-0000-0100-000049010000}"/>
    <hyperlink ref="Q430" r:id="rId331" xr:uid="{00000000-0004-0000-0100-00004A010000}"/>
    <hyperlink ref="Q432" r:id="rId332" xr:uid="{00000000-0004-0000-0100-00004B010000}"/>
    <hyperlink ref="Q433" r:id="rId333" xr:uid="{00000000-0004-0000-0100-00004C010000}"/>
    <hyperlink ref="Q434" r:id="rId334" xr:uid="{00000000-0004-0000-0100-00004D010000}"/>
    <hyperlink ref="Q435" r:id="rId335" xr:uid="{00000000-0004-0000-0100-00004E010000}"/>
    <hyperlink ref="Q436" r:id="rId336" xr:uid="{00000000-0004-0000-0100-00004F010000}"/>
    <hyperlink ref="Q437" r:id="rId337" xr:uid="{00000000-0004-0000-0100-000050010000}"/>
    <hyperlink ref="Q438" r:id="rId338" xr:uid="{00000000-0004-0000-0100-000051010000}"/>
    <hyperlink ref="Q439" r:id="rId339" xr:uid="{00000000-0004-0000-0100-000052010000}"/>
    <hyperlink ref="Q440" r:id="rId340" xr:uid="{00000000-0004-0000-0100-000053010000}"/>
    <hyperlink ref="Q441" r:id="rId341" xr:uid="{00000000-0004-0000-0100-000054010000}"/>
    <hyperlink ref="Q442" r:id="rId342" xr:uid="{00000000-0004-0000-0100-000055010000}"/>
    <hyperlink ref="Q443" r:id="rId343" xr:uid="{00000000-0004-0000-0100-000056010000}"/>
    <hyperlink ref="Q444" r:id="rId344" xr:uid="{00000000-0004-0000-0100-000057010000}"/>
    <hyperlink ref="Q445" r:id="rId345" xr:uid="{00000000-0004-0000-0100-000058010000}"/>
    <hyperlink ref="Q446" r:id="rId346" xr:uid="{00000000-0004-0000-0100-000059010000}"/>
    <hyperlink ref="Q447" r:id="rId347" xr:uid="{00000000-0004-0000-0100-00005A010000}"/>
    <hyperlink ref="Q448" r:id="rId348" xr:uid="{00000000-0004-0000-0100-00005B010000}"/>
    <hyperlink ref="Q450" r:id="rId349" xr:uid="{00000000-0004-0000-0100-00005C010000}"/>
    <hyperlink ref="Q451" r:id="rId350" xr:uid="{00000000-0004-0000-0100-00005D010000}"/>
    <hyperlink ref="Q452" r:id="rId351" xr:uid="{00000000-0004-0000-0100-00005E010000}"/>
    <hyperlink ref="Q453" r:id="rId352" xr:uid="{00000000-0004-0000-0100-00005F010000}"/>
    <hyperlink ref="Q454" r:id="rId353" xr:uid="{00000000-0004-0000-0100-000060010000}"/>
    <hyperlink ref="Q455" r:id="rId354" xr:uid="{00000000-0004-0000-0100-000061010000}"/>
    <hyperlink ref="Q456" r:id="rId355" xr:uid="{00000000-0004-0000-0100-000062010000}"/>
    <hyperlink ref="Q457" r:id="rId356" xr:uid="{00000000-0004-0000-0100-000063010000}"/>
    <hyperlink ref="Q458" r:id="rId357" xr:uid="{00000000-0004-0000-0100-000064010000}"/>
    <hyperlink ref="Q459" r:id="rId358" xr:uid="{00000000-0004-0000-0100-000065010000}"/>
    <hyperlink ref="Q460" r:id="rId359" xr:uid="{00000000-0004-0000-0100-000066010000}"/>
    <hyperlink ref="Q461" r:id="rId360" xr:uid="{00000000-0004-0000-0100-000067010000}"/>
    <hyperlink ref="Q462" r:id="rId361" xr:uid="{00000000-0004-0000-0100-000068010000}"/>
    <hyperlink ref="Q463" r:id="rId362" xr:uid="{00000000-0004-0000-0100-000069010000}"/>
    <hyperlink ref="Q464" r:id="rId363" xr:uid="{00000000-0004-0000-0100-00006A010000}"/>
    <hyperlink ref="Q465" r:id="rId364" xr:uid="{00000000-0004-0000-0100-00006B010000}"/>
    <hyperlink ref="Q466" r:id="rId365" xr:uid="{00000000-0004-0000-0100-00006C010000}"/>
    <hyperlink ref="Q467" r:id="rId366" xr:uid="{00000000-0004-0000-0100-00006D010000}"/>
    <hyperlink ref="Q468" r:id="rId367" xr:uid="{00000000-0004-0000-0100-00006E010000}"/>
    <hyperlink ref="Q469" r:id="rId368" xr:uid="{00000000-0004-0000-0100-00006F010000}"/>
    <hyperlink ref="Q470" r:id="rId369" xr:uid="{00000000-0004-0000-0100-000070010000}"/>
    <hyperlink ref="Q471" r:id="rId370" xr:uid="{00000000-0004-0000-0100-000071010000}"/>
    <hyperlink ref="Q472" r:id="rId371" xr:uid="{00000000-0004-0000-0100-000072010000}"/>
    <hyperlink ref="Q473" r:id="rId372" xr:uid="{00000000-0004-0000-0100-000073010000}"/>
    <hyperlink ref="Q474" r:id="rId373" xr:uid="{00000000-0004-0000-0100-000074010000}"/>
    <hyperlink ref="Q475" r:id="rId374" xr:uid="{00000000-0004-0000-0100-000075010000}"/>
    <hyperlink ref="Q476" r:id="rId375" xr:uid="{00000000-0004-0000-0100-000076010000}"/>
    <hyperlink ref="Q478" r:id="rId376" xr:uid="{00000000-0004-0000-0100-000077010000}"/>
    <hyperlink ref="Q479" r:id="rId377" xr:uid="{00000000-0004-0000-0100-000078010000}"/>
    <hyperlink ref="Q480" r:id="rId378" xr:uid="{00000000-0004-0000-0100-000079010000}"/>
    <hyperlink ref="Q482" r:id="rId379" xr:uid="{00000000-0004-0000-0100-00007A010000}"/>
    <hyperlink ref="Q483" r:id="rId380" xr:uid="{00000000-0004-0000-0100-00007B010000}"/>
  </hyperlinks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9"/>
  <sheetViews>
    <sheetView workbookViewId="0">
      <selection activeCell="D130" sqref="D130"/>
    </sheetView>
  </sheetViews>
  <sheetFormatPr baseColWidth="10" defaultColWidth="9.140625" defaultRowHeight="12.75"/>
  <cols>
    <col min="1" max="1" width="20.5703125" customWidth="1"/>
    <col min="2" max="2" width="23" customWidth="1"/>
    <col min="3" max="3" width="9.28515625" customWidth="1"/>
    <col min="4" max="4" width="16.140625" customWidth="1"/>
    <col min="5" max="5" width="9.28515625" customWidth="1"/>
    <col min="6" max="6" width="20.42578125" customWidth="1"/>
  </cols>
  <sheetData>
    <row r="1" spans="1:9">
      <c r="A1" s="81" t="s">
        <v>4944</v>
      </c>
      <c r="B1" s="82"/>
      <c r="C1" s="40"/>
      <c r="D1" s="40"/>
      <c r="E1" s="40"/>
      <c r="F1" s="40"/>
      <c r="G1" s="40"/>
      <c r="H1" s="40"/>
      <c r="I1" s="40"/>
    </row>
    <row r="2" spans="1:9">
      <c r="A2" s="42" t="s">
        <v>4945</v>
      </c>
      <c r="B2" s="12" t="s">
        <v>4946</v>
      </c>
      <c r="D2" s="40"/>
      <c r="G2" s="40"/>
      <c r="H2" s="40"/>
      <c r="I2" s="40"/>
    </row>
    <row r="3" spans="1:9" ht="15.75">
      <c r="A3" s="43">
        <v>0</v>
      </c>
      <c r="B3" s="12" t="s">
        <v>4117</v>
      </c>
      <c r="D3" s="40"/>
      <c r="E3" s="36"/>
      <c r="F3" s="36"/>
      <c r="I3" s="40"/>
    </row>
    <row r="4" spans="1:9" ht="15.75">
      <c r="A4" s="43">
        <v>1</v>
      </c>
      <c r="B4" s="12" t="s">
        <v>4111</v>
      </c>
      <c r="D4" s="40"/>
      <c r="E4" s="36"/>
      <c r="F4" s="36"/>
      <c r="I4" s="40"/>
    </row>
    <row r="5" spans="1:9" ht="15.75">
      <c r="A5" s="43">
        <v>2</v>
      </c>
      <c r="B5" s="12" t="s">
        <v>4947</v>
      </c>
      <c r="D5" s="40"/>
      <c r="E5" s="36"/>
      <c r="F5" s="36"/>
      <c r="I5" s="40"/>
    </row>
    <row r="6" spans="1:9" ht="15.75">
      <c r="A6" s="43">
        <v>3</v>
      </c>
      <c r="B6" s="12" t="s">
        <v>4948</v>
      </c>
      <c r="D6" s="40"/>
      <c r="E6" s="36"/>
      <c r="F6" s="36"/>
      <c r="I6" s="40"/>
    </row>
    <row r="7" spans="1:9" ht="15.75">
      <c r="A7" s="43">
        <v>4</v>
      </c>
      <c r="B7" s="12" t="s">
        <v>4120</v>
      </c>
      <c r="D7" s="40"/>
      <c r="E7" s="36"/>
      <c r="F7" s="36"/>
      <c r="I7" s="40"/>
    </row>
    <row r="8" spans="1:9" ht="15.75">
      <c r="A8" s="43">
        <v>5</v>
      </c>
      <c r="B8" s="12" t="s">
        <v>4938</v>
      </c>
      <c r="D8" s="40"/>
      <c r="E8" s="36"/>
      <c r="F8" s="36"/>
      <c r="I8" s="40"/>
    </row>
    <row r="9" spans="1:9" ht="15.75">
      <c r="A9" s="43">
        <v>6</v>
      </c>
      <c r="B9" s="12" t="s">
        <v>4949</v>
      </c>
      <c r="D9" s="40"/>
      <c r="E9" s="36"/>
      <c r="F9" s="36"/>
      <c r="I9" s="40"/>
    </row>
    <row r="10" spans="1:9" ht="15.75">
      <c r="A10" s="43">
        <v>7</v>
      </c>
      <c r="B10" s="12" t="s">
        <v>4950</v>
      </c>
      <c r="D10" s="40"/>
      <c r="E10" s="36"/>
      <c r="F10" s="36"/>
      <c r="I10" s="40"/>
    </row>
    <row r="11" spans="1:9" ht="15.75">
      <c r="A11" s="43">
        <v>8</v>
      </c>
      <c r="B11" s="12" t="s">
        <v>4929</v>
      </c>
      <c r="D11" s="40"/>
      <c r="E11" s="36"/>
      <c r="F11" s="36"/>
      <c r="I11" s="40"/>
    </row>
    <row r="12" spans="1:9" ht="15.75">
      <c r="A12" s="43">
        <v>9</v>
      </c>
      <c r="B12" s="12" t="s">
        <v>4951</v>
      </c>
      <c r="D12" s="40"/>
      <c r="E12" s="36"/>
      <c r="F12" s="36"/>
      <c r="I12" s="40"/>
    </row>
    <row r="13" spans="1:9" ht="15.75">
      <c r="A13" s="43">
        <v>10</v>
      </c>
      <c r="B13" s="12" t="s">
        <v>4952</v>
      </c>
      <c r="D13" s="40"/>
      <c r="E13" s="36"/>
      <c r="F13" s="36"/>
      <c r="I13" s="40"/>
    </row>
    <row r="14" spans="1:9" ht="15.75">
      <c r="A14" s="15">
        <v>11</v>
      </c>
      <c r="B14" s="14" t="s">
        <v>4116</v>
      </c>
      <c r="D14" s="40"/>
      <c r="E14" s="36"/>
      <c r="F14" s="36"/>
      <c r="I14" s="40"/>
    </row>
    <row r="15" spans="1:9">
      <c r="A15" s="40"/>
      <c r="B15" s="40"/>
      <c r="C15" s="40"/>
      <c r="D15" s="40"/>
      <c r="E15" s="40"/>
      <c r="F15" s="40"/>
      <c r="G15" s="40"/>
      <c r="H15" s="40"/>
      <c r="I15" s="40"/>
    </row>
    <row r="16" spans="1:9">
      <c r="A16" s="40"/>
      <c r="B16" s="40"/>
      <c r="C16" s="40"/>
      <c r="D16" s="40"/>
      <c r="E16" s="40"/>
      <c r="F16" s="40"/>
      <c r="G16" s="40"/>
      <c r="H16" s="40"/>
      <c r="I16" s="40"/>
    </row>
    <row r="17" spans="1:9">
      <c r="A17" s="40"/>
      <c r="B17" s="40"/>
      <c r="C17" s="40"/>
      <c r="D17" s="40"/>
      <c r="E17" s="40"/>
      <c r="F17" s="40"/>
      <c r="G17" s="40"/>
      <c r="H17" s="40"/>
      <c r="I17" s="40"/>
    </row>
    <row r="18" spans="1:9">
      <c r="A18" s="40"/>
      <c r="B18" s="40"/>
      <c r="C18" s="40"/>
      <c r="D18" s="40"/>
      <c r="E18" s="40"/>
      <c r="F18" s="40"/>
      <c r="G18" s="40"/>
      <c r="H18" s="40"/>
      <c r="I18" s="40"/>
    </row>
    <row r="19" spans="1:9">
      <c r="A19" s="81" t="s">
        <v>4953</v>
      </c>
      <c r="B19" s="82"/>
      <c r="C19" s="40"/>
      <c r="D19" s="40"/>
      <c r="E19" s="40"/>
      <c r="F19" s="40"/>
      <c r="G19" s="40"/>
      <c r="H19" s="40"/>
      <c r="I19" s="40"/>
    </row>
    <row r="20" spans="1:9">
      <c r="A20" s="42" t="s">
        <v>4954</v>
      </c>
      <c r="B20" s="12" t="s">
        <v>4946</v>
      </c>
      <c r="C20" s="40"/>
      <c r="F20" s="40"/>
      <c r="G20" s="40"/>
      <c r="H20" s="40"/>
      <c r="I20" s="40"/>
    </row>
    <row r="21" spans="1:9">
      <c r="A21" s="43">
        <v>0</v>
      </c>
      <c r="B21" s="12" t="s">
        <v>4183</v>
      </c>
      <c r="C21" s="40"/>
      <c r="D21" s="40"/>
      <c r="G21" s="40"/>
      <c r="H21" s="40"/>
      <c r="I21" s="40"/>
    </row>
    <row r="22" spans="1:9">
      <c r="A22" s="43">
        <v>1</v>
      </c>
      <c r="B22" s="12" t="s">
        <v>4115</v>
      </c>
      <c r="C22" s="40"/>
      <c r="D22" s="40"/>
      <c r="G22" s="40"/>
      <c r="H22" s="40"/>
      <c r="I22" s="40"/>
    </row>
    <row r="23" spans="1:9">
      <c r="A23" s="43">
        <v>2</v>
      </c>
      <c r="B23" s="12" t="s">
        <v>54</v>
      </c>
      <c r="C23" s="40"/>
      <c r="D23" s="40"/>
      <c r="G23" s="40"/>
      <c r="H23" s="40"/>
      <c r="I23" s="40"/>
    </row>
    <row r="24" spans="1:9">
      <c r="A24" s="43">
        <v>3</v>
      </c>
      <c r="B24" s="12" t="s">
        <v>4421</v>
      </c>
      <c r="C24" s="40"/>
      <c r="D24" s="40"/>
      <c r="G24" s="40"/>
      <c r="H24" s="40"/>
      <c r="I24" s="40"/>
    </row>
    <row r="25" spans="1:9">
      <c r="A25" s="43">
        <v>4</v>
      </c>
      <c r="B25" s="12" t="s">
        <v>289</v>
      </c>
      <c r="C25" s="40"/>
      <c r="D25" s="40"/>
      <c r="G25" s="40"/>
      <c r="H25" s="40"/>
      <c r="I25" s="40"/>
    </row>
    <row r="26" spans="1:9">
      <c r="A26" s="43">
        <v>5</v>
      </c>
      <c r="B26" s="12" t="s">
        <v>4264</v>
      </c>
      <c r="C26" s="40"/>
      <c r="D26" s="40"/>
      <c r="G26" s="40"/>
      <c r="H26" s="40"/>
      <c r="I26" s="40"/>
    </row>
    <row r="27" spans="1:9">
      <c r="A27" s="43">
        <v>6</v>
      </c>
      <c r="B27" s="12" t="s">
        <v>4955</v>
      </c>
      <c r="C27" s="40"/>
      <c r="D27" s="40"/>
      <c r="G27" s="40"/>
      <c r="H27" s="40"/>
      <c r="I27" s="40"/>
    </row>
    <row r="28" spans="1:9">
      <c r="A28" s="43">
        <v>7</v>
      </c>
      <c r="B28" s="12" t="s">
        <v>4141</v>
      </c>
      <c r="C28" s="40"/>
      <c r="D28" s="40"/>
      <c r="G28" s="40"/>
      <c r="H28" s="40"/>
      <c r="I28" s="40"/>
    </row>
    <row r="29" spans="1:9">
      <c r="A29" s="43">
        <v>8</v>
      </c>
      <c r="B29" s="12" t="s">
        <v>4956</v>
      </c>
      <c r="C29" s="40"/>
      <c r="D29" s="40"/>
      <c r="G29" s="40"/>
      <c r="H29" s="40"/>
      <c r="I29" s="40"/>
    </row>
    <row r="30" spans="1:9">
      <c r="A30" s="43">
        <v>9</v>
      </c>
      <c r="B30" s="12" t="s">
        <v>4863</v>
      </c>
      <c r="C30" s="40"/>
      <c r="D30" s="40"/>
      <c r="G30" s="40"/>
      <c r="H30" s="40"/>
      <c r="I30" s="40"/>
    </row>
    <row r="31" spans="1:9">
      <c r="A31" s="43">
        <v>10</v>
      </c>
      <c r="B31" s="12" t="s">
        <v>4886</v>
      </c>
      <c r="C31" s="40"/>
      <c r="D31" s="40"/>
      <c r="G31" s="40"/>
      <c r="H31" s="40"/>
      <c r="I31" s="40"/>
    </row>
    <row r="32" spans="1:9">
      <c r="A32" s="43">
        <v>11</v>
      </c>
      <c r="B32" s="12" t="s">
        <v>4894</v>
      </c>
      <c r="C32" s="40"/>
      <c r="D32" s="40"/>
      <c r="G32" s="40"/>
      <c r="H32" s="40"/>
      <c r="I32" s="40"/>
    </row>
    <row r="33" spans="1:9">
      <c r="A33" s="43">
        <v>12</v>
      </c>
      <c r="B33" s="12" t="s">
        <v>4895</v>
      </c>
      <c r="C33" s="40"/>
      <c r="D33" s="40"/>
      <c r="G33" s="40"/>
      <c r="H33" s="40"/>
      <c r="I33" s="40"/>
    </row>
    <row r="34" spans="1:9">
      <c r="A34" s="43">
        <v>13</v>
      </c>
      <c r="B34" s="12" t="s">
        <v>4901</v>
      </c>
      <c r="C34" s="40"/>
      <c r="D34" s="40"/>
      <c r="G34" s="40"/>
      <c r="H34" s="40"/>
      <c r="I34" s="40"/>
    </row>
    <row r="35" spans="1:9">
      <c r="A35" s="43">
        <v>14</v>
      </c>
      <c r="B35" s="12" t="s">
        <v>4914</v>
      </c>
      <c r="C35" s="40"/>
      <c r="D35" s="40"/>
      <c r="G35" s="40"/>
      <c r="H35" s="40"/>
      <c r="I35" s="40"/>
    </row>
    <row r="36" spans="1:9">
      <c r="A36" s="43">
        <v>15</v>
      </c>
      <c r="B36" s="12" t="s">
        <v>4916</v>
      </c>
      <c r="C36" s="40"/>
      <c r="D36" s="40"/>
      <c r="G36" s="40"/>
      <c r="H36" s="40"/>
      <c r="I36" s="40"/>
    </row>
    <row r="37" spans="1:9">
      <c r="A37" s="43">
        <v>16</v>
      </c>
      <c r="B37" s="12" t="s">
        <v>4957</v>
      </c>
      <c r="C37" s="40"/>
      <c r="D37" s="40"/>
      <c r="G37" s="40"/>
      <c r="H37" s="40"/>
      <c r="I37" s="40"/>
    </row>
    <row r="38" spans="1:9">
      <c r="A38" s="43">
        <v>17</v>
      </c>
      <c r="B38" s="12" t="s">
        <v>4922</v>
      </c>
      <c r="C38" s="40"/>
      <c r="D38" s="40"/>
      <c r="G38" s="40"/>
      <c r="H38" s="40"/>
      <c r="I38" s="40"/>
    </row>
    <row r="39" spans="1:9">
      <c r="A39" s="15">
        <v>18</v>
      </c>
      <c r="B39" s="14" t="s">
        <v>4930</v>
      </c>
      <c r="C39" s="40"/>
      <c r="D39" s="40"/>
      <c r="G39" s="40"/>
      <c r="H39" s="40"/>
      <c r="I39" s="40"/>
    </row>
    <row r="40" spans="1:9">
      <c r="A40" s="40"/>
      <c r="B40" s="40"/>
      <c r="C40" s="40"/>
      <c r="D40" s="40"/>
      <c r="E40" s="40"/>
      <c r="F40" s="40"/>
      <c r="G40" s="40"/>
      <c r="H40" s="40"/>
      <c r="I40" s="40"/>
    </row>
    <row r="41" spans="1:9">
      <c r="A41" s="40"/>
      <c r="B41" s="40"/>
      <c r="C41" s="40"/>
      <c r="D41" s="40"/>
      <c r="E41" s="40"/>
      <c r="F41" s="40"/>
      <c r="G41" s="40"/>
      <c r="H41" s="40"/>
      <c r="I41" s="40"/>
    </row>
    <row r="42" spans="1:9">
      <c r="A42" s="83" t="s">
        <v>4958</v>
      </c>
      <c r="B42" s="83"/>
      <c r="C42" s="83"/>
      <c r="D42" s="83"/>
      <c r="E42" s="83"/>
      <c r="F42" s="84"/>
      <c r="G42" s="84"/>
      <c r="H42" s="84"/>
      <c r="I42" s="85"/>
    </row>
    <row r="43" spans="1:9">
      <c r="A43" s="45" t="s">
        <v>4959</v>
      </c>
      <c r="B43" s="45" t="s">
        <v>4960</v>
      </c>
      <c r="C43" s="45" t="s">
        <v>4961</v>
      </c>
      <c r="D43" s="45" t="s">
        <v>20</v>
      </c>
      <c r="E43" s="45" t="s">
        <v>4962</v>
      </c>
      <c r="G43" s="46" t="s">
        <v>4963</v>
      </c>
      <c r="H43" s="46" t="s">
        <v>4963</v>
      </c>
      <c r="I43" s="12" t="s">
        <v>4963</v>
      </c>
    </row>
    <row r="44" spans="1:9">
      <c r="A44" s="47">
        <v>0</v>
      </c>
      <c r="B44" s="48"/>
      <c r="C44" s="45" t="s">
        <v>4349</v>
      </c>
      <c r="D44" s="47"/>
      <c r="E44" s="45"/>
      <c r="H44" s="49"/>
      <c r="I44" s="40"/>
    </row>
    <row r="45" spans="1:9">
      <c r="A45" s="47">
        <v>1</v>
      </c>
      <c r="B45" s="48"/>
      <c r="C45" s="45" t="s">
        <v>4127</v>
      </c>
      <c r="D45" s="47"/>
      <c r="E45" s="45"/>
      <c r="F45" s="49"/>
      <c r="G45" s="40"/>
    </row>
    <row r="46" spans="1:9">
      <c r="A46" s="47">
        <v>2</v>
      </c>
      <c r="B46" s="48"/>
      <c r="C46" s="45" t="s">
        <v>4108</v>
      </c>
      <c r="D46" s="47"/>
      <c r="E46" s="45"/>
      <c r="H46" s="49"/>
      <c r="I46" s="40"/>
    </row>
    <row r="47" spans="1:9">
      <c r="A47" s="47">
        <v>3</v>
      </c>
      <c r="B47" s="48"/>
      <c r="C47" s="45" t="s">
        <v>4146</v>
      </c>
      <c r="D47" s="47"/>
      <c r="E47" s="45"/>
      <c r="G47" s="49"/>
      <c r="H47" s="40"/>
    </row>
    <row r="48" spans="1:9">
      <c r="A48" s="47">
        <v>4</v>
      </c>
      <c r="B48" s="48"/>
      <c r="C48" s="45" t="s">
        <v>4964</v>
      </c>
      <c r="D48" s="47"/>
      <c r="E48" s="45"/>
      <c r="F48" s="49"/>
      <c r="G48" s="40"/>
    </row>
    <row r="49" spans="1:8">
      <c r="A49" s="47">
        <v>5</v>
      </c>
      <c r="B49" s="48"/>
      <c r="C49" s="45" t="s">
        <v>4273</v>
      </c>
      <c r="D49" s="47"/>
      <c r="E49" s="45"/>
      <c r="G49" s="49"/>
      <c r="H49" s="40"/>
    </row>
    <row r="50" spans="1:8">
      <c r="A50" s="47">
        <v>6</v>
      </c>
      <c r="B50" s="48"/>
      <c r="C50" s="45" t="s">
        <v>4178</v>
      </c>
      <c r="D50" s="47"/>
      <c r="E50" s="45"/>
      <c r="F50" s="49"/>
      <c r="G50" s="40"/>
    </row>
    <row r="51" spans="1:8">
      <c r="A51" s="47">
        <v>7</v>
      </c>
      <c r="B51" s="48"/>
      <c r="C51" s="45" t="s">
        <v>4502</v>
      </c>
      <c r="D51" s="47"/>
      <c r="E51" s="45"/>
      <c r="F51" s="49"/>
      <c r="G51" s="40"/>
    </row>
    <row r="52" spans="1:8">
      <c r="A52" s="47">
        <v>8</v>
      </c>
      <c r="B52" s="48"/>
      <c r="C52" s="45" t="s">
        <v>4336</v>
      </c>
      <c r="D52" s="47"/>
      <c r="E52" s="45"/>
      <c r="F52" s="49"/>
      <c r="G52" s="40"/>
    </row>
    <row r="53" spans="1:8">
      <c r="A53" s="47">
        <v>9</v>
      </c>
      <c r="B53" s="48"/>
      <c r="C53" s="45" t="s">
        <v>4221</v>
      </c>
      <c r="D53" s="47"/>
      <c r="E53" s="45"/>
      <c r="F53" s="49"/>
      <c r="G53" s="40"/>
    </row>
    <row r="54" spans="1:8">
      <c r="A54" s="47">
        <v>10</v>
      </c>
      <c r="B54" s="48"/>
      <c r="C54" s="45" t="s">
        <v>4134</v>
      </c>
      <c r="D54" s="47"/>
      <c r="E54" s="45"/>
      <c r="G54" s="49"/>
      <c r="H54" s="40"/>
    </row>
    <row r="55" spans="1:8">
      <c r="A55" s="47">
        <v>11</v>
      </c>
      <c r="B55" s="48"/>
      <c r="C55" s="45" t="s">
        <v>4283</v>
      </c>
      <c r="D55" s="47"/>
      <c r="E55" s="45"/>
      <c r="F55" s="49"/>
      <c r="G55" s="40"/>
    </row>
    <row r="56" spans="1:8">
      <c r="A56" s="47">
        <v>12</v>
      </c>
      <c r="B56" s="48"/>
      <c r="C56" s="45" t="s">
        <v>4121</v>
      </c>
      <c r="D56" s="47"/>
      <c r="E56" s="45"/>
      <c r="F56" s="49"/>
      <c r="G56" s="40"/>
    </row>
    <row r="57" spans="1:8">
      <c r="A57" s="47">
        <v>13</v>
      </c>
      <c r="B57" s="48"/>
      <c r="C57" s="45" t="s">
        <v>4123</v>
      </c>
      <c r="D57" s="47"/>
      <c r="E57" s="45"/>
      <c r="F57" s="49"/>
      <c r="G57" s="40"/>
    </row>
    <row r="58" spans="1:8">
      <c r="A58" s="47">
        <v>14</v>
      </c>
      <c r="B58" s="48"/>
      <c r="C58" s="45" t="s">
        <v>4152</v>
      </c>
      <c r="D58" s="47"/>
      <c r="E58" s="45"/>
      <c r="F58" s="49"/>
      <c r="G58" s="40"/>
    </row>
    <row r="59" spans="1:8">
      <c r="A59" s="47">
        <v>15</v>
      </c>
      <c r="B59" s="48"/>
      <c r="C59" s="45" t="s">
        <v>4126</v>
      </c>
      <c r="D59" s="47"/>
      <c r="E59" s="45"/>
      <c r="F59" s="49"/>
      <c r="G59" s="40"/>
    </row>
    <row r="60" spans="1:8">
      <c r="A60" s="47">
        <v>16</v>
      </c>
      <c r="B60" s="48"/>
      <c r="C60" s="45" t="s">
        <v>4160</v>
      </c>
      <c r="D60" s="47"/>
      <c r="E60" s="45"/>
      <c r="F60" s="49"/>
      <c r="G60" s="40"/>
    </row>
    <row r="61" spans="1:8">
      <c r="A61" s="47">
        <v>17</v>
      </c>
      <c r="B61" s="48"/>
      <c r="C61" s="45" t="s">
        <v>4165</v>
      </c>
      <c r="D61" s="47"/>
      <c r="E61" s="45"/>
      <c r="F61" s="49"/>
      <c r="G61" s="40"/>
    </row>
    <row r="62" spans="1:8">
      <c r="A62" s="47">
        <v>18</v>
      </c>
      <c r="B62" s="48"/>
      <c r="C62" s="45" t="s">
        <v>4169</v>
      </c>
      <c r="D62" s="47"/>
      <c r="E62" s="45"/>
      <c r="F62" s="49"/>
      <c r="G62" s="40"/>
    </row>
    <row r="63" spans="1:8">
      <c r="A63" s="47">
        <v>19</v>
      </c>
      <c r="B63" s="48"/>
      <c r="C63" s="45" t="s">
        <v>4174</v>
      </c>
      <c r="D63" s="47"/>
      <c r="E63" s="45"/>
      <c r="F63" s="49"/>
      <c r="G63" s="40"/>
    </row>
    <row r="64" spans="1:8">
      <c r="A64" s="47">
        <v>20</v>
      </c>
      <c r="B64" s="48"/>
      <c r="C64" s="45" t="s">
        <v>4186</v>
      </c>
      <c r="D64" s="47"/>
      <c r="E64" s="45"/>
      <c r="F64" s="49"/>
      <c r="G64" s="40"/>
    </row>
    <row r="65" spans="1:9">
      <c r="A65" s="47">
        <v>21</v>
      </c>
      <c r="B65" s="48"/>
      <c r="C65" s="45" t="s">
        <v>4140</v>
      </c>
      <c r="D65" s="47"/>
      <c r="E65" s="45"/>
      <c r="F65" s="49"/>
      <c r="G65" s="40"/>
    </row>
    <row r="66" spans="1:9">
      <c r="A66" s="47">
        <v>22</v>
      </c>
      <c r="B66" s="48"/>
      <c r="C66" s="45" t="s">
        <v>4208</v>
      </c>
      <c r="D66" s="47"/>
      <c r="E66" s="45"/>
      <c r="F66" s="49"/>
      <c r="G66" s="40"/>
    </row>
    <row r="67" spans="1:9">
      <c r="A67" s="47">
        <v>23</v>
      </c>
      <c r="B67" s="48"/>
      <c r="C67" s="45" t="s">
        <v>4213</v>
      </c>
      <c r="D67" s="47"/>
      <c r="E67" s="45"/>
      <c r="G67" s="49"/>
      <c r="H67" s="40"/>
    </row>
    <row r="68" spans="1:9">
      <c r="A68" s="47">
        <v>24</v>
      </c>
      <c r="B68" s="48"/>
      <c r="C68" s="45" t="s">
        <v>4131</v>
      </c>
      <c r="D68" s="47"/>
      <c r="E68" s="45"/>
      <c r="F68" s="49"/>
      <c r="G68" s="40"/>
    </row>
    <row r="69" spans="1:9">
      <c r="A69" s="47">
        <v>25</v>
      </c>
      <c r="B69" s="48"/>
      <c r="C69" s="45" t="s">
        <v>4269</v>
      </c>
      <c r="D69" s="47"/>
      <c r="E69" s="45"/>
      <c r="H69" s="49"/>
      <c r="I69" s="40"/>
    </row>
    <row r="70" spans="1:9">
      <c r="A70" s="47">
        <v>26</v>
      </c>
      <c r="B70" s="45" t="s">
        <v>4963</v>
      </c>
      <c r="C70" s="45" t="s">
        <v>4257</v>
      </c>
      <c r="D70" s="47"/>
      <c r="E70" s="45"/>
      <c r="F70" s="49"/>
      <c r="G70" s="40"/>
    </row>
    <row r="71" spans="1:9">
      <c r="A71" s="47">
        <v>27</v>
      </c>
      <c r="B71" s="48"/>
      <c r="C71" s="45" t="s">
        <v>4965</v>
      </c>
      <c r="D71" s="44"/>
      <c r="E71" s="45"/>
      <c r="F71" s="49"/>
      <c r="G71" s="40"/>
    </row>
    <row r="72" spans="1:9">
      <c r="A72" s="47">
        <v>28</v>
      </c>
      <c r="B72" s="48"/>
      <c r="C72" s="45" t="s">
        <v>4289</v>
      </c>
      <c r="D72" s="47"/>
      <c r="E72" s="45"/>
      <c r="F72" s="49"/>
      <c r="G72" s="40"/>
    </row>
    <row r="73" spans="1:9">
      <c r="A73" s="47">
        <v>29</v>
      </c>
      <c r="B73" s="48"/>
      <c r="C73" s="45" t="s">
        <v>4966</v>
      </c>
      <c r="D73" s="44"/>
      <c r="E73" s="45"/>
      <c r="F73" s="49"/>
      <c r="G73" s="40"/>
    </row>
    <row r="74" spans="1:9">
      <c r="A74" s="47">
        <v>30</v>
      </c>
      <c r="B74" s="48"/>
      <c r="C74" s="45" t="s">
        <v>4298</v>
      </c>
      <c r="D74" s="47"/>
      <c r="E74" s="45"/>
      <c r="F74" s="49"/>
      <c r="G74" s="40"/>
    </row>
    <row r="75" spans="1:9">
      <c r="A75" s="47">
        <v>31</v>
      </c>
      <c r="B75" s="48"/>
      <c r="C75" s="45" t="s">
        <v>4324</v>
      </c>
      <c r="D75" s="47"/>
      <c r="E75" s="45"/>
      <c r="F75" s="49"/>
      <c r="G75" s="40"/>
    </row>
    <row r="76" spans="1:9">
      <c r="A76" s="47">
        <v>32</v>
      </c>
      <c r="B76" s="48"/>
      <c r="C76" s="45" t="s">
        <v>4967</v>
      </c>
      <c r="D76" s="44"/>
      <c r="E76" s="45"/>
      <c r="F76" s="49"/>
      <c r="G76" s="40"/>
    </row>
    <row r="77" spans="1:9">
      <c r="A77" s="47">
        <v>33</v>
      </c>
      <c r="B77" s="48"/>
      <c r="C77" s="45" t="s">
        <v>4968</v>
      </c>
      <c r="D77" s="47"/>
      <c r="E77" s="45"/>
      <c r="F77" s="49"/>
      <c r="G77" s="40"/>
    </row>
    <row r="78" spans="1:9">
      <c r="A78" s="47">
        <v>34</v>
      </c>
      <c r="B78" s="48"/>
      <c r="C78" s="45" t="s">
        <v>4969</v>
      </c>
      <c r="D78" s="47"/>
      <c r="E78" s="45"/>
      <c r="F78" s="49"/>
      <c r="G78" s="40"/>
    </row>
    <row r="79" spans="1:9">
      <c r="A79" s="47">
        <v>35</v>
      </c>
      <c r="B79" s="48"/>
      <c r="C79" s="45" t="s">
        <v>4290</v>
      </c>
      <c r="D79" s="47"/>
      <c r="E79" s="45"/>
      <c r="F79" s="49"/>
      <c r="G79" s="40"/>
    </row>
    <row r="80" spans="1:9">
      <c r="A80" s="47">
        <v>36</v>
      </c>
      <c r="B80" s="48"/>
      <c r="C80" s="45" t="s">
        <v>4970</v>
      </c>
      <c r="D80" s="44"/>
      <c r="E80" s="45"/>
      <c r="F80" s="49"/>
      <c r="G80" s="40"/>
    </row>
    <row r="81" spans="1:7">
      <c r="A81" s="47">
        <v>37</v>
      </c>
      <c r="B81" s="48"/>
      <c r="C81" s="45" t="s">
        <v>4971</v>
      </c>
      <c r="D81" s="47"/>
      <c r="E81" s="45"/>
      <c r="F81" s="49"/>
      <c r="G81" s="40"/>
    </row>
    <row r="82" spans="1:7">
      <c r="A82" s="47">
        <v>38</v>
      </c>
      <c r="B82" s="48"/>
      <c r="C82" s="45" t="s">
        <v>4758</v>
      </c>
      <c r="D82" s="47"/>
      <c r="E82" s="45"/>
      <c r="F82" s="49"/>
      <c r="G82" s="40"/>
    </row>
    <row r="83" spans="1:7">
      <c r="A83" s="47">
        <v>39</v>
      </c>
      <c r="B83" s="48"/>
      <c r="C83" s="45" t="s">
        <v>4972</v>
      </c>
      <c r="D83" s="44"/>
      <c r="E83" s="45"/>
      <c r="F83" s="49"/>
      <c r="G83" s="40"/>
    </row>
    <row r="84" spans="1:7">
      <c r="A84" s="47">
        <v>40</v>
      </c>
      <c r="B84" s="48"/>
      <c r="C84" s="45" t="s">
        <v>4973</v>
      </c>
      <c r="D84" s="44"/>
      <c r="E84" s="45"/>
      <c r="F84" s="49"/>
      <c r="G84" s="40"/>
    </row>
    <row r="85" spans="1:7">
      <c r="A85" s="47">
        <v>41</v>
      </c>
      <c r="B85" s="48"/>
      <c r="C85" s="45" t="s">
        <v>4974</v>
      </c>
      <c r="D85" s="44"/>
      <c r="E85" s="45"/>
      <c r="F85" s="49"/>
      <c r="G85" s="40"/>
    </row>
    <row r="86" spans="1:7">
      <c r="A86" s="47">
        <v>42</v>
      </c>
      <c r="B86" s="48"/>
      <c r="C86" s="45" t="s">
        <v>4975</v>
      </c>
      <c r="D86" s="44"/>
      <c r="E86" s="45"/>
      <c r="F86" s="49"/>
      <c r="G86" s="40"/>
    </row>
    <row r="87" spans="1:7">
      <c r="A87" s="47">
        <v>43</v>
      </c>
      <c r="B87" s="48"/>
      <c r="C87" s="45" t="s">
        <v>4976</v>
      </c>
      <c r="D87" s="47"/>
      <c r="E87" s="45"/>
      <c r="F87" s="49"/>
      <c r="G87" s="40"/>
    </row>
    <row r="88" spans="1:7">
      <c r="A88" s="47">
        <v>44</v>
      </c>
      <c r="B88" s="48"/>
      <c r="C88" s="45" t="s">
        <v>4977</v>
      </c>
      <c r="D88" s="44"/>
      <c r="E88" s="45"/>
      <c r="F88" s="49"/>
      <c r="G88" s="40"/>
    </row>
    <row r="89" spans="1:7">
      <c r="A89" s="47">
        <v>45</v>
      </c>
      <c r="B89" s="48"/>
      <c r="C89" s="45" t="s">
        <v>4978</v>
      </c>
      <c r="D89" s="44"/>
      <c r="E89" s="45"/>
      <c r="F89" s="49"/>
      <c r="G89" s="40"/>
    </row>
    <row r="90" spans="1:7">
      <c r="A90" s="47">
        <v>46</v>
      </c>
      <c r="B90" s="48"/>
      <c r="C90" s="45" t="s">
        <v>4979</v>
      </c>
      <c r="D90" s="44"/>
      <c r="E90" s="45"/>
      <c r="F90" s="49"/>
      <c r="G90" s="40"/>
    </row>
    <row r="91" spans="1:7">
      <c r="A91" s="47">
        <v>47</v>
      </c>
      <c r="B91" s="48"/>
      <c r="C91" s="45" t="s">
        <v>4289</v>
      </c>
      <c r="D91" s="47"/>
      <c r="E91" s="45"/>
      <c r="F91" s="49"/>
      <c r="G91" s="40"/>
    </row>
    <row r="92" spans="1:7">
      <c r="A92" s="47">
        <v>48</v>
      </c>
      <c r="B92" s="48"/>
      <c r="C92" s="45" t="s">
        <v>4980</v>
      </c>
      <c r="D92" s="44"/>
      <c r="E92" s="45"/>
      <c r="F92" s="46"/>
      <c r="G92" s="12"/>
    </row>
    <row r="93" spans="1:7">
      <c r="A93" s="47">
        <v>49</v>
      </c>
      <c r="B93" s="48"/>
      <c r="C93" s="45" t="s">
        <v>4981</v>
      </c>
      <c r="D93" s="44"/>
      <c r="E93" s="45"/>
      <c r="F93" s="46"/>
      <c r="G93" s="12"/>
    </row>
    <row r="94" spans="1:7">
      <c r="A94" s="47">
        <v>50</v>
      </c>
      <c r="B94" s="48"/>
      <c r="C94" s="45" t="s">
        <v>4982</v>
      </c>
      <c r="D94" s="47"/>
      <c r="E94" s="45"/>
      <c r="F94" s="46"/>
      <c r="G94" s="12"/>
    </row>
    <row r="95" spans="1:7">
      <c r="A95" s="47">
        <v>51</v>
      </c>
      <c r="B95" s="48"/>
      <c r="C95" s="45" t="s">
        <v>4983</v>
      </c>
      <c r="D95" s="44"/>
      <c r="E95" s="45"/>
      <c r="F95" s="46"/>
      <c r="G95" s="12"/>
    </row>
    <row r="96" spans="1:7">
      <c r="A96" s="47">
        <v>52</v>
      </c>
      <c r="B96" s="48"/>
      <c r="C96" s="45" t="s">
        <v>4302</v>
      </c>
      <c r="D96" s="47"/>
      <c r="E96" s="45"/>
      <c r="F96" s="46"/>
      <c r="G96" s="12"/>
    </row>
    <row r="97" spans="1:9">
      <c r="A97" s="47">
        <v>53</v>
      </c>
      <c r="B97" s="48"/>
      <c r="C97" s="45" t="s">
        <v>4984</v>
      </c>
      <c r="D97" s="44"/>
      <c r="E97" s="45"/>
      <c r="F97" s="46"/>
      <c r="G97" s="12"/>
    </row>
    <row r="98" spans="1:9">
      <c r="A98" s="47">
        <v>54</v>
      </c>
      <c r="B98" s="48"/>
      <c r="C98" s="45" t="s">
        <v>4985</v>
      </c>
      <c r="D98" s="44"/>
      <c r="E98" s="45"/>
      <c r="F98" s="46"/>
      <c r="G98" s="12"/>
    </row>
    <row r="99" spans="1:9">
      <c r="A99" s="47">
        <v>55</v>
      </c>
      <c r="B99" s="48"/>
      <c r="C99" s="45" t="s">
        <v>4986</v>
      </c>
      <c r="D99" s="44"/>
      <c r="E99" s="45"/>
      <c r="F99" s="46"/>
      <c r="G99" s="12"/>
    </row>
    <row r="100" spans="1:9">
      <c r="A100" s="47">
        <v>56</v>
      </c>
      <c r="B100" s="48"/>
      <c r="C100" s="45" t="s">
        <v>4304</v>
      </c>
      <c r="D100" s="45"/>
      <c r="E100" s="47"/>
      <c r="F100" s="46"/>
      <c r="G100" s="46"/>
      <c r="H100" s="12"/>
    </row>
    <row r="101" spans="1:9">
      <c r="A101" s="47">
        <v>57</v>
      </c>
      <c r="B101" s="48"/>
      <c r="C101" s="45" t="s">
        <v>4295</v>
      </c>
      <c r="D101" s="47"/>
      <c r="E101" s="45"/>
      <c r="F101" s="46"/>
      <c r="G101" s="12"/>
    </row>
    <row r="102" spans="1:9">
      <c r="A102" s="47">
        <v>58</v>
      </c>
      <c r="B102" s="48"/>
      <c r="C102" s="45" t="s">
        <v>4252</v>
      </c>
      <c r="D102" s="47"/>
      <c r="E102" s="45"/>
      <c r="F102" s="46"/>
      <c r="G102" s="12"/>
    </row>
    <row r="103" spans="1:9">
      <c r="A103" s="47">
        <v>59</v>
      </c>
      <c r="B103" s="48"/>
      <c r="C103" s="45" t="s">
        <v>4987</v>
      </c>
      <c r="D103" s="44"/>
      <c r="E103" s="45"/>
      <c r="F103" s="46"/>
      <c r="G103" s="12"/>
    </row>
    <row r="104" spans="1:9">
      <c r="A104" s="47">
        <v>60</v>
      </c>
      <c r="B104" s="48"/>
      <c r="C104" s="45" t="s">
        <v>4988</v>
      </c>
      <c r="D104" s="47"/>
      <c r="E104" s="45"/>
      <c r="F104" s="46"/>
      <c r="G104" s="12"/>
    </row>
    <row r="105" spans="1:9">
      <c r="A105" s="47">
        <v>61</v>
      </c>
      <c r="B105" s="48"/>
      <c r="C105" s="45" t="s">
        <v>4989</v>
      </c>
      <c r="D105" s="44"/>
      <c r="E105" s="45"/>
      <c r="F105" s="46"/>
      <c r="G105" s="12"/>
    </row>
    <row r="106" spans="1:9">
      <c r="A106" s="40"/>
      <c r="B106" s="40"/>
      <c r="C106" s="40"/>
      <c r="D106" s="40"/>
      <c r="E106" s="46" t="s">
        <v>4963</v>
      </c>
      <c r="F106" s="50" t="s">
        <v>4963</v>
      </c>
      <c r="G106" s="51" t="s">
        <v>4963</v>
      </c>
      <c r="H106" s="51" t="s">
        <v>4963</v>
      </c>
      <c r="I106" s="14" t="s">
        <v>4963</v>
      </c>
    </row>
    <row r="107" spans="1:9">
      <c r="A107" s="40"/>
      <c r="B107" s="40"/>
      <c r="C107" s="40"/>
      <c r="D107" s="40"/>
      <c r="E107" s="40"/>
      <c r="F107" s="40"/>
      <c r="G107" s="40"/>
      <c r="H107" s="40"/>
      <c r="I107" s="40"/>
    </row>
    <row r="108" spans="1:9">
      <c r="A108" s="81" t="s">
        <v>4990</v>
      </c>
      <c r="B108" s="82"/>
      <c r="C108" s="40"/>
      <c r="D108" s="40"/>
      <c r="E108" s="40"/>
      <c r="F108" s="40"/>
      <c r="G108" s="40"/>
      <c r="H108" s="40"/>
      <c r="I108" s="40"/>
    </row>
    <row r="109" spans="1:9">
      <c r="A109" s="42" t="s">
        <v>4991</v>
      </c>
      <c r="B109" s="12" t="s">
        <v>36</v>
      </c>
      <c r="D109" s="40"/>
      <c r="E109" s="40"/>
      <c r="F109" s="40"/>
      <c r="I109" s="40"/>
    </row>
    <row r="110" spans="1:9">
      <c r="A110" s="43">
        <v>0</v>
      </c>
      <c r="B110" s="12" t="s">
        <v>259</v>
      </c>
      <c r="C110" s="40"/>
      <c r="D110" s="40"/>
      <c r="E110" s="40"/>
      <c r="F110" s="40"/>
      <c r="I110" s="40"/>
    </row>
    <row r="111" spans="1:9">
      <c r="A111" s="43">
        <v>1</v>
      </c>
      <c r="B111" s="12" t="s">
        <v>4109</v>
      </c>
      <c r="C111" s="40"/>
      <c r="D111" s="40"/>
      <c r="E111" s="40"/>
      <c r="F111" s="40"/>
      <c r="I111" s="40"/>
    </row>
    <row r="112" spans="1:9">
      <c r="A112" s="43">
        <v>2</v>
      </c>
      <c r="B112" s="12" t="s">
        <v>4128</v>
      </c>
      <c r="C112" s="40"/>
      <c r="D112" s="40"/>
      <c r="E112" s="40"/>
      <c r="F112" s="40"/>
      <c r="I112" s="40"/>
    </row>
    <row r="113" spans="1:10">
      <c r="A113" s="43">
        <v>3</v>
      </c>
      <c r="B113" s="12" t="s">
        <v>4114</v>
      </c>
      <c r="C113" s="40"/>
      <c r="D113" s="40"/>
      <c r="E113" s="40"/>
      <c r="F113" s="40"/>
      <c r="I113" s="40"/>
    </row>
    <row r="114" spans="1:10">
      <c r="A114" s="43">
        <v>4</v>
      </c>
      <c r="B114" s="12" t="s">
        <v>4929</v>
      </c>
      <c r="C114" s="40"/>
      <c r="D114" s="40"/>
      <c r="E114" s="40"/>
      <c r="F114" s="40"/>
      <c r="I114" s="40"/>
    </row>
    <row r="115" spans="1:10">
      <c r="A115" s="15">
        <v>5</v>
      </c>
      <c r="B115" s="14" t="s">
        <v>4992</v>
      </c>
      <c r="C115" s="40"/>
      <c r="D115" s="40"/>
      <c r="E115" s="40"/>
      <c r="F115" s="40"/>
      <c r="I115" s="40"/>
    </row>
    <row r="116" spans="1:10">
      <c r="A116" s="40"/>
      <c r="B116" s="40"/>
      <c r="C116" s="40"/>
      <c r="D116" s="40"/>
      <c r="E116" s="40"/>
      <c r="F116" s="40"/>
      <c r="G116" s="40"/>
      <c r="H116" s="40"/>
      <c r="I116" s="40"/>
    </row>
    <row r="117" spans="1:10">
      <c r="A117" s="40"/>
      <c r="B117" s="40"/>
      <c r="C117" s="40"/>
      <c r="D117" s="40"/>
      <c r="E117" s="40"/>
      <c r="F117" s="40"/>
      <c r="G117" s="40"/>
      <c r="H117" s="40"/>
      <c r="I117" s="40"/>
    </row>
    <row r="118" spans="1:10">
      <c r="A118" s="83" t="s">
        <v>25</v>
      </c>
      <c r="B118" s="83"/>
      <c r="C118" s="48"/>
      <c r="D118" s="48"/>
      <c r="E118" s="40"/>
      <c r="F118" s="40"/>
      <c r="G118" s="40"/>
      <c r="H118" s="40"/>
      <c r="I118" s="40"/>
    </row>
    <row r="119" spans="1:10">
      <c r="A119" s="45" t="s">
        <v>37</v>
      </c>
      <c r="B119" s="45" t="s">
        <v>36</v>
      </c>
      <c r="C119" s="52"/>
      <c r="D119" s="48"/>
      <c r="E119" s="40"/>
      <c r="F119" s="40"/>
      <c r="G119" s="40"/>
      <c r="H119" s="40"/>
      <c r="I119" s="40"/>
    </row>
    <row r="120" spans="1:10">
      <c r="A120" s="47">
        <v>1</v>
      </c>
      <c r="B120" s="45" t="s">
        <v>46</v>
      </c>
      <c r="C120" s="52"/>
      <c r="D120" s="48"/>
      <c r="E120" s="53"/>
      <c r="F120" s="53"/>
      <c r="G120" s="40">
        <f>LEN(F120)</f>
        <v>0</v>
      </c>
      <c r="H120" s="40"/>
      <c r="I120" s="40"/>
      <c r="J120" s="40"/>
    </row>
    <row r="121" spans="1:10">
      <c r="A121" s="47">
        <v>2</v>
      </c>
      <c r="B121" s="45" t="s">
        <v>54</v>
      </c>
      <c r="C121" s="52"/>
      <c r="D121" s="48"/>
      <c r="E121" s="54"/>
      <c r="F121" s="53"/>
      <c r="G121" s="40"/>
      <c r="H121" s="40"/>
      <c r="I121" s="40"/>
      <c r="J121" s="12"/>
    </row>
    <row r="122" spans="1:10">
      <c r="A122" s="47">
        <v>3</v>
      </c>
      <c r="B122" s="45" t="s">
        <v>63</v>
      </c>
      <c r="C122" s="52"/>
      <c r="D122" s="48"/>
      <c r="E122" s="54"/>
      <c r="F122" s="53"/>
      <c r="G122" s="40"/>
      <c r="H122" s="40"/>
      <c r="I122" s="40"/>
      <c r="J122" s="12"/>
    </row>
    <row r="123" spans="1:10">
      <c r="A123" s="47">
        <v>4</v>
      </c>
      <c r="B123" s="45" t="s">
        <v>70</v>
      </c>
      <c r="C123" s="52"/>
      <c r="D123" s="48"/>
      <c r="E123" s="54"/>
      <c r="F123" s="53"/>
      <c r="G123" s="40"/>
      <c r="H123" s="40"/>
      <c r="I123" s="40"/>
      <c r="J123" s="12"/>
    </row>
    <row r="124" spans="1:10">
      <c r="A124" s="47">
        <v>5</v>
      </c>
      <c r="B124" s="45" t="s">
        <v>78</v>
      </c>
      <c r="C124" s="52"/>
      <c r="D124" s="48"/>
      <c r="E124" s="54"/>
      <c r="F124" s="53"/>
      <c r="G124" s="40"/>
      <c r="H124" s="40"/>
      <c r="I124" s="40"/>
      <c r="J124" s="12"/>
    </row>
    <row r="125" spans="1:10">
      <c r="A125" s="47">
        <v>6</v>
      </c>
      <c r="B125" s="45" t="s">
        <v>87</v>
      </c>
      <c r="C125" s="52"/>
      <c r="D125" s="48" t="b">
        <f>EXACT(A124,E125)</f>
        <v>0</v>
      </c>
      <c r="E125" s="7"/>
      <c r="F125" s="53"/>
      <c r="G125" s="40"/>
      <c r="H125" s="40"/>
      <c r="I125" s="40"/>
      <c r="J125" s="12"/>
    </row>
    <row r="126" spans="1:10">
      <c r="A126" s="47">
        <v>7</v>
      </c>
      <c r="B126" s="45" t="s">
        <v>96</v>
      </c>
      <c r="C126" s="52"/>
      <c r="D126" s="48"/>
      <c r="E126" s="54"/>
      <c r="F126" s="53"/>
      <c r="G126" s="40"/>
      <c r="H126" s="40"/>
      <c r="I126" s="40"/>
      <c r="J126" s="12"/>
    </row>
    <row r="127" spans="1:10">
      <c r="A127" s="47">
        <v>8</v>
      </c>
      <c r="B127" s="45" t="s">
        <v>105</v>
      </c>
      <c r="C127" s="52"/>
      <c r="D127" s="48"/>
      <c r="E127" s="54"/>
      <c r="F127" s="53"/>
      <c r="G127" s="40"/>
      <c r="H127" s="40"/>
      <c r="I127" s="40"/>
    </row>
    <row r="128" spans="1:10">
      <c r="A128" s="47">
        <v>9</v>
      </c>
      <c r="B128" s="45" t="s">
        <v>114</v>
      </c>
      <c r="C128" s="52"/>
      <c r="D128" s="48"/>
      <c r="E128" s="54"/>
      <c r="F128" s="53"/>
      <c r="G128" s="40"/>
      <c r="H128" s="40"/>
      <c r="I128" s="40"/>
    </row>
    <row r="129" spans="1:9">
      <c r="A129" s="47">
        <v>10</v>
      </c>
      <c r="B129" s="45" t="s">
        <v>124</v>
      </c>
      <c r="C129" s="52"/>
      <c r="D129" s="48"/>
      <c r="E129" s="54"/>
      <c r="F129" s="53"/>
      <c r="G129" s="40"/>
      <c r="H129" s="40"/>
      <c r="I129" s="40"/>
    </row>
    <row r="130" spans="1:9">
      <c r="A130" s="47">
        <v>11</v>
      </c>
      <c r="B130" s="45" t="s">
        <v>128</v>
      </c>
      <c r="C130" s="52"/>
      <c r="D130" s="48"/>
      <c r="E130" s="54"/>
      <c r="F130" s="53"/>
      <c r="G130" s="40"/>
      <c r="H130" s="40"/>
      <c r="I130" s="40"/>
    </row>
    <row r="131" spans="1:9">
      <c r="A131" s="47">
        <v>12</v>
      </c>
      <c r="B131" s="45" t="s">
        <v>136</v>
      </c>
      <c r="C131" s="52"/>
      <c r="D131" s="48"/>
      <c r="E131" s="54"/>
      <c r="F131" s="53"/>
      <c r="G131" s="40"/>
      <c r="H131" s="40"/>
      <c r="I131" s="40"/>
    </row>
    <row r="132" spans="1:9">
      <c r="A132" s="47">
        <v>13</v>
      </c>
      <c r="B132" s="45" t="s">
        <v>146</v>
      </c>
      <c r="C132" s="52"/>
      <c r="D132" s="48"/>
      <c r="E132" s="54"/>
      <c r="F132" s="53"/>
      <c r="G132" s="40"/>
      <c r="H132" s="40"/>
      <c r="I132" s="40"/>
    </row>
    <row r="133" spans="1:9">
      <c r="A133" s="47">
        <v>14</v>
      </c>
      <c r="B133" s="45" t="s">
        <v>153</v>
      </c>
      <c r="C133" s="52"/>
      <c r="D133" s="48"/>
      <c r="E133" s="54"/>
      <c r="F133" s="53"/>
      <c r="G133" s="40"/>
      <c r="H133" s="40"/>
      <c r="I133" s="40"/>
    </row>
    <row r="134" spans="1:9">
      <c r="A134" s="47">
        <v>15</v>
      </c>
      <c r="B134" s="45" t="s">
        <v>162</v>
      </c>
      <c r="C134" s="52"/>
      <c r="D134" s="48"/>
      <c r="E134" s="54"/>
      <c r="F134" s="53"/>
      <c r="G134" s="40"/>
      <c r="H134" s="40"/>
      <c r="I134" s="40"/>
    </row>
    <row r="135" spans="1:9">
      <c r="A135" s="47">
        <v>16</v>
      </c>
      <c r="B135" s="45" t="s">
        <v>170</v>
      </c>
      <c r="C135" s="52"/>
      <c r="D135" s="48"/>
      <c r="E135" s="54"/>
      <c r="F135" s="53"/>
      <c r="G135" s="40"/>
      <c r="H135" s="40"/>
      <c r="I135" s="40"/>
    </row>
    <row r="136" spans="1:9">
      <c r="A136" s="47">
        <v>17</v>
      </c>
      <c r="B136" s="45" t="s">
        <v>179</v>
      </c>
      <c r="C136" s="52"/>
      <c r="D136" s="48"/>
      <c r="E136" s="54"/>
      <c r="F136" s="53"/>
      <c r="G136" s="40"/>
      <c r="H136" s="40"/>
      <c r="I136" s="40"/>
    </row>
    <row r="137" spans="1:9">
      <c r="A137" s="47">
        <v>18</v>
      </c>
      <c r="B137" s="45" t="s">
        <v>189</v>
      </c>
      <c r="C137" s="52"/>
      <c r="D137" s="48"/>
      <c r="E137" s="54"/>
      <c r="F137" s="53"/>
      <c r="G137" s="40"/>
      <c r="H137" s="40"/>
      <c r="I137" s="40"/>
    </row>
    <row r="138" spans="1:9">
      <c r="A138" s="47">
        <v>19</v>
      </c>
      <c r="B138" s="45" t="s">
        <v>193</v>
      </c>
      <c r="C138" s="52"/>
      <c r="D138" s="48"/>
      <c r="E138" s="54"/>
      <c r="F138" s="53"/>
      <c r="G138" s="40"/>
      <c r="H138" s="40"/>
      <c r="I138" s="40"/>
    </row>
    <row r="139" spans="1:9">
      <c r="A139" s="47">
        <v>20</v>
      </c>
      <c r="B139" s="45" t="s">
        <v>201</v>
      </c>
      <c r="C139" s="52"/>
      <c r="D139" s="48"/>
      <c r="E139" s="54"/>
      <c r="F139" s="53"/>
      <c r="G139" s="40"/>
      <c r="H139" s="40"/>
      <c r="I139" s="40"/>
    </row>
    <row r="140" spans="1:9">
      <c r="A140" s="47">
        <v>21</v>
      </c>
      <c r="B140" s="45" t="s">
        <v>211</v>
      </c>
      <c r="C140" s="52"/>
      <c r="D140" s="48"/>
      <c r="E140" s="54"/>
      <c r="F140" s="53"/>
      <c r="G140" s="40"/>
      <c r="H140" s="40"/>
      <c r="I140" s="40"/>
    </row>
    <row r="141" spans="1:9">
      <c r="A141" s="47">
        <v>22</v>
      </c>
      <c r="B141" s="45" t="s">
        <v>216</v>
      </c>
      <c r="C141" s="52"/>
      <c r="D141" s="48"/>
      <c r="E141" s="54"/>
      <c r="F141" s="53"/>
      <c r="G141" s="40"/>
      <c r="H141" s="40"/>
      <c r="I141" s="40"/>
    </row>
    <row r="142" spans="1:9">
      <c r="A142" s="47">
        <v>23</v>
      </c>
      <c r="B142" s="45" t="s">
        <v>224</v>
      </c>
      <c r="C142" s="52"/>
      <c r="D142" s="48"/>
      <c r="E142" s="54"/>
      <c r="F142" s="53"/>
      <c r="G142" s="40"/>
      <c r="H142" s="40"/>
      <c r="I142" s="40"/>
    </row>
    <row r="143" spans="1:9">
      <c r="A143" s="47">
        <v>24</v>
      </c>
      <c r="B143" s="45" t="s">
        <v>234</v>
      </c>
      <c r="C143" s="52"/>
      <c r="D143" s="48"/>
      <c r="E143" s="40"/>
      <c r="F143" s="53"/>
      <c r="G143" s="40"/>
      <c r="H143" s="40"/>
      <c r="I143" s="40"/>
    </row>
    <row r="144" spans="1:9">
      <c r="A144" s="47">
        <v>25</v>
      </c>
      <c r="B144" s="45" t="s">
        <v>242</v>
      </c>
      <c r="C144" s="52"/>
      <c r="D144" s="48"/>
      <c r="E144" s="40"/>
      <c r="F144" s="53"/>
      <c r="G144" s="40"/>
      <c r="H144" s="40"/>
      <c r="I144" s="40"/>
    </row>
    <row r="145" spans="1:9">
      <c r="A145" s="47">
        <v>26</v>
      </c>
      <c r="B145" s="45" t="s">
        <v>250</v>
      </c>
      <c r="C145" s="52"/>
      <c r="D145" s="48"/>
      <c r="E145" s="40"/>
      <c r="F145" s="53"/>
      <c r="G145" s="40"/>
      <c r="H145" s="40"/>
      <c r="I145" s="40"/>
    </row>
    <row r="146" spans="1:9">
      <c r="A146" s="47">
        <v>27</v>
      </c>
      <c r="B146" s="45" t="s">
        <v>259</v>
      </c>
      <c r="C146" s="52"/>
      <c r="D146" s="48"/>
      <c r="E146" s="40"/>
      <c r="F146" s="53"/>
      <c r="G146" s="40"/>
      <c r="H146" s="40"/>
      <c r="I146" s="40"/>
    </row>
    <row r="147" spans="1:9">
      <c r="A147" s="47">
        <v>28</v>
      </c>
      <c r="B147" s="45" t="s">
        <v>263</v>
      </c>
      <c r="C147" s="52"/>
      <c r="D147" s="48"/>
      <c r="E147" s="40"/>
      <c r="F147" s="53"/>
      <c r="G147" s="40"/>
      <c r="H147" s="40"/>
      <c r="I147" s="40"/>
    </row>
    <row r="148" spans="1:9">
      <c r="A148" s="47">
        <v>29</v>
      </c>
      <c r="B148" s="45" t="s">
        <v>272</v>
      </c>
      <c r="C148" s="52"/>
      <c r="D148" s="48"/>
      <c r="E148" s="40"/>
      <c r="F148" s="40"/>
      <c r="G148" s="40"/>
      <c r="H148" s="40"/>
      <c r="I148" s="40"/>
    </row>
    <row r="149" spans="1:9">
      <c r="A149" s="47">
        <v>30</v>
      </c>
      <c r="B149" s="45" t="s">
        <v>281</v>
      </c>
      <c r="C149" s="52"/>
      <c r="D149" s="48"/>
      <c r="E149" s="40"/>
      <c r="F149" s="40"/>
      <c r="G149" s="40"/>
      <c r="H149" s="40"/>
      <c r="I149" s="40"/>
    </row>
    <row r="150" spans="1:9">
      <c r="A150" s="47">
        <v>31</v>
      </c>
      <c r="B150" s="45" t="s">
        <v>289</v>
      </c>
      <c r="C150" s="52"/>
      <c r="D150" s="48"/>
      <c r="E150" s="40"/>
      <c r="F150" s="40"/>
      <c r="G150" s="40"/>
      <c r="H150" s="40"/>
      <c r="I150" s="40"/>
    </row>
    <row r="151" spans="1:9">
      <c r="A151" s="47">
        <v>32</v>
      </c>
      <c r="B151" s="45" t="s">
        <v>299</v>
      </c>
      <c r="C151" s="52"/>
      <c r="D151" s="48"/>
      <c r="E151" s="40"/>
      <c r="F151" s="40"/>
      <c r="G151" s="40"/>
      <c r="H151" s="40"/>
      <c r="I151" s="40"/>
    </row>
    <row r="152" spans="1:9">
      <c r="A152" s="55">
        <v>33</v>
      </c>
      <c r="B152" s="56" t="s">
        <v>304</v>
      </c>
      <c r="C152" s="52"/>
      <c r="D152" s="48"/>
      <c r="E152" s="40"/>
      <c r="F152" s="40"/>
      <c r="G152" s="40"/>
      <c r="H152" s="40"/>
      <c r="I152" s="40"/>
    </row>
    <row r="153" spans="1:9" ht="15">
      <c r="A153" s="55">
        <v>34</v>
      </c>
      <c r="B153" s="57" t="s">
        <v>312</v>
      </c>
      <c r="C153" s="52"/>
      <c r="D153" s="48"/>
      <c r="E153" s="40"/>
      <c r="F153" s="40"/>
      <c r="G153" s="40"/>
      <c r="H153" s="40"/>
      <c r="I153" s="40"/>
    </row>
    <row r="154" spans="1:9" ht="15">
      <c r="A154" s="55">
        <v>35</v>
      </c>
      <c r="B154" s="57" t="s">
        <v>322</v>
      </c>
      <c r="C154" s="52"/>
      <c r="D154" s="48"/>
      <c r="E154" s="40"/>
      <c r="F154" s="40"/>
      <c r="G154" s="40"/>
      <c r="H154" s="40"/>
      <c r="I154" s="40"/>
    </row>
    <row r="155" spans="1:9" ht="15">
      <c r="A155" s="55">
        <v>36</v>
      </c>
      <c r="B155" s="57" t="s">
        <v>329</v>
      </c>
      <c r="C155" s="52"/>
      <c r="D155" s="48"/>
      <c r="E155" s="40"/>
      <c r="F155" s="40"/>
      <c r="G155" s="40"/>
      <c r="H155" s="40"/>
      <c r="I155" s="40"/>
    </row>
    <row r="156" spans="1:9" ht="15">
      <c r="A156" s="55">
        <v>37</v>
      </c>
      <c r="B156" s="58" t="s">
        <v>339</v>
      </c>
      <c r="C156" s="52"/>
      <c r="D156" s="48"/>
      <c r="E156" s="40"/>
      <c r="F156" s="40"/>
      <c r="G156" s="40"/>
      <c r="H156" s="40"/>
      <c r="I156" s="40"/>
    </row>
    <row r="157" spans="1:9" ht="15">
      <c r="A157" s="55">
        <v>38</v>
      </c>
      <c r="B157" s="57" t="s">
        <v>343</v>
      </c>
      <c r="C157" s="52"/>
      <c r="D157" s="48" t="s">
        <v>343</v>
      </c>
      <c r="E157" s="40"/>
      <c r="F157" s="40"/>
      <c r="G157" s="40">
        <f>LEN(D157)</f>
        <v>35</v>
      </c>
      <c r="H157" s="40"/>
      <c r="I157" s="40"/>
    </row>
    <row r="158" spans="1:9">
      <c r="A158" s="40">
        <f>LEN(B157)</f>
        <v>35</v>
      </c>
      <c r="B158" s="40"/>
      <c r="C158" s="40"/>
      <c r="D158" s="40"/>
      <c r="E158" s="40"/>
      <c r="F158" s="40"/>
      <c r="G158" s="40"/>
      <c r="H158" s="40"/>
      <c r="I158" s="40"/>
    </row>
    <row r="160" spans="1:9">
      <c r="A160" s="52" t="s">
        <v>4993</v>
      </c>
      <c r="B160" s="52"/>
      <c r="F160" s="52" t="s">
        <v>4994</v>
      </c>
      <c r="G160" s="52"/>
    </row>
    <row r="161" spans="1:7">
      <c r="A161" s="52" t="s">
        <v>4995</v>
      </c>
      <c r="B161" s="52" t="s">
        <v>36</v>
      </c>
      <c r="F161" s="52" t="s">
        <v>4995</v>
      </c>
      <c r="G161" s="52" t="s">
        <v>36</v>
      </c>
    </row>
    <row r="162" spans="1:7" ht="31.5">
      <c r="A162" s="59">
        <v>0</v>
      </c>
      <c r="B162" s="59" t="s">
        <v>4117</v>
      </c>
      <c r="F162" s="59">
        <v>0</v>
      </c>
      <c r="G162" s="59" t="s">
        <v>4117</v>
      </c>
    </row>
    <row r="163" spans="1:7" ht="15.75">
      <c r="A163" s="59">
        <v>1</v>
      </c>
      <c r="B163" s="59" t="s">
        <v>4111</v>
      </c>
      <c r="F163" s="59">
        <v>1</v>
      </c>
      <c r="G163" s="59" t="s">
        <v>4110</v>
      </c>
    </row>
    <row r="164" spans="1:7" ht="31.5">
      <c r="A164" s="59">
        <v>2</v>
      </c>
      <c r="B164" s="59" t="s">
        <v>4947</v>
      </c>
      <c r="F164" s="59">
        <v>2</v>
      </c>
      <c r="G164" s="59" t="s">
        <v>4116</v>
      </c>
    </row>
    <row r="165" spans="1:7" ht="31.5">
      <c r="A165" s="59">
        <v>3</v>
      </c>
      <c r="B165" s="59" t="s">
        <v>4948</v>
      </c>
      <c r="F165" s="59">
        <v>3</v>
      </c>
      <c r="G165" s="59" t="s">
        <v>4937</v>
      </c>
    </row>
    <row r="166" spans="1:7" ht="15.75">
      <c r="A166" s="59">
        <v>4</v>
      </c>
      <c r="B166" s="59" t="s">
        <v>4120</v>
      </c>
    </row>
    <row r="167" spans="1:7" ht="15.75">
      <c r="A167" s="59">
        <v>5</v>
      </c>
      <c r="B167" s="59" t="s">
        <v>4938</v>
      </c>
    </row>
    <row r="168" spans="1:7" ht="15.75">
      <c r="A168" s="59">
        <v>6</v>
      </c>
      <c r="B168" s="59" t="s">
        <v>4949</v>
      </c>
    </row>
    <row r="169" spans="1:7" ht="15.75">
      <c r="A169" s="59">
        <v>7</v>
      </c>
      <c r="B169" s="59" t="s">
        <v>4950</v>
      </c>
    </row>
    <row r="170" spans="1:7" ht="15.75">
      <c r="A170" s="59">
        <v>8</v>
      </c>
      <c r="B170" s="59" t="s">
        <v>4929</v>
      </c>
    </row>
    <row r="171" spans="1:7" ht="15.75">
      <c r="A171" s="59">
        <v>9</v>
      </c>
      <c r="B171" s="59" t="s">
        <v>4951</v>
      </c>
    </row>
    <row r="172" spans="1:7" ht="15.75">
      <c r="A172" s="59">
        <v>10</v>
      </c>
      <c r="B172" s="59" t="s">
        <v>4952</v>
      </c>
    </row>
    <row r="173" spans="1:7" ht="15.75">
      <c r="A173" s="59">
        <v>11</v>
      </c>
      <c r="B173" s="59" t="s">
        <v>4116</v>
      </c>
    </row>
    <row r="178" spans="2:6" ht="15.75">
      <c r="B178" s="60"/>
      <c r="C178" s="60"/>
      <c r="F178" s="60"/>
    </row>
    <row r="179" spans="2:6" ht="15.75">
      <c r="B179" s="60"/>
      <c r="C179" s="60"/>
      <c r="F179" s="60"/>
    </row>
    <row r="180" spans="2:6" ht="15.75">
      <c r="B180" s="60"/>
      <c r="C180" s="60"/>
      <c r="F180" s="60"/>
    </row>
    <row r="181" spans="2:6" ht="15.75">
      <c r="B181" s="60"/>
      <c r="C181" s="60"/>
      <c r="F181" s="60"/>
    </row>
    <row r="182" spans="2:6" ht="15.75">
      <c r="B182" s="60"/>
      <c r="C182" s="60"/>
      <c r="F182" s="60"/>
    </row>
    <row r="183" spans="2:6" ht="15.75">
      <c r="B183" s="60"/>
      <c r="C183" s="60"/>
      <c r="F183" s="60"/>
    </row>
    <row r="184" spans="2:6" ht="15.75">
      <c r="B184" s="60"/>
      <c r="C184" s="60"/>
      <c r="F184" s="60"/>
    </row>
    <row r="185" spans="2:6" ht="15.75">
      <c r="B185" s="60"/>
      <c r="C185" s="60"/>
      <c r="F185" s="60"/>
    </row>
    <row r="186" spans="2:6" ht="15.75">
      <c r="B186" s="60"/>
      <c r="C186" s="60"/>
      <c r="F186" s="60"/>
    </row>
    <row r="187" spans="2:6" ht="15.75">
      <c r="B187" s="60"/>
      <c r="C187" s="60"/>
      <c r="F187" s="60"/>
    </row>
    <row r="188" spans="2:6" ht="15.75">
      <c r="B188" s="60"/>
      <c r="C188" s="60"/>
      <c r="F188" s="60"/>
    </row>
    <row r="189" spans="2:6" ht="15.75">
      <c r="B189" s="60"/>
      <c r="C189" s="60"/>
      <c r="F189" s="60"/>
    </row>
  </sheetData>
  <mergeCells count="6">
    <mergeCell ref="A118:B118"/>
    <mergeCell ref="A1:B1"/>
    <mergeCell ref="A19:B19"/>
    <mergeCell ref="A42:E42"/>
    <mergeCell ref="F42:I42"/>
    <mergeCell ref="A108:B108"/>
  </mergeCells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69DB-A0EA-44E3-A2C2-157C32BBDFAD}">
  <dimension ref="A1:AF999"/>
  <sheetViews>
    <sheetView topLeftCell="F214" workbookViewId="0">
      <selection activeCell="N229" sqref="N229"/>
    </sheetView>
  </sheetViews>
  <sheetFormatPr baseColWidth="10" defaultColWidth="12.5703125" defaultRowHeight="12.75"/>
  <cols>
    <col min="1" max="1" width="6.28515625" customWidth="1"/>
    <col min="2" max="2" width="8.42578125" customWidth="1"/>
    <col min="3" max="3" width="39.42578125" customWidth="1"/>
    <col min="4" max="4" width="18.7109375" customWidth="1"/>
    <col min="5" max="5" width="49.7109375" customWidth="1"/>
    <col min="6" max="6" width="9" customWidth="1"/>
    <col min="7" max="7" width="16.28515625" customWidth="1"/>
    <col min="8" max="8" width="9.42578125" customWidth="1"/>
    <col min="9" max="9" width="21.85546875" customWidth="1"/>
    <col min="10" max="11" width="13.85546875" customWidth="1"/>
    <col min="12" max="12" width="8.42578125" customWidth="1"/>
    <col min="13" max="13" width="17.28515625" customWidth="1"/>
    <col min="14" max="14" width="29" customWidth="1"/>
    <col min="15" max="15" width="26.28515625" customWidth="1"/>
    <col min="16" max="16" width="14.7109375" customWidth="1"/>
    <col min="17" max="17" width="37.7109375" customWidth="1"/>
    <col min="18" max="18" width="9.42578125" customWidth="1"/>
    <col min="19" max="19" width="10.28515625" customWidth="1"/>
    <col min="20" max="20" width="19.140625" customWidth="1"/>
    <col min="21" max="21" width="72.7109375" customWidth="1"/>
    <col min="22" max="22" width="15.28515625" customWidth="1"/>
    <col min="23" max="23" width="13.7109375" customWidth="1"/>
    <col min="24" max="24" width="8.42578125" customWidth="1"/>
  </cols>
  <sheetData>
    <row r="1" spans="1:29" ht="15.75" customHeight="1">
      <c r="A1" s="138" t="s">
        <v>0</v>
      </c>
      <c r="B1" s="139" t="s">
        <v>1</v>
      </c>
      <c r="C1" s="139" t="s">
        <v>2</v>
      </c>
      <c r="D1" s="140" t="s">
        <v>3</v>
      </c>
      <c r="E1" s="139" t="s">
        <v>4</v>
      </c>
      <c r="F1" s="140" t="s">
        <v>5</v>
      </c>
      <c r="G1" s="139" t="s">
        <v>6</v>
      </c>
      <c r="H1" s="140" t="s">
        <v>7</v>
      </c>
      <c r="I1" s="139" t="s">
        <v>8</v>
      </c>
      <c r="J1" s="140" t="s">
        <v>9</v>
      </c>
      <c r="K1" s="139" t="s">
        <v>10</v>
      </c>
      <c r="L1" s="140" t="s">
        <v>11</v>
      </c>
      <c r="M1" s="139" t="s">
        <v>12</v>
      </c>
      <c r="N1" s="140" t="s">
        <v>13</v>
      </c>
      <c r="O1" s="140" t="s">
        <v>14</v>
      </c>
      <c r="P1" s="141" t="s">
        <v>15</v>
      </c>
      <c r="Q1" s="140" t="s">
        <v>16</v>
      </c>
      <c r="R1" s="140" t="s">
        <v>17</v>
      </c>
      <c r="S1" s="140" t="s">
        <v>18</v>
      </c>
      <c r="T1" s="140" t="s">
        <v>19</v>
      </c>
      <c r="U1" s="140" t="s">
        <v>20</v>
      </c>
      <c r="V1" s="140" t="s">
        <v>21</v>
      </c>
      <c r="W1" s="140" t="s">
        <v>22</v>
      </c>
      <c r="X1" s="140" t="s">
        <v>23</v>
      </c>
      <c r="Y1" s="138" t="s">
        <v>24</v>
      </c>
      <c r="Z1" s="138"/>
      <c r="AA1" s="138"/>
      <c r="AB1" s="121" t="s">
        <v>25</v>
      </c>
      <c r="AC1" s="122"/>
    </row>
    <row r="2" spans="1:29" ht="15.75" customHeight="1">
      <c r="A2" s="6">
        <f t="shared" ref="A2:A65" si="0">ROW()-1</f>
        <v>1</v>
      </c>
      <c r="B2" s="7">
        <v>6</v>
      </c>
      <c r="C2" s="7" t="str">
        <f>VLOOKUP(B2,Tablas_Maestras_Prime!$A$116:$B$153,2,FALSE)</f>
        <v>Administración y Marketing</v>
      </c>
      <c r="D2" s="7">
        <v>31</v>
      </c>
      <c r="E2" s="113" t="str">
        <f>VLOOKUP(D2,Tablas_Maestras_Prime!$A$42:$B$103,2,FALSE)</f>
        <v>UNIVERSIDAD SAN IGNACIO DE LOYOLA</v>
      </c>
      <c r="F2" s="7">
        <v>1</v>
      </c>
      <c r="G2" s="7" t="str">
        <f>VLOOKUP(F2,Tablas_Maestras_Prime!$A$107:$B$112,2,FALSE)</f>
        <v>Sin Definir..</v>
      </c>
      <c r="H2" s="7">
        <v>1</v>
      </c>
      <c r="I2" s="7" t="str">
        <f>VLOOKUP(H2,Tablas_Maestras_Prime!$A$20:$B$38,2,FALSE)</f>
        <v>Por definir...</v>
      </c>
      <c r="J2" s="7">
        <v>1</v>
      </c>
      <c r="K2" s="7" t="str">
        <f>VLOOKUP(J2,Tablas_Maestras_Prime!$A$173:$B$175,2,FALSE)</f>
        <v>Estable</v>
      </c>
      <c r="L2" s="7">
        <v>1</v>
      </c>
      <c r="M2" s="7" t="str">
        <f>VLOOKUP(L2,Tablas_Maestras_Prime!$A$158:$B$169,2,FALSE)</f>
        <v>Por definir</v>
      </c>
      <c r="N2" s="8" t="s">
        <v>26</v>
      </c>
      <c r="O2" s="8" t="s">
        <v>27</v>
      </c>
      <c r="P2" s="9">
        <v>36798</v>
      </c>
      <c r="Q2" s="8" t="s">
        <v>28</v>
      </c>
      <c r="R2" s="8" t="s">
        <v>29</v>
      </c>
      <c r="S2" s="8" t="s">
        <v>30</v>
      </c>
      <c r="T2" s="8" t="s">
        <v>31</v>
      </c>
      <c r="U2" s="8" t="s">
        <v>32</v>
      </c>
      <c r="V2" s="8" t="s">
        <v>33</v>
      </c>
      <c r="W2" s="8" t="s">
        <v>34</v>
      </c>
      <c r="X2" s="8" t="s">
        <v>35</v>
      </c>
      <c r="Y2" s="5" t="str">
        <f t="shared" ref="Y2:Y65" si="1">CONCATENATE("INSERT INTO empleados VALUES (NULL, ",B2,", ",D2,", ",F2,", ",H2,", ",J2,", ",L2,", '",N2,"', '",O2,"', ",IF(P2="Sin definir","NULL","'"&amp;TEXT(P2,"aaaa-mm-dd")&amp;"'"),", ",IF(Q2="Sin definir","NULL","'"&amp;Q2&amp;"'"),", ",IF(R2="Sin definir","NULL","'"&amp;R2&amp;"'"),", ",IF(S2="Sin definir","NULL","'"&amp;S2&amp;"'"),", ",IF(T2="Sin definir","NULL","'"&amp;T2&amp;"'"),", ",IF(U2="Sin definir","NULL","'"&amp;U2&amp;"'"),", ",IF(V2="Sin definir","NULL","'"&amp;V2&amp;"'"),", ",IF(W2="Sin definir","NULL","'"&amp;W2&amp;"'"),", '",X2,"');")</f>
        <v>INSERT INTO empleados VALUES (NULL, 6, 31, 1, 1, 1, 1, 'ABANTO MENDOZA', 'KARINA LIZBET', 'viernes-09-29', 'abanto.karinal@gmail.com', '74748670', '997294744', 'La Molina', 'Av. La Fontana, La Molina', NULL, '9no', 'I');</v>
      </c>
      <c r="Z2" s="5"/>
      <c r="AB2" s="10" t="s">
        <v>36</v>
      </c>
      <c r="AC2" s="11" t="s">
        <v>37</v>
      </c>
    </row>
    <row r="3" spans="1:29" ht="15.75" customHeight="1">
      <c r="A3" s="6">
        <f t="shared" si="0"/>
        <v>2</v>
      </c>
      <c r="B3" s="7">
        <v>16</v>
      </c>
      <c r="C3" s="7" t="str">
        <f>VLOOKUP(B3,Tablas_Maestras_Prime!$A$116:$B$153,2,FALSE)</f>
        <v>Ingenieria geologica</v>
      </c>
      <c r="D3" s="7">
        <v>40</v>
      </c>
      <c r="E3" s="113" t="str">
        <f>VLOOKUP(D3,Tablas_Maestras_Prime!$A$42:$B$103,2,FALSE)</f>
        <v>UNIVERSIDAD NACIONAL AGRARIA LA MOLINA</v>
      </c>
      <c r="F3" s="7">
        <v>4</v>
      </c>
      <c r="G3" s="7" t="str">
        <f>VLOOKUP(F3,Tablas_Maestras_Prime!$A$107:$B$112,2,FALSE)</f>
        <v>Ingenieria</v>
      </c>
      <c r="H3" s="7">
        <v>15</v>
      </c>
      <c r="I3" s="7" t="str">
        <f>VLOOKUP(H3,Tablas_Maestras_Prime!$A$20:$B$38,2,FALSE)</f>
        <v>Ciencias Sociales</v>
      </c>
      <c r="J3" s="7">
        <v>1</v>
      </c>
      <c r="K3" s="7" t="str">
        <f>VLOOKUP(J3,Tablas_Maestras_Prime!$A$173:$B$175,2,FALSE)</f>
        <v>Estable</v>
      </c>
      <c r="L3" s="7">
        <v>1</v>
      </c>
      <c r="M3" s="7" t="str">
        <f>VLOOKUP(L3,Tablas_Maestras_Prime!$A$158:$B$169,2,FALSE)</f>
        <v>Por definir</v>
      </c>
      <c r="N3" s="8" t="s">
        <v>38</v>
      </c>
      <c r="O3" s="8" t="s">
        <v>39</v>
      </c>
      <c r="P3" s="9">
        <v>36956</v>
      </c>
      <c r="Q3" s="8" t="s">
        <v>40</v>
      </c>
      <c r="R3" s="8" t="s">
        <v>41</v>
      </c>
      <c r="S3" s="8" t="s">
        <v>42</v>
      </c>
      <c r="T3" s="8" t="s">
        <v>43</v>
      </c>
      <c r="U3" s="8" t="s">
        <v>44</v>
      </c>
      <c r="V3" s="8" t="s">
        <v>45</v>
      </c>
      <c r="W3" s="8" t="s">
        <v>34</v>
      </c>
      <c r="X3" s="8" t="s">
        <v>35</v>
      </c>
      <c r="Y3" s="5" t="str">
        <f t="shared" si="1"/>
        <v>INSERT INTO empleados VALUES (NULL, 16, 40, 4, 15, 1, 1, 'ACUÑA CALDERÓN', 'ANDREA KAROLINA', 'martes-03-06', '20191149@lamolina.edu.pe', '70769995', '949206250', 'San Juan de Lurigancho', 'Mz. H Lt.02 Sector Oeste Jicamarca Anexo 08', '20191149', '9no', 'I');</v>
      </c>
      <c r="AB3" s="12" t="s">
        <v>46</v>
      </c>
      <c r="AC3" s="13">
        <v>1</v>
      </c>
    </row>
    <row r="4" spans="1:29" ht="15.75" customHeight="1">
      <c r="A4" s="6">
        <f t="shared" si="0"/>
        <v>3</v>
      </c>
      <c r="B4" s="7">
        <v>13</v>
      </c>
      <c r="C4" s="7" t="str">
        <f>VLOOKUP(B4,Tablas_Maestras_Prime!$A$116:$B$153,2,FALSE)</f>
        <v>Diseño y Desarrollo de Maquinas</v>
      </c>
      <c r="D4" s="7">
        <v>3</v>
      </c>
      <c r="E4" s="113" t="str">
        <f>VLOOKUP(D4,Tablas_Maestras_Prime!$A$42:$B$103,2,FALSE)</f>
        <v>SENATI</v>
      </c>
      <c r="F4" s="7">
        <v>4</v>
      </c>
      <c r="G4" s="7" t="str">
        <f>VLOOKUP(F4,Tablas_Maestras_Prime!$A$107:$B$112,2,FALSE)</f>
        <v>Ingenieria</v>
      </c>
      <c r="H4" s="7">
        <v>1</v>
      </c>
      <c r="I4" s="7" t="str">
        <f>VLOOKUP(H4,Tablas_Maestras_Prime!$A$20:$B$38,2,FALSE)</f>
        <v>Por definir...</v>
      </c>
      <c r="J4" s="7">
        <v>1</v>
      </c>
      <c r="K4" s="7" t="str">
        <f>VLOOKUP(J4,Tablas_Maestras_Prime!$A$173:$B$175,2,FALSE)</f>
        <v>Estable</v>
      </c>
      <c r="L4" s="7">
        <v>1</v>
      </c>
      <c r="M4" s="7" t="str">
        <f>VLOOKUP(L4,Tablas_Maestras_Prime!$A$158:$B$169,2,FALSE)</f>
        <v>Por definir</v>
      </c>
      <c r="N4" s="8" t="s">
        <v>47</v>
      </c>
      <c r="O4" s="8" t="s">
        <v>48</v>
      </c>
      <c r="P4" s="9">
        <v>38543</v>
      </c>
      <c r="Q4" s="8" t="s">
        <v>49</v>
      </c>
      <c r="R4" s="8" t="s">
        <v>50</v>
      </c>
      <c r="S4" s="8" t="s">
        <v>51</v>
      </c>
      <c r="T4" s="8" t="s">
        <v>43</v>
      </c>
      <c r="U4" s="8" t="s">
        <v>52</v>
      </c>
      <c r="V4" s="8" t="s">
        <v>33</v>
      </c>
      <c r="W4" s="8" t="s">
        <v>53</v>
      </c>
      <c r="X4" s="8" t="s">
        <v>35</v>
      </c>
      <c r="Y4" s="5" t="str">
        <f t="shared" si="1"/>
        <v>INSERT INTO empleados VALUES (NULL, 13, 3, 4, 1, 1, 1, 'ADRIANO SAAVEDRA', 'RODRIGO EDUARDO', 'domingo-07-10', 'rodrigoadrian431@gmail.com', '75341144', '963360604', 'San Juan de Lurigancho', 'Mz G Lt 12, Comunidad campesina La Vizcachera, San Juan de Lurigancho', NULL, '4to', 'I');</v>
      </c>
      <c r="AB4" s="12" t="s">
        <v>54</v>
      </c>
      <c r="AC4" s="13">
        <v>2</v>
      </c>
    </row>
    <row r="5" spans="1:29" ht="15.75" customHeight="1">
      <c r="A5" s="6">
        <f t="shared" si="0"/>
        <v>4</v>
      </c>
      <c r="B5" s="7">
        <v>6</v>
      </c>
      <c r="C5" s="7" t="str">
        <f>VLOOKUP(B5,Tablas_Maestras_Prime!$A$116:$B$153,2,FALSE)</f>
        <v>Administración y Marketing</v>
      </c>
      <c r="D5" s="7">
        <v>5</v>
      </c>
      <c r="E5" s="113" t="str">
        <f>VLOOKUP(D5,Tablas_Maestras_Prime!$A$42:$B$103,2,FALSE)</f>
        <v>Universidad Peruana de Ciencias Aplicadas </v>
      </c>
      <c r="F5" s="7">
        <v>1</v>
      </c>
      <c r="G5" s="7" t="str">
        <f>VLOOKUP(F5,Tablas_Maestras_Prime!$A$107:$B$112,2,FALSE)</f>
        <v>Sin Definir..</v>
      </c>
      <c r="H5" s="7">
        <v>2</v>
      </c>
      <c r="I5" s="7" t="str">
        <f>VLOOKUP(H5,Tablas_Maestras_Prime!$A$20:$B$38,2,FALSE)</f>
        <v>Ingeniería</v>
      </c>
      <c r="J5" s="7">
        <v>1</v>
      </c>
      <c r="K5" s="7" t="str">
        <f>VLOOKUP(J5,Tablas_Maestras_Prime!$A$173:$B$175,2,FALSE)</f>
        <v>Estable</v>
      </c>
      <c r="L5" s="7">
        <v>12</v>
      </c>
      <c r="M5" s="7" t="str">
        <f>VLOOKUP(L5,Tablas_Maestras_Prime!$A$158:$B$169,2,FALSE)</f>
        <v>Practicante</v>
      </c>
      <c r="N5" s="8" t="s">
        <v>55</v>
      </c>
      <c r="O5" s="8" t="s">
        <v>56</v>
      </c>
      <c r="P5" s="9">
        <v>34129</v>
      </c>
      <c r="Q5" s="8" t="s">
        <v>57</v>
      </c>
      <c r="R5" s="8" t="s">
        <v>58</v>
      </c>
      <c r="S5" s="8" t="s">
        <v>59</v>
      </c>
      <c r="T5" s="8" t="s">
        <v>33</v>
      </c>
      <c r="U5" s="8" t="s">
        <v>60</v>
      </c>
      <c r="V5" s="8" t="s">
        <v>61</v>
      </c>
      <c r="W5" s="8" t="s">
        <v>62</v>
      </c>
      <c r="X5" s="8" t="s">
        <v>35</v>
      </c>
      <c r="Y5" s="5" t="str">
        <f t="shared" si="1"/>
        <v>INSERT INTO empleados VALUES (NULL, 6, 5, 1, 2, 1, 12, 'AGUILAR ALZAMORA', 'ROSMERY', 'miércoles-06-09', 'rosmeryaguilaralzamora@gmail.com', '74140622', '942636539', NULL, 'jr.bernardo alcedo 544', 'u201012515', 'Egresado', 'I');</v>
      </c>
      <c r="AB5" s="12" t="s">
        <v>63</v>
      </c>
      <c r="AC5" s="13">
        <v>3</v>
      </c>
    </row>
    <row r="6" spans="1:29" ht="15.75" customHeight="1">
      <c r="A6" s="6">
        <f t="shared" si="0"/>
        <v>5</v>
      </c>
      <c r="B6" s="7">
        <v>6</v>
      </c>
      <c r="C6" s="7" t="str">
        <f>VLOOKUP(B6,Tablas_Maestras_Prime!$A$116:$B$153,2,FALSE)</f>
        <v>Administración y Marketing</v>
      </c>
      <c r="D6" s="7">
        <v>5</v>
      </c>
      <c r="E6" s="113" t="str">
        <f>VLOOKUP(D6,Tablas_Maestras_Prime!$A$42:$B$103,2,FALSE)</f>
        <v>Universidad Peruana de Ciencias Aplicadas </v>
      </c>
      <c r="F6" s="7">
        <v>1</v>
      </c>
      <c r="G6" s="7" t="str">
        <f>VLOOKUP(F6,Tablas_Maestras_Prime!$A$107:$B$112,2,FALSE)</f>
        <v>Sin Definir..</v>
      </c>
      <c r="H6" s="7">
        <v>11</v>
      </c>
      <c r="I6" s="7" t="str">
        <f>VLOOKUP(H6,Tablas_Maestras_Prime!$A$20:$B$38,2,FALSE)</f>
        <v>Ingeniería Civil</v>
      </c>
      <c r="J6" s="7">
        <v>1</v>
      </c>
      <c r="K6" s="7" t="str">
        <f>VLOOKUP(J6,Tablas_Maestras_Prime!$A$173:$B$175,2,FALSE)</f>
        <v>Estable</v>
      </c>
      <c r="L6" s="7">
        <v>1</v>
      </c>
      <c r="M6" s="7" t="str">
        <f>VLOOKUP(L6,Tablas_Maestras_Prime!$A$158:$B$169,2,FALSE)</f>
        <v>Por definir</v>
      </c>
      <c r="N6" s="8" t="s">
        <v>64</v>
      </c>
      <c r="O6" s="8" t="s">
        <v>65</v>
      </c>
      <c r="P6" s="9">
        <v>37177</v>
      </c>
      <c r="Q6" s="8" t="s">
        <v>66</v>
      </c>
      <c r="R6" s="8" t="s">
        <v>67</v>
      </c>
      <c r="S6" s="8" t="s">
        <v>68</v>
      </c>
      <c r="T6" s="8" t="s">
        <v>33</v>
      </c>
      <c r="U6" s="8" t="s">
        <v>69</v>
      </c>
      <c r="V6" s="8" t="s">
        <v>33</v>
      </c>
      <c r="W6" s="8" t="s">
        <v>34</v>
      </c>
      <c r="X6" s="8" t="s">
        <v>35</v>
      </c>
      <c r="Y6" s="5" t="str">
        <f t="shared" si="1"/>
        <v>INSERT INTO empleados VALUES (NULL, 6, 5, 1, 11, 1, 1, 'AGUIRRE BEJARANO ', 'LEONARDO ERVIN', 'sábado-10-13', 'leoervin.aguirre@gmail.com', '71413113', '972000083', NULL, 'Calle Iris 165 - Salamanca ', NULL, '9no', 'I');</v>
      </c>
      <c r="AB6" s="12" t="s">
        <v>70</v>
      </c>
      <c r="AC6" s="13">
        <v>4</v>
      </c>
    </row>
    <row r="7" spans="1:29" ht="15.75" customHeight="1">
      <c r="A7" s="6">
        <f t="shared" si="0"/>
        <v>6</v>
      </c>
      <c r="B7" s="7">
        <v>1</v>
      </c>
      <c r="C7" s="7" t="str">
        <f>VLOOKUP(B7,Tablas_Maestras_Prime!$A$116:$B$153,2,FALSE)</f>
        <v>Arquitectura y Urbanismo</v>
      </c>
      <c r="D7" s="7">
        <v>34</v>
      </c>
      <c r="E7" s="113" t="str">
        <f>VLOOKUP(D7,Tablas_Maestras_Prime!$A$42:$B$103,2,FALSE)</f>
        <v>UNIVERSIDAD NACIONAL DE PIURA</v>
      </c>
      <c r="F7" s="7">
        <v>4</v>
      </c>
      <c r="G7" s="7" t="str">
        <f>VLOOKUP(F7,Tablas_Maestras_Prime!$A$107:$B$112,2,FALSE)</f>
        <v>Ingenieria</v>
      </c>
      <c r="H7" s="7">
        <v>1</v>
      </c>
      <c r="I7" s="7" t="str">
        <f>VLOOKUP(H7,Tablas_Maestras_Prime!$A$20:$B$38,2,FALSE)</f>
        <v>Por definir...</v>
      </c>
      <c r="J7" s="7">
        <v>1</v>
      </c>
      <c r="K7" s="7" t="str">
        <f>VLOOKUP(J7,Tablas_Maestras_Prime!$A$173:$B$175,2,FALSE)</f>
        <v>Estable</v>
      </c>
      <c r="L7" s="7">
        <v>12</v>
      </c>
      <c r="M7" s="7" t="str">
        <f>VLOOKUP(L7,Tablas_Maestras_Prime!$A$158:$B$169,2,FALSE)</f>
        <v>Practicante</v>
      </c>
      <c r="N7" s="8" t="s">
        <v>71</v>
      </c>
      <c r="O7" s="8" t="s">
        <v>72</v>
      </c>
      <c r="P7" s="9" t="s">
        <v>33</v>
      </c>
      <c r="Q7" s="8" t="s">
        <v>73</v>
      </c>
      <c r="R7" s="8" t="s">
        <v>74</v>
      </c>
      <c r="S7" s="8" t="s">
        <v>75</v>
      </c>
      <c r="T7" s="8" t="s">
        <v>33</v>
      </c>
      <c r="U7" s="8" t="s">
        <v>76</v>
      </c>
      <c r="V7" s="8" t="s">
        <v>77</v>
      </c>
      <c r="W7" s="8" t="s">
        <v>33</v>
      </c>
      <c r="X7" s="8" t="s">
        <v>35</v>
      </c>
      <c r="Y7" s="5" t="str">
        <f t="shared" si="1"/>
        <v>INSERT INTO empleados VALUES (NULL, 1, 34, 4, 1, 1, 12, 'Agurto Quiroga', 'Briyan Daniel', NULL, 'bryan.quiroga30@gmail.com', '70498912', '910280179', NULL, 'Av los Jazmines 20002 castillas piura peru', '1332021067', NULL, 'I');</v>
      </c>
      <c r="AB7" s="12" t="s">
        <v>78</v>
      </c>
      <c r="AC7" s="13">
        <v>5</v>
      </c>
    </row>
    <row r="8" spans="1:29" ht="15.75" customHeight="1">
      <c r="A8" s="6">
        <f t="shared" si="0"/>
        <v>7</v>
      </c>
      <c r="B8" s="7">
        <v>6</v>
      </c>
      <c r="C8" s="7" t="str">
        <f>VLOOKUP(B8,Tablas_Maestras_Prime!$A$116:$B$153,2,FALSE)</f>
        <v>Administración y Marketing</v>
      </c>
      <c r="D8" s="7">
        <v>14</v>
      </c>
      <c r="E8" s="113" t="str">
        <f>VLOOKUP(D8,Tablas_Maestras_Prime!$A$42:$B$103,2,FALSE)</f>
        <v>Universidad Ricardo Palma</v>
      </c>
      <c r="F8" s="7">
        <v>6</v>
      </c>
      <c r="G8" s="7" t="str">
        <f>VLOOKUP(F8,Tablas_Maestras_Prime!$A$107:$B$112,2,FALSE)</f>
        <v>Tecnica</v>
      </c>
      <c r="H8" s="7">
        <v>1</v>
      </c>
      <c r="I8" s="7" t="str">
        <f>VLOOKUP(H8,Tablas_Maestras_Prime!$A$20:$B$38,2,FALSE)</f>
        <v>Por definir...</v>
      </c>
      <c r="J8" s="7">
        <v>1</v>
      </c>
      <c r="K8" s="7" t="str">
        <f>VLOOKUP(J8,Tablas_Maestras_Prime!$A$173:$B$175,2,FALSE)</f>
        <v>Estable</v>
      </c>
      <c r="L8" s="7">
        <v>1</v>
      </c>
      <c r="M8" s="7" t="str">
        <f>VLOOKUP(L8,Tablas_Maestras_Prime!$A$158:$B$169,2,FALSE)</f>
        <v>Por definir</v>
      </c>
      <c r="N8" s="8" t="s">
        <v>79</v>
      </c>
      <c r="O8" s="8" t="s">
        <v>80</v>
      </c>
      <c r="P8" s="9">
        <v>37548</v>
      </c>
      <c r="Q8" s="8" t="s">
        <v>81</v>
      </c>
      <c r="R8" s="8" t="s">
        <v>82</v>
      </c>
      <c r="S8" s="8" t="s">
        <v>83</v>
      </c>
      <c r="T8" s="8" t="s">
        <v>33</v>
      </c>
      <c r="U8" s="8" t="s">
        <v>84</v>
      </c>
      <c r="V8" s="8" t="s">
        <v>85</v>
      </c>
      <c r="W8" s="8" t="s">
        <v>86</v>
      </c>
      <c r="X8" s="8" t="s">
        <v>35</v>
      </c>
      <c r="Y8" s="5" t="str">
        <f t="shared" si="1"/>
        <v>INSERT INTO empleados VALUES (NULL, 6, 14, 6, 1, 1, 1, 'ALARCÓN LINARES', 'BRANDON ALEXIS', 'sábado-10-19', 'alexis.alarcon.linares@hotmail.com', '71314147', '910686806', NULL, 'Bayovar Norte 232', '202010493', '10mo', 'I');</v>
      </c>
      <c r="AB8" s="12" t="s">
        <v>87</v>
      </c>
      <c r="AC8" s="13">
        <v>6</v>
      </c>
    </row>
    <row r="9" spans="1:29" ht="15.75" customHeight="1">
      <c r="A9" s="6">
        <f t="shared" si="0"/>
        <v>8</v>
      </c>
      <c r="B9" s="7">
        <v>11</v>
      </c>
      <c r="C9" s="7" t="str">
        <f>VLOOKUP(B9,Tablas_Maestras_Prime!$A$116:$B$153,2,FALSE)</f>
        <v>Económia y Negocios Internacionales</v>
      </c>
      <c r="D9" s="7">
        <v>5</v>
      </c>
      <c r="E9" s="113" t="str">
        <f>VLOOKUP(D9,Tablas_Maestras_Prime!$A$42:$B$103,2,FALSE)</f>
        <v>Universidad Peruana de Ciencias Aplicadas </v>
      </c>
      <c r="F9" s="7">
        <v>1</v>
      </c>
      <c r="G9" s="7" t="str">
        <f>VLOOKUP(F9,Tablas_Maestras_Prime!$A$107:$B$112,2,FALSE)</f>
        <v>Sin Definir..</v>
      </c>
      <c r="H9" s="7">
        <v>18</v>
      </c>
      <c r="I9" s="7" t="str">
        <f>VLOOKUP(H9,Tablas_Maestras_Prime!$A$20:$B$38,2,FALSE)</f>
        <v>Ciencias Empresariales</v>
      </c>
      <c r="J9" s="7">
        <v>1</v>
      </c>
      <c r="K9" s="7" t="str">
        <f>VLOOKUP(J9,Tablas_Maestras_Prime!$A$173:$B$175,2,FALSE)</f>
        <v>Estable</v>
      </c>
      <c r="L9" s="7">
        <v>1</v>
      </c>
      <c r="M9" s="7" t="str">
        <f>VLOOKUP(L9,Tablas_Maestras_Prime!$A$158:$B$169,2,FALSE)</f>
        <v>Por definir</v>
      </c>
      <c r="N9" s="8" t="s">
        <v>88</v>
      </c>
      <c r="O9" s="8" t="s">
        <v>89</v>
      </c>
      <c r="P9" s="9">
        <v>38322</v>
      </c>
      <c r="Q9" s="8" t="s">
        <v>90</v>
      </c>
      <c r="R9" s="8" t="s">
        <v>91</v>
      </c>
      <c r="S9" s="8" t="s">
        <v>92</v>
      </c>
      <c r="T9" s="8" t="s">
        <v>43</v>
      </c>
      <c r="U9" s="8" t="s">
        <v>93</v>
      </c>
      <c r="V9" s="8" t="s">
        <v>94</v>
      </c>
      <c r="W9" s="8" t="s">
        <v>95</v>
      </c>
      <c r="X9" s="8" t="s">
        <v>35</v>
      </c>
      <c r="Y9" s="5" t="str">
        <f t="shared" si="1"/>
        <v>INSERT INTO empleados VALUES (NULL, 11, 5, 1, 18, 1, 1, 'ALCARRAZ MINALAYA', 'FATIMA ARACELY', 'miércoles-12-01', 'alcarraz.fatima17@gmail.com', '74827567', '917789828', 'San Juan de Lurigancho', 'Urb. Canto Chico Mz. G Lt. 16 comité 6, San Juan de Lurigancho', '20211939', '8vo', 'I');</v>
      </c>
      <c r="AB9" s="12" t="s">
        <v>96</v>
      </c>
      <c r="AC9" s="13">
        <v>7</v>
      </c>
    </row>
    <row r="10" spans="1:29" ht="15.75" customHeight="1">
      <c r="A10" s="6">
        <f t="shared" si="0"/>
        <v>9</v>
      </c>
      <c r="B10" s="7">
        <v>6</v>
      </c>
      <c r="C10" s="7" t="str">
        <f>VLOOKUP(B10,Tablas_Maestras_Prime!$A$116:$B$153,2,FALSE)</f>
        <v>Administración y Marketing</v>
      </c>
      <c r="D10" s="7">
        <v>33</v>
      </c>
      <c r="E10" s="113" t="str">
        <f>VLOOKUP(D10,Tablas_Maestras_Prime!$A$42:$B$103,2,FALSE)</f>
        <v>PONTIFICA UNIVERSIDAD CATOLICA DEL PERU (PUCP)</v>
      </c>
      <c r="F10" s="7">
        <v>1</v>
      </c>
      <c r="G10" s="7" t="str">
        <f>VLOOKUP(F10,Tablas_Maestras_Prime!$A$107:$B$112,2,FALSE)</f>
        <v>Sin Definir..</v>
      </c>
      <c r="H10" s="7">
        <v>1</v>
      </c>
      <c r="I10" s="7" t="str">
        <f>VLOOKUP(H10,Tablas_Maestras_Prime!$A$20:$B$38,2,FALSE)</f>
        <v>Por definir...</v>
      </c>
      <c r="J10" s="7">
        <v>1</v>
      </c>
      <c r="K10" s="7" t="str">
        <f>VLOOKUP(J10,Tablas_Maestras_Prime!$A$173:$B$175,2,FALSE)</f>
        <v>Estable</v>
      </c>
      <c r="L10" s="7">
        <v>1</v>
      </c>
      <c r="M10" s="7" t="str">
        <f>VLOOKUP(L10,Tablas_Maestras_Prime!$A$158:$B$169,2,FALSE)</f>
        <v>Por definir</v>
      </c>
      <c r="N10" s="8" t="s">
        <v>97</v>
      </c>
      <c r="O10" s="8" t="s">
        <v>98</v>
      </c>
      <c r="P10" s="9">
        <v>37424</v>
      </c>
      <c r="Q10" s="8" t="s">
        <v>99</v>
      </c>
      <c r="R10" s="8" t="s">
        <v>100</v>
      </c>
      <c r="S10" s="8" t="s">
        <v>101</v>
      </c>
      <c r="T10" s="8" t="s">
        <v>102</v>
      </c>
      <c r="U10" s="8" t="s">
        <v>103</v>
      </c>
      <c r="V10" s="8" t="s">
        <v>104</v>
      </c>
      <c r="W10" s="8" t="s">
        <v>34</v>
      </c>
      <c r="X10" s="8" t="s">
        <v>35</v>
      </c>
      <c r="Y10" s="5" t="str">
        <f t="shared" si="1"/>
        <v>INSERT INTO empleados VALUES (NULL, 6, 33, 1, 1, 1, 1, 'ALEJO PACORICONA,', 'GIANELA NICOLE', 'lunes-06-17', 'g.alejo@pucp.edu.pe', '70511883', '991650093', 'San Miguel', 'San Miguel, Lima', '20190013', '9no', 'I');</v>
      </c>
      <c r="AB10" s="12" t="s">
        <v>105</v>
      </c>
      <c r="AC10" s="13">
        <v>8</v>
      </c>
    </row>
    <row r="11" spans="1:29" ht="15.75" customHeight="1">
      <c r="A11" s="6">
        <f t="shared" si="0"/>
        <v>10</v>
      </c>
      <c r="B11" s="7">
        <v>9</v>
      </c>
      <c r="C11" s="7" t="str">
        <f>VLOOKUP(B11,Tablas_Maestras_Prime!$A$116:$B$153,2,FALSE)</f>
        <v>Administracion y Negocios Internacionales</v>
      </c>
      <c r="D11" s="7">
        <v>14</v>
      </c>
      <c r="E11" s="113" t="str">
        <f>VLOOKUP(D11,Tablas_Maestras_Prime!$A$42:$B$103,2,FALSE)</f>
        <v>Universidad Ricardo Palma</v>
      </c>
      <c r="F11" s="7">
        <v>1</v>
      </c>
      <c r="G11" s="7" t="str">
        <f>VLOOKUP(F11,Tablas_Maestras_Prime!$A$107:$B$112,2,FALSE)</f>
        <v>Sin Definir..</v>
      </c>
      <c r="H11" s="7">
        <v>2</v>
      </c>
      <c r="I11" s="7" t="str">
        <f>VLOOKUP(H11,Tablas_Maestras_Prime!$A$20:$B$38,2,FALSE)</f>
        <v>Ingeniería</v>
      </c>
      <c r="J11" s="7">
        <v>1</v>
      </c>
      <c r="K11" s="7" t="str">
        <f>VLOOKUP(J11,Tablas_Maestras_Prime!$A$173:$B$175,2,FALSE)</f>
        <v>Estable</v>
      </c>
      <c r="L11" s="7">
        <v>1</v>
      </c>
      <c r="M11" s="7" t="str">
        <f>VLOOKUP(L11,Tablas_Maestras_Prime!$A$158:$B$169,2,FALSE)</f>
        <v>Por definir</v>
      </c>
      <c r="N11" s="8" t="s">
        <v>106</v>
      </c>
      <c r="O11" s="8" t="s">
        <v>107</v>
      </c>
      <c r="P11" s="9">
        <v>36807</v>
      </c>
      <c r="Q11" s="8" t="s">
        <v>108</v>
      </c>
      <c r="R11" s="8" t="s">
        <v>109</v>
      </c>
      <c r="S11" s="8" t="s">
        <v>110</v>
      </c>
      <c r="T11" s="8" t="s">
        <v>43</v>
      </c>
      <c r="U11" s="8" t="s">
        <v>111</v>
      </c>
      <c r="V11" s="8" t="s">
        <v>112</v>
      </c>
      <c r="W11" s="8" t="s">
        <v>113</v>
      </c>
      <c r="X11" s="8" t="s">
        <v>35</v>
      </c>
      <c r="Y11" s="5" t="str">
        <f t="shared" si="1"/>
        <v>INSERT INTO empleados VALUES (NULL, 9, 14, 1, 2, 1, 1, 'ALIAGA VADILLO', 'ARIADNNA MURIEL', 'domingo-10-08', 'ari_muriel@outlook.com', '75204992', '924660838', 'San Juan de Lurigancho', 'JR LAS VERDOLAGAS 994 LAS FLORES sjl', 'U17105394', '10° ciclo', 'I');</v>
      </c>
      <c r="AB11" s="12" t="s">
        <v>114</v>
      </c>
      <c r="AC11" s="13">
        <v>9</v>
      </c>
    </row>
    <row r="12" spans="1:29" ht="15.75" customHeight="1">
      <c r="A12" s="6">
        <f t="shared" si="0"/>
        <v>11</v>
      </c>
      <c r="B12" s="7">
        <v>6</v>
      </c>
      <c r="C12" s="7" t="str">
        <f>VLOOKUP(B12,Tablas_Maestras_Prime!$A$116:$B$153,2,FALSE)</f>
        <v>Administración y Marketing</v>
      </c>
      <c r="D12" s="7">
        <v>5</v>
      </c>
      <c r="E12" s="113" t="str">
        <f>VLOOKUP(D12,Tablas_Maestras_Prime!$A$42:$B$103,2,FALSE)</f>
        <v>Universidad Peruana de Ciencias Aplicadas </v>
      </c>
      <c r="F12" s="7">
        <v>1</v>
      </c>
      <c r="G12" s="7" t="str">
        <f>VLOOKUP(F12,Tablas_Maestras_Prime!$A$107:$B$112,2,FALSE)</f>
        <v>Sin Definir..</v>
      </c>
      <c r="H12" s="7">
        <v>2</v>
      </c>
      <c r="I12" s="7" t="str">
        <f>VLOOKUP(H12,Tablas_Maestras_Prime!$A$20:$B$38,2,FALSE)</f>
        <v>Ingeniería</v>
      </c>
      <c r="J12" s="7">
        <v>1</v>
      </c>
      <c r="K12" s="7" t="str">
        <f>VLOOKUP(J12,Tablas_Maestras_Prime!$A$173:$B$175,2,FALSE)</f>
        <v>Estable</v>
      </c>
      <c r="L12" s="7">
        <v>12</v>
      </c>
      <c r="M12" s="7" t="str">
        <f>VLOOKUP(L12,Tablas_Maestras_Prime!$A$158:$B$169,2,FALSE)</f>
        <v>Practicante</v>
      </c>
      <c r="N12" s="8" t="s">
        <v>115</v>
      </c>
      <c r="O12" s="8" t="s">
        <v>116</v>
      </c>
      <c r="P12" s="9">
        <v>37278</v>
      </c>
      <c r="Q12" s="8" t="s">
        <v>117</v>
      </c>
      <c r="R12" s="8" t="s">
        <v>118</v>
      </c>
      <c r="S12" s="8" t="s">
        <v>119</v>
      </c>
      <c r="T12" s="8" t="s">
        <v>120</v>
      </c>
      <c r="U12" s="8" t="s">
        <v>121</v>
      </c>
      <c r="V12" s="8" t="s">
        <v>122</v>
      </c>
      <c r="W12" s="8" t="s">
        <v>123</v>
      </c>
      <c r="X12" s="8" t="s">
        <v>35</v>
      </c>
      <c r="Y12" s="5" t="str">
        <f t="shared" si="1"/>
        <v>INSERT INTO empleados VALUES (NULL, 6, 5, 1, 2, 1, 12, 'ALVINO CARHUARICRA', 'FRANK MIGUEL', 'martes-01-22', 'frankalvino18@gmail.com', '70635564', '924344966', 'Ate', 'Girasoles de ATE Mz. A Lt 24', 'U20201B129', 'IX', 'I');</v>
      </c>
      <c r="AB12" s="12" t="s">
        <v>124</v>
      </c>
      <c r="AC12" s="13">
        <v>10</v>
      </c>
    </row>
    <row r="13" spans="1:29" ht="15.75" customHeight="1">
      <c r="A13" s="6">
        <f t="shared" si="0"/>
        <v>12</v>
      </c>
      <c r="B13" s="7">
        <v>1</v>
      </c>
      <c r="C13" s="7" t="str">
        <f>VLOOKUP(B13,Tablas_Maestras_Prime!$A$116:$B$153,2,FALSE)</f>
        <v>Arquitectura y Urbanismo</v>
      </c>
      <c r="D13" s="7">
        <v>1</v>
      </c>
      <c r="E13" s="113" t="str">
        <f>VLOOKUP(D13,Tablas_Maestras_Prime!$A$42:$B$103,2,FALSE)</f>
        <v>Sin definir...</v>
      </c>
      <c r="F13" s="7">
        <v>1</v>
      </c>
      <c r="G13" s="7" t="str">
        <f>VLOOKUP(F13,Tablas_Maestras_Prime!$A$107:$B$112,2,FALSE)</f>
        <v>Sin Definir..</v>
      </c>
      <c r="H13" s="7">
        <v>1</v>
      </c>
      <c r="I13" s="7" t="str">
        <f>VLOOKUP(H13,Tablas_Maestras_Prime!$A$20:$B$38,2,FALSE)</f>
        <v>Por definir...</v>
      </c>
      <c r="J13" s="7">
        <v>1</v>
      </c>
      <c r="K13" s="7" t="str">
        <f>VLOOKUP(J13,Tablas_Maestras_Prime!$A$173:$B$175,2,FALSE)</f>
        <v>Estable</v>
      </c>
      <c r="L13" s="7">
        <v>1</v>
      </c>
      <c r="M13" s="7" t="str">
        <f>VLOOKUP(L13,Tablas_Maestras_Prime!$A$158:$B$169,2,FALSE)</f>
        <v>Por definir</v>
      </c>
      <c r="N13" s="8" t="s">
        <v>125</v>
      </c>
      <c r="O13" s="8" t="s">
        <v>126</v>
      </c>
      <c r="P13" s="9" t="s">
        <v>33</v>
      </c>
      <c r="Q13" s="8" t="s">
        <v>33</v>
      </c>
      <c r="R13" s="8" t="s">
        <v>33</v>
      </c>
      <c r="S13" s="8" t="s">
        <v>127</v>
      </c>
      <c r="T13" s="8" t="s">
        <v>33</v>
      </c>
      <c r="U13" s="8" t="s">
        <v>33</v>
      </c>
      <c r="V13" s="8" t="s">
        <v>33</v>
      </c>
      <c r="W13" s="8" t="s">
        <v>33</v>
      </c>
      <c r="X13" s="8" t="s">
        <v>35</v>
      </c>
      <c r="Y13" s="5" t="str">
        <f t="shared" si="1"/>
        <v>INSERT INTO empleados VALUES (NULL, 1, 1, 1, 1, 1, 1, 'AMACHI JARA', 'MARIA PAZ', NULL, NULL, NULL, '979100783', NULL, NULL, NULL, NULL, 'I');</v>
      </c>
      <c r="AB13" s="12" t="s">
        <v>128</v>
      </c>
      <c r="AC13" s="13">
        <v>11</v>
      </c>
    </row>
    <row r="14" spans="1:29" ht="15.75" customHeight="1">
      <c r="A14" s="6">
        <f t="shared" si="0"/>
        <v>13</v>
      </c>
      <c r="B14" s="7">
        <v>29</v>
      </c>
      <c r="C14" s="7" t="str">
        <f>VLOOKUP(B14,Tablas_Maestras_Prime!$A$116:$B$153,2,FALSE)</f>
        <v>Ingeniera industrial y de sistemas </v>
      </c>
      <c r="D14" s="7">
        <v>25</v>
      </c>
      <c r="E14" s="113" t="str">
        <f>VLOOKUP(D14,Tablas_Maestras_Prime!$A$42:$B$103,2,FALSE)</f>
        <v>UNIVERSIDAD TECNOLÓGICA DEL PERÚ</v>
      </c>
      <c r="F14" s="7">
        <v>1</v>
      </c>
      <c r="G14" s="7" t="str">
        <f>VLOOKUP(F14,Tablas_Maestras_Prime!$A$107:$B$112,2,FALSE)</f>
        <v>Sin Definir..</v>
      </c>
      <c r="H14" s="7">
        <v>1</v>
      </c>
      <c r="I14" s="7" t="str">
        <f>VLOOKUP(H14,Tablas_Maestras_Prime!$A$20:$B$38,2,FALSE)</f>
        <v>Por definir...</v>
      </c>
      <c r="J14" s="7">
        <v>1</v>
      </c>
      <c r="K14" s="7" t="str">
        <f>VLOOKUP(J14,Tablas_Maestras_Prime!$A$173:$B$175,2,FALSE)</f>
        <v>Estable</v>
      </c>
      <c r="L14" s="7">
        <v>1</v>
      </c>
      <c r="M14" s="7" t="str">
        <f>VLOOKUP(L14,Tablas_Maestras_Prime!$A$158:$B$169,2,FALSE)</f>
        <v>Por definir</v>
      </c>
      <c r="N14" s="8" t="s">
        <v>129</v>
      </c>
      <c r="O14" s="8" t="s">
        <v>130</v>
      </c>
      <c r="P14" s="9">
        <v>37073</v>
      </c>
      <c r="Q14" s="8" t="s">
        <v>131</v>
      </c>
      <c r="R14" s="8" t="s">
        <v>132</v>
      </c>
      <c r="S14" s="8" t="s">
        <v>133</v>
      </c>
      <c r="T14" s="8" t="s">
        <v>33</v>
      </c>
      <c r="U14" s="8" t="s">
        <v>134</v>
      </c>
      <c r="V14" s="8" t="s">
        <v>135</v>
      </c>
      <c r="W14" s="8" t="s">
        <v>33</v>
      </c>
      <c r="X14" s="8" t="s">
        <v>35</v>
      </c>
      <c r="Y14" s="5" t="str">
        <f t="shared" si="1"/>
        <v>INSERT INTO empleados VALUES (NULL, 29, 25, 1, 1, 1, 1, 'AMAYA CARRASCO', 'DANYER PAUL', 'domingo-07-01', 'dangeramayacarrasco@gmail.com', '73243772', '939617934', NULL, 'CALLE SAN DIMAS MZ.C LT.01-CATACAOS', 'U20233524', NULL, 'I');</v>
      </c>
      <c r="AB14" s="12" t="s">
        <v>136</v>
      </c>
      <c r="AC14" s="13">
        <v>12</v>
      </c>
    </row>
    <row r="15" spans="1:29" ht="15.75" customHeight="1">
      <c r="A15" s="6">
        <f t="shared" si="0"/>
        <v>14</v>
      </c>
      <c r="B15" s="7">
        <v>6</v>
      </c>
      <c r="C15" s="7" t="str">
        <f>VLOOKUP(B15,Tablas_Maestras_Prime!$A$116:$B$153,2,FALSE)</f>
        <v>Administración y Marketing</v>
      </c>
      <c r="D15" s="7">
        <v>33</v>
      </c>
      <c r="E15" s="113" t="str">
        <f>VLOOKUP(D15,Tablas_Maestras_Prime!$A$42:$B$103,2,FALSE)</f>
        <v>PONTIFICA UNIVERSIDAD CATOLICA DEL PERU (PUCP)</v>
      </c>
      <c r="F15" s="7">
        <v>1</v>
      </c>
      <c r="G15" s="7" t="str">
        <f>VLOOKUP(F15,Tablas_Maestras_Prime!$A$107:$B$112,2,FALSE)</f>
        <v>Sin Definir..</v>
      </c>
      <c r="H15" s="7">
        <v>1</v>
      </c>
      <c r="I15" s="7" t="str">
        <f>VLOOKUP(H15,Tablas_Maestras_Prime!$A$20:$B$38,2,FALSE)</f>
        <v>Por definir...</v>
      </c>
      <c r="J15" s="7">
        <v>1</v>
      </c>
      <c r="K15" s="7" t="str">
        <f>VLOOKUP(J15,Tablas_Maestras_Prime!$A$173:$B$175,2,FALSE)</f>
        <v>Estable</v>
      </c>
      <c r="L15" s="7">
        <v>1</v>
      </c>
      <c r="M15" s="7" t="str">
        <f>VLOOKUP(L15,Tablas_Maestras_Prime!$A$158:$B$169,2,FALSE)</f>
        <v>Por definir</v>
      </c>
      <c r="N15" s="8" t="s">
        <v>137</v>
      </c>
      <c r="O15" s="8" t="s">
        <v>138</v>
      </c>
      <c r="P15" s="9">
        <v>37290</v>
      </c>
      <c r="Q15" s="8" t="s">
        <v>139</v>
      </c>
      <c r="R15" s="8" t="s">
        <v>140</v>
      </c>
      <c r="S15" s="8" t="s">
        <v>141</v>
      </c>
      <c r="T15" s="8" t="s">
        <v>142</v>
      </c>
      <c r="U15" s="8" t="s">
        <v>143</v>
      </c>
      <c r="V15" s="8" t="s">
        <v>144</v>
      </c>
      <c r="W15" s="8" t="s">
        <v>145</v>
      </c>
      <c r="X15" s="8" t="s">
        <v>35</v>
      </c>
      <c r="Y15" s="5" t="str">
        <f t="shared" si="1"/>
        <v>INSERT INTO empleados VALUES (NULL, 6, 33, 1, 1, 1, 1, 'Amaya Pomachahua', 'Johanna Ariana', 'domingo-02-03', 'amayaariana2002@gmail.com', '73962474', '954090197', 'Breña', 'Jirón Castrovirreyna 1070-Breña', '20206236', '7mo', 'I');</v>
      </c>
      <c r="AB15" s="12" t="s">
        <v>146</v>
      </c>
      <c r="AC15" s="13">
        <v>13</v>
      </c>
    </row>
    <row r="16" spans="1:29" ht="15.75" customHeight="1">
      <c r="A16" s="6">
        <f t="shared" si="0"/>
        <v>15</v>
      </c>
      <c r="B16" s="7">
        <v>29</v>
      </c>
      <c r="C16" s="7" t="str">
        <f>VLOOKUP(B16,Tablas_Maestras_Prime!$A$116:$B$153,2,FALSE)</f>
        <v>Ingeniera industrial y de sistemas </v>
      </c>
      <c r="D16" s="7">
        <v>22</v>
      </c>
      <c r="E16" s="113" t="str">
        <f>VLOOKUP(D16,Tablas_Maestras_Prime!$A$42:$B$103,2,FALSE)</f>
        <v>Universidad Catolica de Santa Maria</v>
      </c>
      <c r="F16" s="7">
        <v>1</v>
      </c>
      <c r="G16" s="7" t="str">
        <f>VLOOKUP(F16,Tablas_Maestras_Prime!$A$107:$B$112,2,FALSE)</f>
        <v>Sin Definir..</v>
      </c>
      <c r="H16" s="7">
        <v>8</v>
      </c>
      <c r="I16" s="7" t="str">
        <f>VLOOKUP(H16,Tablas_Maestras_Prime!$A$20:$B$38,2,FALSE)</f>
        <v>Arquitectura</v>
      </c>
      <c r="J16" s="7">
        <v>1</v>
      </c>
      <c r="K16" s="7" t="str">
        <f>VLOOKUP(J16,Tablas_Maestras_Prime!$A$173:$B$175,2,FALSE)</f>
        <v>Estable</v>
      </c>
      <c r="L16" s="7">
        <v>12</v>
      </c>
      <c r="M16" s="7" t="str">
        <f>VLOOKUP(L16,Tablas_Maestras_Prime!$A$158:$B$169,2,FALSE)</f>
        <v>Practicante</v>
      </c>
      <c r="N16" s="8" t="s">
        <v>147</v>
      </c>
      <c r="O16" s="8" t="s">
        <v>148</v>
      </c>
      <c r="P16" s="9" t="s">
        <v>33</v>
      </c>
      <c r="Q16" s="8" t="s">
        <v>149</v>
      </c>
      <c r="R16" s="8" t="s">
        <v>150</v>
      </c>
      <c r="S16" s="8" t="s">
        <v>151</v>
      </c>
      <c r="T16" s="8" t="s">
        <v>33</v>
      </c>
      <c r="U16" s="8" t="s">
        <v>33</v>
      </c>
      <c r="V16" s="8" t="s">
        <v>152</v>
      </c>
      <c r="W16" s="8" t="s">
        <v>33</v>
      </c>
      <c r="X16" s="8" t="s">
        <v>35</v>
      </c>
      <c r="Y16" s="5" t="str">
        <f t="shared" si="1"/>
        <v>INSERT INTO empleados VALUES (NULL, 29, 22, 1, 8, 1, 12, 'Anaya Jucharo', 'Sharon Estefany', NULL, 'sharonanaya@gmail.com', '76334509', '953447283', NULL, NULL, '2021800702', NULL, 'I');</v>
      </c>
      <c r="AB16" s="12" t="s">
        <v>153</v>
      </c>
      <c r="AC16" s="13">
        <v>14</v>
      </c>
    </row>
    <row r="17" spans="1:29" ht="15.75" customHeight="1">
      <c r="A17" s="6">
        <f t="shared" si="0"/>
        <v>16</v>
      </c>
      <c r="B17" s="7">
        <v>29</v>
      </c>
      <c r="C17" s="7" t="str">
        <f>VLOOKUP(B17,Tablas_Maestras_Prime!$A$116:$B$153,2,FALSE)</f>
        <v>Ingeniera industrial y de sistemas </v>
      </c>
      <c r="D17" s="7">
        <v>22</v>
      </c>
      <c r="E17" s="113" t="str">
        <f>VLOOKUP(D17,Tablas_Maestras_Prime!$A$42:$B$103,2,FALSE)</f>
        <v>Universidad Catolica de Santa Maria</v>
      </c>
      <c r="F17" s="7">
        <v>1</v>
      </c>
      <c r="G17" s="7" t="str">
        <f>VLOOKUP(F17,Tablas_Maestras_Prime!$A$107:$B$112,2,FALSE)</f>
        <v>Sin Definir..</v>
      </c>
      <c r="H17" s="7">
        <v>1</v>
      </c>
      <c r="I17" s="7" t="str">
        <f>VLOOKUP(H17,Tablas_Maestras_Prime!$A$20:$B$38,2,FALSE)</f>
        <v>Por definir...</v>
      </c>
      <c r="J17" s="7">
        <v>1</v>
      </c>
      <c r="K17" s="7" t="str">
        <f>VLOOKUP(J17,Tablas_Maestras_Prime!$A$173:$B$175,2,FALSE)</f>
        <v>Estable</v>
      </c>
      <c r="L17" s="7">
        <v>1</v>
      </c>
      <c r="M17" s="7" t="str">
        <f>VLOOKUP(L17,Tablas_Maestras_Prime!$A$158:$B$169,2,FALSE)</f>
        <v>Por definir</v>
      </c>
      <c r="N17" s="8" t="s">
        <v>154</v>
      </c>
      <c r="O17" s="8" t="s">
        <v>155</v>
      </c>
      <c r="P17" s="9">
        <v>36197</v>
      </c>
      <c r="Q17" s="8" t="s">
        <v>156</v>
      </c>
      <c r="R17" s="8" t="s">
        <v>157</v>
      </c>
      <c r="S17" s="8" t="s">
        <v>158</v>
      </c>
      <c r="T17" s="8" t="s">
        <v>33</v>
      </c>
      <c r="U17" s="8" t="s">
        <v>159</v>
      </c>
      <c r="V17" s="8" t="s">
        <v>160</v>
      </c>
      <c r="W17" s="8" t="s">
        <v>161</v>
      </c>
      <c r="X17" s="8" t="s">
        <v>35</v>
      </c>
      <c r="Y17" s="5" t="str">
        <f t="shared" si="1"/>
        <v>INSERT INTO empleados VALUES (NULL, 29, 22, 1, 1, 1, 1, 'ANCCO CERPA', 'ESTHEFANI BRIGITTE', 'sábado-02-06', 'tefa1999ancco@gmail.com', '71468228', '975950601', NULL, 'Urb. San Martín Av. Socabaya Mz. K Lt. 9', '2020240312', 'decimo', 'I');</v>
      </c>
      <c r="AB17" s="12" t="s">
        <v>162</v>
      </c>
      <c r="AC17" s="13">
        <v>15</v>
      </c>
    </row>
    <row r="18" spans="1:29" ht="15.75" customHeight="1">
      <c r="A18" s="6">
        <f t="shared" si="0"/>
        <v>17</v>
      </c>
      <c r="B18" s="7">
        <v>32</v>
      </c>
      <c r="C18" s="7" t="str">
        <f>VLOOKUP(B18,Tablas_Maestras_Prime!$A$116:$B$153,2,FALSE)</f>
        <v>....</v>
      </c>
      <c r="D18" s="7">
        <v>22</v>
      </c>
      <c r="E18" s="113" t="str">
        <f>VLOOKUP(D18,Tablas_Maestras_Prime!$A$42:$B$103,2,FALSE)</f>
        <v>Universidad Catolica de Santa Maria</v>
      </c>
      <c r="F18" s="7">
        <v>2</v>
      </c>
      <c r="G18" s="7" t="str">
        <f>VLOOKUP(F18,Tablas_Maestras_Prime!$A$107:$B$112,2,FALSE)</f>
        <v>Administracion</v>
      </c>
      <c r="H18" s="7">
        <v>5</v>
      </c>
      <c r="I18" s="7" t="str">
        <f>VLOOKUP(H18,Tablas_Maestras_Prime!$A$20:$B$38,2,FALSE)</f>
        <v>Administración</v>
      </c>
      <c r="J18" s="7">
        <v>1</v>
      </c>
      <c r="K18" s="7" t="str">
        <f>VLOOKUP(J18,Tablas_Maestras_Prime!$A$173:$B$175,2,FALSE)</f>
        <v>Estable</v>
      </c>
      <c r="L18" s="7">
        <v>12</v>
      </c>
      <c r="M18" s="7" t="str">
        <f>VLOOKUP(L18,Tablas_Maestras_Prime!$A$158:$B$169,2,FALSE)</f>
        <v>Practicante</v>
      </c>
      <c r="N18" s="8" t="s">
        <v>163</v>
      </c>
      <c r="O18" s="8" t="s">
        <v>164</v>
      </c>
      <c r="P18" s="9" t="s">
        <v>33</v>
      </c>
      <c r="Q18" s="8" t="s">
        <v>165</v>
      </c>
      <c r="R18" s="8" t="s">
        <v>166</v>
      </c>
      <c r="S18" s="8" t="s">
        <v>167</v>
      </c>
      <c r="T18" s="8" t="s">
        <v>33</v>
      </c>
      <c r="U18" s="8" t="s">
        <v>168</v>
      </c>
      <c r="V18" s="8" t="s">
        <v>169</v>
      </c>
      <c r="W18" s="8" t="s">
        <v>33</v>
      </c>
      <c r="X18" s="8" t="s">
        <v>35</v>
      </c>
      <c r="Y18" s="5" t="str">
        <f t="shared" si="1"/>
        <v>INSERT INTO empleados VALUES (NULL, 32, 22, 2, 5, 1, 12, 'ANCCO QUISPE', 'TRINIDAD', NULL, 'fiftheva@gmail.com', '72150649', '980990647', NULL, 'CALLE JOSE ABELARDO QUIÑONEZ, ASC. JOSE OLAYA - CAYMA', '2021400012', NULL, 'I');</v>
      </c>
      <c r="AB18" s="12" t="s">
        <v>170</v>
      </c>
      <c r="AC18" s="13">
        <v>16</v>
      </c>
    </row>
    <row r="19" spans="1:29" ht="15.75" customHeight="1">
      <c r="A19" s="6">
        <f t="shared" si="0"/>
        <v>18</v>
      </c>
      <c r="B19" s="7">
        <v>6</v>
      </c>
      <c r="C19" s="7" t="str">
        <f>VLOOKUP(B19,Tablas_Maestras_Prime!$A$116:$B$153,2,FALSE)</f>
        <v>Administración y Marketing</v>
      </c>
      <c r="D19" s="7">
        <v>5</v>
      </c>
      <c r="E19" s="113" t="str">
        <f>VLOOKUP(D19,Tablas_Maestras_Prime!$A$42:$B$103,2,FALSE)</f>
        <v>Universidad Peruana de Ciencias Aplicadas </v>
      </c>
      <c r="F19" s="7">
        <v>1</v>
      </c>
      <c r="G19" s="7" t="str">
        <f>VLOOKUP(F19,Tablas_Maestras_Prime!$A$107:$B$112,2,FALSE)</f>
        <v>Sin Definir..</v>
      </c>
      <c r="H19" s="7">
        <v>1</v>
      </c>
      <c r="I19" s="7" t="str">
        <f>VLOOKUP(H19,Tablas_Maestras_Prime!$A$20:$B$38,2,FALSE)</f>
        <v>Por definir...</v>
      </c>
      <c r="J19" s="7">
        <v>1</v>
      </c>
      <c r="K19" s="7" t="str">
        <f>VLOOKUP(J19,Tablas_Maestras_Prime!$A$173:$B$175,2,FALSE)</f>
        <v>Estable</v>
      </c>
      <c r="L19" s="7">
        <v>1</v>
      </c>
      <c r="M19" s="7" t="str">
        <f>VLOOKUP(L19,Tablas_Maestras_Prime!$A$158:$B$169,2,FALSE)</f>
        <v>Por definir</v>
      </c>
      <c r="N19" s="8" t="s">
        <v>171</v>
      </c>
      <c r="O19" s="8" t="s">
        <v>172</v>
      </c>
      <c r="P19" s="9" t="s">
        <v>33</v>
      </c>
      <c r="Q19" s="8" t="s">
        <v>173</v>
      </c>
      <c r="R19" s="8" t="s">
        <v>174</v>
      </c>
      <c r="S19" s="8" t="s">
        <v>175</v>
      </c>
      <c r="T19" s="8" t="s">
        <v>176</v>
      </c>
      <c r="U19" s="8" t="s">
        <v>177</v>
      </c>
      <c r="V19" s="8" t="s">
        <v>33</v>
      </c>
      <c r="W19" s="8" t="s">
        <v>178</v>
      </c>
      <c r="X19" s="8" t="s">
        <v>35</v>
      </c>
      <c r="Y19" s="5" t="str">
        <f t="shared" si="1"/>
        <v>INSERT INTO empleados VALUES (NULL, 6, 5, 1, 1, 1, 1, 'ANDRADE VILLEGAS', 'JACKELYNE ADRIANA', NULL, 'jacky_2424_02@hotmail.com', '75338712', '964238026', 'Villa El Salvador', 'Mz B1 lote 14 parcela II, parque industrial, Villa El Salvador.', NULL, '7MO', 'I');</v>
      </c>
      <c r="AB19" s="12" t="s">
        <v>179</v>
      </c>
      <c r="AC19" s="13">
        <v>17</v>
      </c>
    </row>
    <row r="20" spans="1:29" ht="15.75" customHeight="1">
      <c r="A20" s="6">
        <f t="shared" si="0"/>
        <v>19</v>
      </c>
      <c r="B20" s="7">
        <v>6</v>
      </c>
      <c r="C20" s="7" t="str">
        <f>VLOOKUP(B20,Tablas_Maestras_Prime!$A$116:$B$153,2,FALSE)</f>
        <v>Administración y Marketing</v>
      </c>
      <c r="D20" s="7">
        <v>12</v>
      </c>
      <c r="E20" s="113" t="str">
        <f>VLOOKUP(D20,Tablas_Maestras_Prime!$A$42:$B$103,2,FALSE)</f>
        <v>Universidad Nacional Mayor De San Marcos</v>
      </c>
      <c r="F20" s="7">
        <v>6</v>
      </c>
      <c r="G20" s="7" t="str">
        <f>VLOOKUP(F20,Tablas_Maestras_Prime!$A$107:$B$112,2,FALSE)</f>
        <v>Tecnica</v>
      </c>
      <c r="H20" s="7">
        <v>2</v>
      </c>
      <c r="I20" s="7" t="str">
        <f>VLOOKUP(H20,Tablas_Maestras_Prime!$A$20:$B$38,2,FALSE)</f>
        <v>Ingeniería</v>
      </c>
      <c r="J20" s="7">
        <v>1</v>
      </c>
      <c r="K20" s="7" t="str">
        <f>VLOOKUP(J20,Tablas_Maestras_Prime!$A$173:$B$175,2,FALSE)</f>
        <v>Estable</v>
      </c>
      <c r="L20" s="7">
        <v>12</v>
      </c>
      <c r="M20" s="7" t="str">
        <f>VLOOKUP(L20,Tablas_Maestras_Prime!$A$158:$B$169,2,FALSE)</f>
        <v>Practicante</v>
      </c>
      <c r="N20" s="8" t="s">
        <v>181</v>
      </c>
      <c r="O20" s="8" t="s">
        <v>182</v>
      </c>
      <c r="P20" s="9">
        <v>34333</v>
      </c>
      <c r="Q20" s="8" t="s">
        <v>183</v>
      </c>
      <c r="R20" s="8" t="s">
        <v>184</v>
      </c>
      <c r="S20" s="8" t="s">
        <v>185</v>
      </c>
      <c r="T20" s="8" t="s">
        <v>33</v>
      </c>
      <c r="U20" s="8" t="s">
        <v>186</v>
      </c>
      <c r="V20" s="8" t="s">
        <v>187</v>
      </c>
      <c r="W20" s="8" t="s">
        <v>188</v>
      </c>
      <c r="X20" s="8" t="s">
        <v>35</v>
      </c>
      <c r="Y20" s="5" t="str">
        <f t="shared" si="1"/>
        <v>INSERT INTO empleados VALUES (NULL, 6, 12, 6, 2, 1, 12, 'ANTAY NOA', 'FRANK ISRAEL', 'jueves-12-30', 'frank.antay@urp.edu.pe', '48586742', '949929504', NULL, 'Jr.Cajamarquilla 1877- Zarate', '201912046', '10', 'I');</v>
      </c>
      <c r="AB20" s="12" t="s">
        <v>189</v>
      </c>
      <c r="AC20" s="13">
        <v>18</v>
      </c>
    </row>
    <row r="21" spans="1:29" ht="15.75" customHeight="1">
      <c r="A21" s="6">
        <f t="shared" si="0"/>
        <v>20</v>
      </c>
      <c r="B21" s="7">
        <v>29</v>
      </c>
      <c r="C21" s="7" t="str">
        <f>VLOOKUP(B21,Tablas_Maestras_Prime!$A$116:$B$153,2,FALSE)</f>
        <v>Ingeniera industrial y de sistemas </v>
      </c>
      <c r="D21" s="7">
        <v>33</v>
      </c>
      <c r="E21" s="113" t="str">
        <f>VLOOKUP(D21,Tablas_Maestras_Prime!$A$42:$B$103,2,FALSE)</f>
        <v>PONTIFICA UNIVERSIDAD CATOLICA DEL PERU (PUCP)</v>
      </c>
      <c r="F21" s="7">
        <v>1</v>
      </c>
      <c r="G21" s="7" t="str">
        <f>VLOOKUP(F21,Tablas_Maestras_Prime!$A$107:$B$112,2,FALSE)</f>
        <v>Sin Definir..</v>
      </c>
      <c r="H21" s="7">
        <v>13</v>
      </c>
      <c r="I21" s="7" t="str">
        <f>VLOOKUP(H21,Tablas_Maestras_Prime!$A$20:$B$38,2,FALSE)</f>
        <v>Arquitectura Urbanismo y Artes</v>
      </c>
      <c r="J21" s="7">
        <v>1</v>
      </c>
      <c r="K21" s="7" t="str">
        <f>VLOOKUP(J21,Tablas_Maestras_Prime!$A$173:$B$175,2,FALSE)</f>
        <v>Estable</v>
      </c>
      <c r="L21" s="7">
        <v>1</v>
      </c>
      <c r="M21" s="7" t="str">
        <f>VLOOKUP(L21,Tablas_Maestras_Prime!$A$158:$B$169,2,FALSE)</f>
        <v>Por definir</v>
      </c>
      <c r="N21" s="8" t="s">
        <v>190</v>
      </c>
      <c r="O21" s="8" t="s">
        <v>191</v>
      </c>
      <c r="P21" s="9" t="s">
        <v>33</v>
      </c>
      <c r="Q21" s="8" t="s">
        <v>33</v>
      </c>
      <c r="R21" s="8" t="s">
        <v>33</v>
      </c>
      <c r="S21" s="8" t="s">
        <v>192</v>
      </c>
      <c r="T21" s="8" t="s">
        <v>33</v>
      </c>
      <c r="U21" s="8" t="s">
        <v>33</v>
      </c>
      <c r="V21" s="8" t="s">
        <v>33</v>
      </c>
      <c r="W21" s="8" t="s">
        <v>95</v>
      </c>
      <c r="X21" s="8" t="s">
        <v>35</v>
      </c>
      <c r="Y21" s="5" t="str">
        <f t="shared" si="1"/>
        <v>INSERT INTO empleados VALUES (NULL, 29, 33, 1, 13, 1, 1, 'ANTONIO MORAN', 'CARLOS DANIEL', NULL, NULL, NULL, '922937451', NULL, NULL, NULL, '8vo', 'I');</v>
      </c>
      <c r="AB21" s="12" t="s">
        <v>193</v>
      </c>
      <c r="AC21" s="13">
        <v>19</v>
      </c>
    </row>
    <row r="22" spans="1:29" ht="15.75" customHeight="1">
      <c r="A22" s="6">
        <f t="shared" si="0"/>
        <v>21</v>
      </c>
      <c r="B22" s="7">
        <v>9</v>
      </c>
      <c r="C22" s="7" t="str">
        <f>VLOOKUP(B22,Tablas_Maestras_Prime!$A$116:$B$153,2,FALSE)</f>
        <v>Administracion y Negocios Internacionales</v>
      </c>
      <c r="D22" s="7">
        <v>25</v>
      </c>
      <c r="E22" s="113" t="str">
        <f>VLOOKUP(D22,Tablas_Maestras_Prime!$A$42:$B$103,2,FALSE)</f>
        <v>UNIVERSIDAD TECNOLÓGICA DEL PERÚ</v>
      </c>
      <c r="F22" s="7">
        <v>1</v>
      </c>
      <c r="G22" s="7" t="str">
        <f>VLOOKUP(F22,Tablas_Maestras_Prime!$A$107:$B$112,2,FALSE)</f>
        <v>Sin Definir..</v>
      </c>
      <c r="H22" s="7">
        <v>2</v>
      </c>
      <c r="I22" s="7" t="str">
        <f>VLOOKUP(H22,Tablas_Maestras_Prime!$A$20:$B$38,2,FALSE)</f>
        <v>Ingeniería</v>
      </c>
      <c r="J22" s="7">
        <v>1</v>
      </c>
      <c r="K22" s="7" t="str">
        <f>VLOOKUP(J22,Tablas_Maestras_Prime!$A$173:$B$175,2,FALSE)</f>
        <v>Estable</v>
      </c>
      <c r="L22" s="7">
        <v>1</v>
      </c>
      <c r="M22" s="7" t="str">
        <f>VLOOKUP(L22,Tablas_Maestras_Prime!$A$158:$B$169,2,FALSE)</f>
        <v>Por definir</v>
      </c>
      <c r="N22" s="8" t="s">
        <v>194</v>
      </c>
      <c r="O22" s="8" t="s">
        <v>195</v>
      </c>
      <c r="P22" s="9">
        <v>36474</v>
      </c>
      <c r="Q22" s="8" t="s">
        <v>196</v>
      </c>
      <c r="R22" s="8" t="s">
        <v>197</v>
      </c>
      <c r="S22" s="8" t="s">
        <v>198</v>
      </c>
      <c r="T22" s="8" t="s">
        <v>43</v>
      </c>
      <c r="U22" s="8" t="s">
        <v>199</v>
      </c>
      <c r="V22" s="8" t="s">
        <v>200</v>
      </c>
      <c r="W22" s="8" t="s">
        <v>188</v>
      </c>
      <c r="X22" s="8" t="s">
        <v>35</v>
      </c>
      <c r="Y22" s="5" t="str">
        <f t="shared" si="1"/>
        <v>INSERT INTO empleados VALUES (NULL, 9, 25, 1, 2, 1, 1, 'APAZA QUISPE', 'EMERSON RAUL', 'miércoles-11-10', 'emersonapazaquispe9@gmai.com', '74540861', '907255197', 'San Juan de Lurigancho', 'san juan de lurigancho', 'u22219414', '10', 'I');</v>
      </c>
      <c r="AB22" s="12" t="s">
        <v>201</v>
      </c>
      <c r="AC22" s="13">
        <v>20</v>
      </c>
    </row>
    <row r="23" spans="1:29" ht="15.75" customHeight="1">
      <c r="A23" s="6">
        <f t="shared" si="0"/>
        <v>22</v>
      </c>
      <c r="B23" s="7">
        <v>1</v>
      </c>
      <c r="C23" s="7" t="str">
        <f>VLOOKUP(B23,Tablas_Maestras_Prime!$A$116:$B$153,2,FALSE)</f>
        <v>Arquitectura y Urbanismo</v>
      </c>
      <c r="D23" s="7">
        <v>5</v>
      </c>
      <c r="E23" s="113" t="str">
        <f>VLOOKUP(D23,Tablas_Maestras_Prime!$A$42:$B$103,2,FALSE)</f>
        <v>Universidad Peruana de Ciencias Aplicadas </v>
      </c>
      <c r="F23" s="7">
        <v>6</v>
      </c>
      <c r="G23" s="7" t="str">
        <f>VLOOKUP(F23,Tablas_Maestras_Prime!$A$107:$B$112,2,FALSE)</f>
        <v>Tecnica</v>
      </c>
      <c r="H23" s="7">
        <v>2</v>
      </c>
      <c r="I23" s="7" t="str">
        <f>VLOOKUP(H23,Tablas_Maestras_Prime!$A$20:$B$38,2,FALSE)</f>
        <v>Ingeniería</v>
      </c>
      <c r="J23" s="7">
        <v>1</v>
      </c>
      <c r="K23" s="7" t="str">
        <f>VLOOKUP(J23,Tablas_Maestras_Prime!$A$173:$B$175,2,FALSE)</f>
        <v>Estable</v>
      </c>
      <c r="L23" s="7">
        <v>5</v>
      </c>
      <c r="M23" s="7" t="str">
        <f>VLOOKUP(L23,Tablas_Maestras_Prime!$A$158:$B$169,2,FALSE)</f>
        <v>Coordinador</v>
      </c>
      <c r="N23" s="8" t="s">
        <v>203</v>
      </c>
      <c r="O23" s="8" t="s">
        <v>204</v>
      </c>
      <c r="P23" s="9">
        <v>36822</v>
      </c>
      <c r="Q23" s="8" t="s">
        <v>205</v>
      </c>
      <c r="R23" s="8" t="s">
        <v>206</v>
      </c>
      <c r="S23" s="8" t="s">
        <v>207</v>
      </c>
      <c r="T23" s="8" t="s">
        <v>208</v>
      </c>
      <c r="U23" s="8" t="s">
        <v>209</v>
      </c>
      <c r="V23" s="8" t="s">
        <v>210</v>
      </c>
      <c r="W23" s="8" t="s">
        <v>86</v>
      </c>
      <c r="X23" s="8" t="s">
        <v>35</v>
      </c>
      <c r="Y23" s="5" t="str">
        <f t="shared" si="1"/>
        <v>INSERT INTO empleados VALUES (NULL, 1, 5, 6, 2, 1, 5, 'APOLAYA SANCHEZ', 'NICOLAS GONZALO', 'lunes-10-23', 'nicolas.apolaya.sanchez@gmail.com', '70259282', '912961786', 'Callao', 'Calle mantaro 572, La Perla', 'U201811874', '10mo', 'I');</v>
      </c>
      <c r="AB23" s="12" t="s">
        <v>211</v>
      </c>
      <c r="AC23" s="13">
        <v>21</v>
      </c>
    </row>
    <row r="24" spans="1:29" ht="15.75" customHeight="1">
      <c r="A24" s="6">
        <f t="shared" si="0"/>
        <v>23</v>
      </c>
      <c r="B24" s="7">
        <v>1</v>
      </c>
      <c r="C24" s="7" t="str">
        <f>VLOOKUP(B24,Tablas_Maestras_Prime!$A$116:$B$153,2,FALSE)</f>
        <v>Arquitectura y Urbanismo</v>
      </c>
      <c r="D24" s="7">
        <v>1</v>
      </c>
      <c r="E24" s="113" t="str">
        <f>VLOOKUP(D24,Tablas_Maestras_Prime!$A$42:$B$103,2,FALSE)</f>
        <v>Sin definir...</v>
      </c>
      <c r="F24" s="7">
        <v>1</v>
      </c>
      <c r="G24" s="7" t="str">
        <f>VLOOKUP(F24,Tablas_Maestras_Prime!$A$107:$B$112,2,FALSE)</f>
        <v>Sin Definir..</v>
      </c>
      <c r="H24" s="7">
        <v>1</v>
      </c>
      <c r="I24" s="7" t="str">
        <f>VLOOKUP(H24,Tablas_Maestras_Prime!$A$20:$B$38,2,FALSE)</f>
        <v>Por definir...</v>
      </c>
      <c r="J24" s="7">
        <v>1</v>
      </c>
      <c r="K24" s="7" t="str">
        <f>VLOOKUP(J24,Tablas_Maestras_Prime!$A$173:$B$175,2,FALSE)</f>
        <v>Estable</v>
      </c>
      <c r="L24" s="7">
        <v>12</v>
      </c>
      <c r="M24" s="7" t="str">
        <f>VLOOKUP(L24,Tablas_Maestras_Prime!$A$158:$B$169,2,FALSE)</f>
        <v>Practicante</v>
      </c>
      <c r="N24" s="8" t="s">
        <v>212</v>
      </c>
      <c r="O24" s="8" t="s">
        <v>213</v>
      </c>
      <c r="P24" s="9" t="s">
        <v>33</v>
      </c>
      <c r="Q24" s="8" t="s">
        <v>33</v>
      </c>
      <c r="R24" s="8" t="s">
        <v>214</v>
      </c>
      <c r="S24" s="8" t="s">
        <v>215</v>
      </c>
      <c r="T24" s="8" t="s">
        <v>33</v>
      </c>
      <c r="U24" s="8" t="s">
        <v>33</v>
      </c>
      <c r="V24" s="8" t="s">
        <v>33</v>
      </c>
      <c r="W24" s="8" t="s">
        <v>33</v>
      </c>
      <c r="X24" s="8" t="s">
        <v>35</v>
      </c>
      <c r="Y24" s="5" t="str">
        <f t="shared" si="1"/>
        <v>INSERT INTO empleados VALUES (NULL, 1, 1, 1, 1, 1, 12, 'AQUINO VIVAS', 'LEONARDO', NULL, NULL, '71260336', '977577690', NULL, NULL, NULL, NULL, 'I');</v>
      </c>
      <c r="AB24" s="12" t="s">
        <v>216</v>
      </c>
      <c r="AC24" s="13">
        <v>22</v>
      </c>
    </row>
    <row r="25" spans="1:29" ht="15.75" customHeight="1">
      <c r="A25" s="6">
        <f t="shared" si="0"/>
        <v>24</v>
      </c>
      <c r="B25" s="7">
        <v>6</v>
      </c>
      <c r="C25" s="7" t="str">
        <f>VLOOKUP(B25,Tablas_Maestras_Prime!$A$116:$B$153,2,FALSE)</f>
        <v>Administración y Marketing</v>
      </c>
      <c r="D25" s="7">
        <v>25</v>
      </c>
      <c r="E25" s="113" t="str">
        <f>VLOOKUP(D25,Tablas_Maestras_Prime!$A$42:$B$103,2,FALSE)</f>
        <v>UNIVERSIDAD TECNOLÓGICA DEL PERÚ</v>
      </c>
      <c r="F25" s="7">
        <v>1</v>
      </c>
      <c r="G25" s="7" t="str">
        <f>VLOOKUP(F25,Tablas_Maestras_Prime!$A$107:$B$112,2,FALSE)</f>
        <v>Sin Definir..</v>
      </c>
      <c r="H25" s="7">
        <v>1</v>
      </c>
      <c r="I25" s="7" t="str">
        <f>VLOOKUP(H25,Tablas_Maestras_Prime!$A$20:$B$38,2,FALSE)</f>
        <v>Por definir...</v>
      </c>
      <c r="J25" s="7">
        <v>1</v>
      </c>
      <c r="K25" s="7" t="str">
        <f>VLOOKUP(J25,Tablas_Maestras_Prime!$A$173:$B$175,2,FALSE)</f>
        <v>Estable</v>
      </c>
      <c r="L25" s="7">
        <v>1</v>
      </c>
      <c r="M25" s="7" t="str">
        <f>VLOOKUP(L25,Tablas_Maestras_Prime!$A$158:$B$169,2,FALSE)</f>
        <v>Por definir</v>
      </c>
      <c r="N25" s="8" t="s">
        <v>217</v>
      </c>
      <c r="O25" s="8" t="s">
        <v>218</v>
      </c>
      <c r="P25" s="9">
        <v>36910</v>
      </c>
      <c r="Q25" s="8" t="s">
        <v>219</v>
      </c>
      <c r="R25" s="8" t="s">
        <v>220</v>
      </c>
      <c r="S25" s="8" t="s">
        <v>221</v>
      </c>
      <c r="T25" s="8" t="s">
        <v>33</v>
      </c>
      <c r="U25" s="8" t="s">
        <v>222</v>
      </c>
      <c r="V25" s="8" t="s">
        <v>223</v>
      </c>
      <c r="W25" s="8" t="s">
        <v>62</v>
      </c>
      <c r="X25" s="8" t="s">
        <v>35</v>
      </c>
      <c r="Y25" s="5" t="str">
        <f t="shared" si="1"/>
        <v>INSERT INTO empleados VALUES (NULL, 6, 25, 1, 1, 1, 1, 'ARANA LLOCCLLA', 'HAROLD JUNIOR', 'viernes-01-19', 'aranaharold634@gmail.com', '75436031', '902440409', NULL, 'Mz A14 Lt 29 Sol de Carabayllo Los Portales', 'U18212227', 'Egresado', 'I');</v>
      </c>
      <c r="AB25" s="12" t="s">
        <v>224</v>
      </c>
      <c r="AC25" s="13">
        <v>23</v>
      </c>
    </row>
    <row r="26" spans="1:29" ht="15.75" customHeight="1">
      <c r="A26" s="6">
        <f t="shared" si="0"/>
        <v>25</v>
      </c>
      <c r="B26" s="7">
        <v>29</v>
      </c>
      <c r="C26" s="7" t="str">
        <f>VLOOKUP(B26,Tablas_Maestras_Prime!$A$116:$B$153,2,FALSE)</f>
        <v>Ingeniera industrial y de sistemas </v>
      </c>
      <c r="D26" s="7">
        <v>25</v>
      </c>
      <c r="E26" s="113" t="str">
        <f>VLOOKUP(D26,Tablas_Maestras_Prime!$A$42:$B$103,2,FALSE)</f>
        <v>UNIVERSIDAD TECNOLÓGICA DEL PERÚ</v>
      </c>
      <c r="F26" s="7">
        <v>6</v>
      </c>
      <c r="G26" s="7" t="str">
        <f>VLOOKUP(F26,Tablas_Maestras_Prime!$A$107:$B$112,2,FALSE)</f>
        <v>Tecnica</v>
      </c>
      <c r="H26" s="7">
        <v>8</v>
      </c>
      <c r="I26" s="7" t="str">
        <f>VLOOKUP(H26,Tablas_Maestras_Prime!$A$20:$B$38,2,FALSE)</f>
        <v>Arquitectura</v>
      </c>
      <c r="J26" s="7">
        <v>1</v>
      </c>
      <c r="K26" s="7" t="str">
        <f>VLOOKUP(J26,Tablas_Maestras_Prime!$A$173:$B$175,2,FALSE)</f>
        <v>Estable</v>
      </c>
      <c r="L26" s="7">
        <v>12</v>
      </c>
      <c r="M26" s="7" t="str">
        <f>VLOOKUP(L26,Tablas_Maestras_Prime!$A$158:$B$169,2,FALSE)</f>
        <v>Practicante</v>
      </c>
      <c r="N26" s="8" t="s">
        <v>226</v>
      </c>
      <c r="O26" s="8" t="s">
        <v>227</v>
      </c>
      <c r="P26" s="9">
        <v>36330</v>
      </c>
      <c r="Q26" s="8" t="s">
        <v>228</v>
      </c>
      <c r="R26" s="8" t="s">
        <v>229</v>
      </c>
      <c r="S26" s="8" t="s">
        <v>230</v>
      </c>
      <c r="T26" s="8" t="s">
        <v>231</v>
      </c>
      <c r="U26" s="8" t="s">
        <v>232</v>
      </c>
      <c r="V26" s="8" t="s">
        <v>233</v>
      </c>
      <c r="W26" s="8" t="s">
        <v>86</v>
      </c>
      <c r="X26" s="8" t="s">
        <v>35</v>
      </c>
      <c r="Y26" s="5" t="str">
        <f t="shared" si="1"/>
        <v>INSERT INTO empleados VALUES (NULL, 29, 25, 6, 8, 1, 12, 'ARAUCO AGUIRRE', 'ANTHONY', 'sábado-06-19', 'anthonyaraucoaguirre@gmail.com', '74966427', '992337326', 'Chaclacayo', 'Av Nicolas Ayllon 179 Chaclacayo', '1632213', '10mo', 'I');</v>
      </c>
      <c r="AB26" s="12" t="s">
        <v>234</v>
      </c>
      <c r="AC26" s="13">
        <v>24</v>
      </c>
    </row>
    <row r="27" spans="1:29" ht="15.75" customHeight="1">
      <c r="A27" s="6">
        <f t="shared" si="0"/>
        <v>26</v>
      </c>
      <c r="B27" s="7">
        <v>10</v>
      </c>
      <c r="C27" s="7" t="str">
        <f>VLOOKUP(B27,Tablas_Maestras_Prime!$A$116:$B$153,2,FALSE)</f>
        <v>Administracion de Empresas</v>
      </c>
      <c r="D27" s="7">
        <v>10</v>
      </c>
      <c r="E27" s="113" t="str">
        <f>VLOOKUP(D27,Tablas_Maestras_Prime!$A$42:$B$103,2,FALSE)</f>
        <v>Universidad Católica San pablo</v>
      </c>
      <c r="F27" s="7">
        <v>1</v>
      </c>
      <c r="G27" s="7" t="str">
        <f>VLOOKUP(F27,Tablas_Maestras_Prime!$A$107:$B$112,2,FALSE)</f>
        <v>Sin Definir..</v>
      </c>
      <c r="H27" s="7">
        <v>1</v>
      </c>
      <c r="I27" s="7" t="str">
        <f>VLOOKUP(H27,Tablas_Maestras_Prime!$A$20:$B$38,2,FALSE)</f>
        <v>Por definir...</v>
      </c>
      <c r="J27" s="7">
        <v>1</v>
      </c>
      <c r="K27" s="7" t="str">
        <f>VLOOKUP(J27,Tablas_Maestras_Prime!$A$173:$B$175,2,FALSE)</f>
        <v>Estable</v>
      </c>
      <c r="L27" s="7">
        <v>1</v>
      </c>
      <c r="M27" s="7" t="str">
        <f>VLOOKUP(L27,Tablas_Maestras_Prime!$A$158:$B$169,2,FALSE)</f>
        <v>Por definir</v>
      </c>
      <c r="N27" s="8" t="s">
        <v>235</v>
      </c>
      <c r="O27" s="8" t="s">
        <v>236</v>
      </c>
      <c r="P27" s="9">
        <v>37617</v>
      </c>
      <c r="Q27" s="8" t="s">
        <v>237</v>
      </c>
      <c r="R27" s="8" t="s">
        <v>238</v>
      </c>
      <c r="S27" s="8" t="s">
        <v>239</v>
      </c>
      <c r="T27" s="8" t="s">
        <v>33</v>
      </c>
      <c r="U27" s="8" t="s">
        <v>240</v>
      </c>
      <c r="V27" s="8" t="s">
        <v>241</v>
      </c>
      <c r="W27" s="8" t="s">
        <v>34</v>
      </c>
      <c r="X27" s="8" t="s">
        <v>35</v>
      </c>
      <c r="Y27" s="5" t="str">
        <f t="shared" si="1"/>
        <v>INSERT INTO empleados VALUES (NULL, 10, 10, 1, 1, 1, 1, 'Arenas Huamani', 'Alonso Benjamin', 'viernes-12-27', 'alonso.arenas@ucsp.edu.pe', '70598324', '946681418', NULL, 'Urb. La Fonda D-19 Segunso piso', '201-01-48508', '9no', 'I');</v>
      </c>
      <c r="AB27" s="12" t="s">
        <v>242</v>
      </c>
      <c r="AC27" s="13">
        <v>25</v>
      </c>
    </row>
    <row r="28" spans="1:29" ht="15.75" customHeight="1">
      <c r="A28" s="6">
        <f t="shared" si="0"/>
        <v>27</v>
      </c>
      <c r="B28" s="7">
        <v>29</v>
      </c>
      <c r="C28" s="7" t="str">
        <f>VLOOKUP(B28,Tablas_Maestras_Prime!$A$116:$B$153,2,FALSE)</f>
        <v>Ingeniera industrial y de sistemas </v>
      </c>
      <c r="D28" s="7">
        <v>42</v>
      </c>
      <c r="E28" s="113" t="str">
        <f>VLOOKUP(D28,Tablas_Maestras_Prime!$A$42:$B$103,2,FALSE)</f>
        <v>UNIVERSIDAD DE CIENCIAS Y ARTES DE AMÉRICA LATINA (UCAL)</v>
      </c>
      <c r="F28" s="7">
        <v>1</v>
      </c>
      <c r="G28" s="7" t="str">
        <f>VLOOKUP(F28,Tablas_Maestras_Prime!$A$107:$B$112,2,FALSE)</f>
        <v>Sin Definir..</v>
      </c>
      <c r="H28" s="7">
        <v>1</v>
      </c>
      <c r="I28" s="7" t="str">
        <f>VLOOKUP(H28,Tablas_Maestras_Prime!$A$20:$B$38,2,FALSE)</f>
        <v>Por definir...</v>
      </c>
      <c r="J28" s="7">
        <v>1</v>
      </c>
      <c r="K28" s="7" t="str">
        <f>VLOOKUP(J28,Tablas_Maestras_Prime!$A$173:$B$175,2,FALSE)</f>
        <v>Estable</v>
      </c>
      <c r="L28" s="7">
        <v>1</v>
      </c>
      <c r="M28" s="7" t="str">
        <f>VLOOKUP(L28,Tablas_Maestras_Prime!$A$158:$B$169,2,FALSE)</f>
        <v>Por definir</v>
      </c>
      <c r="N28" s="8" t="s">
        <v>243</v>
      </c>
      <c r="O28" s="8" t="s">
        <v>244</v>
      </c>
      <c r="P28" s="9">
        <v>36342</v>
      </c>
      <c r="Q28" s="8" t="s">
        <v>245</v>
      </c>
      <c r="R28" s="8" t="s">
        <v>246</v>
      </c>
      <c r="S28" s="8" t="s">
        <v>247</v>
      </c>
      <c r="T28" s="8" t="s">
        <v>208</v>
      </c>
      <c r="U28" s="8" t="s">
        <v>248</v>
      </c>
      <c r="V28" s="8" t="s">
        <v>249</v>
      </c>
      <c r="W28" s="8" t="s">
        <v>33</v>
      </c>
      <c r="X28" s="8" t="s">
        <v>35</v>
      </c>
      <c r="Y28" s="5" t="str">
        <f t="shared" si="1"/>
        <v>INSERT INTO empleados VALUES (NULL, 29, 42, 1, 1, 1, 1, 'ARENAS VALLE', 'BRYAN JESÚS', 'jueves-07-01', 'barenas0701@gmail.com', '72241902', '923344357', 'Callao', 'MZ. A LT 20 LA ALBORADA-CALLAO', 'u2022115033', NULL, 'I');</v>
      </c>
      <c r="AB28" s="12" t="s">
        <v>250</v>
      </c>
      <c r="AC28" s="13">
        <v>26</v>
      </c>
    </row>
    <row r="29" spans="1:29" ht="15.75" customHeight="1">
      <c r="A29" s="6">
        <f t="shared" si="0"/>
        <v>28</v>
      </c>
      <c r="B29" s="7">
        <v>16</v>
      </c>
      <c r="C29" s="7" t="str">
        <f>VLOOKUP(B29,Tablas_Maestras_Prime!$A$116:$B$153,2,FALSE)</f>
        <v>Ingenieria geologica</v>
      </c>
      <c r="D29" s="7">
        <v>41</v>
      </c>
      <c r="E29" s="113" t="str">
        <f>VLOOKUP(D29,Tablas_Maestras_Prime!$A$42:$B$103,2,FALSE)</f>
        <v>UNIVERSIDAD NACIONAL DE FRONTERA</v>
      </c>
      <c r="F29" s="7">
        <v>1</v>
      </c>
      <c r="G29" s="7" t="str">
        <f>VLOOKUP(F29,Tablas_Maestras_Prime!$A$107:$B$112,2,FALSE)</f>
        <v>Sin Definir..</v>
      </c>
      <c r="H29" s="7">
        <v>17</v>
      </c>
      <c r="I29" s="7" t="str">
        <f>VLOOKUP(H29,Tablas_Maestras_Prime!$A$20:$B$38,2,FALSE)</f>
        <v>Ingenieria Ambiental </v>
      </c>
      <c r="J29" s="7">
        <v>1</v>
      </c>
      <c r="K29" s="7" t="str">
        <f>VLOOKUP(J29,Tablas_Maestras_Prime!$A$173:$B$175,2,FALSE)</f>
        <v>Estable</v>
      </c>
      <c r="L29" s="7">
        <v>12</v>
      </c>
      <c r="M29" s="7" t="str">
        <f>VLOOKUP(L29,Tablas_Maestras_Prime!$A$158:$B$169,2,FALSE)</f>
        <v>Practicante</v>
      </c>
      <c r="N29" s="8" t="s">
        <v>252</v>
      </c>
      <c r="O29" s="8" t="s">
        <v>253</v>
      </c>
      <c r="P29" s="9" t="s">
        <v>33</v>
      </c>
      <c r="Q29" s="8" t="s">
        <v>254</v>
      </c>
      <c r="R29" s="8" t="s">
        <v>255</v>
      </c>
      <c r="S29" s="8" t="s">
        <v>256</v>
      </c>
      <c r="T29" s="8" t="s">
        <v>33</v>
      </c>
      <c r="U29" s="8" t="s">
        <v>257</v>
      </c>
      <c r="V29" s="8" t="s">
        <v>258</v>
      </c>
      <c r="W29" s="8" t="s">
        <v>33</v>
      </c>
      <c r="X29" s="8" t="s">
        <v>35</v>
      </c>
      <c r="Y29" s="5" t="str">
        <f t="shared" si="1"/>
        <v>INSERT INTO empleados VALUES (NULL, 16, 41, 1, 17, 1, 12, 'AREVALO AGUIRRE', 'JOSELYNE RUBY', NULL, 'arevaloaguirrejoselyne@gmail.com', '75726912', '925186623', NULL, 'Piura - Sullana', '2022104003', NULL, 'I');</v>
      </c>
      <c r="AB29" s="12" t="s">
        <v>259</v>
      </c>
      <c r="AC29" s="13">
        <v>27</v>
      </c>
    </row>
    <row r="30" spans="1:29" ht="15.75" customHeight="1">
      <c r="A30" s="6">
        <f t="shared" si="0"/>
        <v>29</v>
      </c>
      <c r="B30" s="7">
        <v>16</v>
      </c>
      <c r="C30" s="7" t="str">
        <f>VLOOKUP(B30,Tablas_Maestras_Prime!$A$116:$B$153,2,FALSE)</f>
        <v>Ingenieria geologica</v>
      </c>
      <c r="D30" s="7">
        <v>24</v>
      </c>
      <c r="E30" s="113" t="str">
        <f>VLOOKUP(D30,Tablas_Maestras_Prime!$A$42:$B$103,2,FALSE)</f>
        <v>Universidad Continental</v>
      </c>
      <c r="F30" s="7">
        <v>4</v>
      </c>
      <c r="G30" s="7" t="str">
        <f>VLOOKUP(F30,Tablas_Maestras_Prime!$A$107:$B$112,2,FALSE)</f>
        <v>Ingenieria</v>
      </c>
      <c r="H30" s="7">
        <v>17</v>
      </c>
      <c r="I30" s="7" t="str">
        <f>VLOOKUP(H30,Tablas_Maestras_Prime!$A$20:$B$38,2,FALSE)</f>
        <v>Ingenieria Ambiental </v>
      </c>
      <c r="J30" s="7">
        <v>1</v>
      </c>
      <c r="K30" s="7" t="str">
        <f>VLOOKUP(J30,Tablas_Maestras_Prime!$A$173:$B$175,2,FALSE)</f>
        <v>Estable</v>
      </c>
      <c r="L30" s="7">
        <v>1</v>
      </c>
      <c r="M30" s="7" t="str">
        <f>VLOOKUP(L30,Tablas_Maestras_Prime!$A$158:$B$169,2,FALSE)</f>
        <v>Por definir</v>
      </c>
      <c r="N30" s="8" t="s">
        <v>260</v>
      </c>
      <c r="O30" s="8" t="s">
        <v>261</v>
      </c>
      <c r="P30" s="9" t="s">
        <v>33</v>
      </c>
      <c r="Q30" s="8" t="s">
        <v>33</v>
      </c>
      <c r="R30" s="8" t="s">
        <v>33</v>
      </c>
      <c r="S30" s="8" t="s">
        <v>262</v>
      </c>
      <c r="T30" s="8" t="s">
        <v>33</v>
      </c>
      <c r="U30" s="8" t="s">
        <v>33</v>
      </c>
      <c r="V30" s="8" t="s">
        <v>33</v>
      </c>
      <c r="W30" s="8" t="s">
        <v>34</v>
      </c>
      <c r="X30" s="8" t="s">
        <v>35</v>
      </c>
      <c r="Y30" s="5" t="str">
        <f t="shared" si="1"/>
        <v>INSERT INTO empleados VALUES (NULL, 16, 24, 4, 17, 1, 1, 'ARIAS RIOS', 'MELANIE ARIANA', NULL, NULL, NULL, '974361773', NULL, NULL, NULL, '9no', 'I');</v>
      </c>
      <c r="AB30" s="12" t="s">
        <v>263</v>
      </c>
      <c r="AC30" s="13">
        <v>28</v>
      </c>
    </row>
    <row r="31" spans="1:29" ht="15.75" customHeight="1">
      <c r="A31" s="6">
        <f t="shared" si="0"/>
        <v>30</v>
      </c>
      <c r="B31" s="7">
        <v>31</v>
      </c>
      <c r="C31" s="7" t="str">
        <f>VLOOKUP(B31,Tablas_Maestras_Prime!$A$116:$B$153,2,FALSE)</f>
        <v>Administración</v>
      </c>
      <c r="D31" s="7">
        <v>5</v>
      </c>
      <c r="E31" s="113" t="str">
        <f>VLOOKUP(D31,Tablas_Maestras_Prime!$A$42:$B$103,2,FALSE)</f>
        <v>Universidad Peruana de Ciencias Aplicadas </v>
      </c>
      <c r="F31" s="7">
        <v>1</v>
      </c>
      <c r="G31" s="7" t="str">
        <f>VLOOKUP(F31,Tablas_Maestras_Prime!$A$107:$B$112,2,FALSE)</f>
        <v>Sin Definir..</v>
      </c>
      <c r="H31" s="7">
        <v>2</v>
      </c>
      <c r="I31" s="7" t="str">
        <f>VLOOKUP(H31,Tablas_Maestras_Prime!$A$20:$B$38,2,FALSE)</f>
        <v>Ingeniería</v>
      </c>
      <c r="J31" s="7">
        <v>1</v>
      </c>
      <c r="K31" s="7" t="str">
        <f>VLOOKUP(J31,Tablas_Maestras_Prime!$A$173:$B$175,2,FALSE)</f>
        <v>Estable</v>
      </c>
      <c r="L31" s="7">
        <v>1</v>
      </c>
      <c r="M31" s="7" t="str">
        <f>VLOOKUP(L31,Tablas_Maestras_Prime!$A$158:$B$169,2,FALSE)</f>
        <v>Por definir</v>
      </c>
      <c r="N31" s="8" t="s">
        <v>264</v>
      </c>
      <c r="O31" s="8" t="s">
        <v>265</v>
      </c>
      <c r="P31" s="9">
        <v>37370</v>
      </c>
      <c r="Q31" s="8" t="s">
        <v>266</v>
      </c>
      <c r="R31" s="8" t="s">
        <v>267</v>
      </c>
      <c r="S31" s="8" t="s">
        <v>268</v>
      </c>
      <c r="T31" s="8" t="s">
        <v>269</v>
      </c>
      <c r="U31" s="8" t="s">
        <v>270</v>
      </c>
      <c r="V31" s="8" t="s">
        <v>271</v>
      </c>
      <c r="W31" s="8" t="s">
        <v>95</v>
      </c>
      <c r="X31" s="8" t="s">
        <v>35</v>
      </c>
      <c r="Y31" s="5" t="str">
        <f t="shared" si="1"/>
        <v>INSERT INTO empleados VALUES (NULL, 31, 5, 1, 2, 1, 1, 'ARONE VELASQUEZ', 'MARICIELO ', 'miércoles-04-24', 'aronemaricielo@gmail.com', '72158532', '959278715', 'Lima', 'Jr. Alemania 2383 - cercado de lima', 'u202124163', '8vo', 'I');</v>
      </c>
      <c r="AB31" s="12" t="s">
        <v>272</v>
      </c>
      <c r="AC31" s="13">
        <v>29</v>
      </c>
    </row>
    <row r="32" spans="1:29" ht="15.75" customHeight="1">
      <c r="A32" s="6">
        <f t="shared" si="0"/>
        <v>31</v>
      </c>
      <c r="B32" s="7">
        <v>16</v>
      </c>
      <c r="C32" s="7" t="str">
        <f>VLOOKUP(B32,Tablas_Maestras_Prime!$A$116:$B$153,2,FALSE)</f>
        <v>Ingenieria geologica</v>
      </c>
      <c r="D32" s="7">
        <v>48</v>
      </c>
      <c r="E32" s="113" t="str">
        <f>VLOOKUP(D32,Tablas_Maestras_Prime!$A$42:$B$103,2,FALSE)</f>
        <v>UNIVERSIDAD NACIONAL TECNOLÓGICA DE LIMA SUR</v>
      </c>
      <c r="F32" s="7">
        <v>4</v>
      </c>
      <c r="G32" s="7" t="str">
        <f>VLOOKUP(F32,Tablas_Maestras_Prime!$A$107:$B$112,2,FALSE)</f>
        <v>Ingenieria</v>
      </c>
      <c r="H32" s="7">
        <v>1</v>
      </c>
      <c r="I32" s="7" t="str">
        <f>VLOOKUP(H32,Tablas_Maestras_Prime!$A$20:$B$38,2,FALSE)</f>
        <v>Por definir...</v>
      </c>
      <c r="J32" s="7">
        <v>1</v>
      </c>
      <c r="K32" s="7" t="str">
        <f>VLOOKUP(J32,Tablas_Maestras_Prime!$A$173:$B$175,2,FALSE)</f>
        <v>Estable</v>
      </c>
      <c r="L32" s="7">
        <v>1</v>
      </c>
      <c r="M32" s="7" t="str">
        <f>VLOOKUP(L32,Tablas_Maestras_Prime!$A$158:$B$169,2,FALSE)</f>
        <v>Por definir</v>
      </c>
      <c r="N32" s="8" t="s">
        <v>273</v>
      </c>
      <c r="O32" s="8" t="s">
        <v>274</v>
      </c>
      <c r="P32" s="9">
        <v>37506</v>
      </c>
      <c r="Q32" s="8" t="s">
        <v>275</v>
      </c>
      <c r="R32" s="8" t="s">
        <v>276</v>
      </c>
      <c r="S32" s="8" t="s">
        <v>277</v>
      </c>
      <c r="T32" s="8" t="s">
        <v>176</v>
      </c>
      <c r="U32" s="8" t="s">
        <v>278</v>
      </c>
      <c r="V32" s="8" t="s">
        <v>279</v>
      </c>
      <c r="W32" s="8" t="s">
        <v>280</v>
      </c>
      <c r="X32" s="8" t="s">
        <v>35</v>
      </c>
      <c r="Y32" s="5" t="str">
        <f t="shared" si="1"/>
        <v>INSERT INTO empleados VALUES (NULL, 16, 48, 4, 1, 1, 1, 'Aroni Perez', 'Omar', 'sábado-09-07', 'omaarp9@gmail.com', '70863528', '993139794', 'Villa El Salvador', 'Av. 200 millas Mz.H Lt.5 Villa el Salvador', '2115010194', '8° ciclo', 'I');</v>
      </c>
      <c r="AB32" s="12" t="s">
        <v>281</v>
      </c>
      <c r="AC32" s="13">
        <v>30</v>
      </c>
    </row>
    <row r="33" spans="1:32" ht="15.75" customHeight="1">
      <c r="A33" s="6">
        <f t="shared" si="0"/>
        <v>32</v>
      </c>
      <c r="B33" s="7">
        <v>16</v>
      </c>
      <c r="C33" s="7" t="str">
        <f>VLOOKUP(B33,Tablas_Maestras_Prime!$A$116:$B$153,2,FALSE)</f>
        <v>Ingenieria geologica</v>
      </c>
      <c r="D33" s="7">
        <v>22</v>
      </c>
      <c r="E33" s="113" t="str">
        <f>VLOOKUP(D33,Tablas_Maestras_Prime!$A$42:$B$103,2,FALSE)</f>
        <v>Universidad Catolica de Santa Maria</v>
      </c>
      <c r="F33" s="7">
        <v>4</v>
      </c>
      <c r="G33" s="7" t="str">
        <f>VLOOKUP(F33,Tablas_Maestras_Prime!$A$107:$B$112,2,FALSE)</f>
        <v>Ingenieria</v>
      </c>
      <c r="H33" s="7">
        <v>9</v>
      </c>
      <c r="I33" s="7" t="str">
        <f>VLOOKUP(H33,Tablas_Maestras_Prime!$A$20:$B$38,2,FALSE)</f>
        <v>Ingeniería y Arquitectura </v>
      </c>
      <c r="J33" s="7">
        <v>1</v>
      </c>
      <c r="K33" s="7" t="str">
        <f>VLOOKUP(J33,Tablas_Maestras_Prime!$A$173:$B$175,2,FALSE)</f>
        <v>Estable</v>
      </c>
      <c r="L33" s="7">
        <v>12</v>
      </c>
      <c r="M33" s="7" t="str">
        <f>VLOOKUP(L33,Tablas_Maestras_Prime!$A$158:$B$169,2,FALSE)</f>
        <v>Practicante</v>
      </c>
      <c r="N33" s="8" t="s">
        <v>282</v>
      </c>
      <c r="O33" s="8" t="s">
        <v>283</v>
      </c>
      <c r="P33" s="9">
        <v>38013</v>
      </c>
      <c r="Q33" s="8" t="s">
        <v>284</v>
      </c>
      <c r="R33" s="8" t="s">
        <v>285</v>
      </c>
      <c r="S33" s="8" t="s">
        <v>286</v>
      </c>
      <c r="T33" s="8" t="s">
        <v>33</v>
      </c>
      <c r="U33" s="8" t="s">
        <v>287</v>
      </c>
      <c r="V33" s="8" t="s">
        <v>288</v>
      </c>
      <c r="W33" s="8" t="s">
        <v>34</v>
      </c>
      <c r="X33" s="8" t="s">
        <v>35</v>
      </c>
      <c r="Y33" s="5" t="str">
        <f t="shared" si="1"/>
        <v>INSERT INTO empleados VALUES (NULL, 16, 22, 4, 9, 1, 12, 'ARROYO PORTUGAL', 'DAYANA NICOLE', 'martes-01-27', 'Nicoleportugal235@gmail.com', '71583991', '960422593', NULL, 'Urb. Las cucardas C-5', '2021700822', '9no', 'I');</v>
      </c>
      <c r="AB33" s="12" t="s">
        <v>289</v>
      </c>
      <c r="AC33" s="13">
        <v>31</v>
      </c>
    </row>
    <row r="34" spans="1:32" ht="15.75" customHeight="1">
      <c r="A34" s="6">
        <f t="shared" si="0"/>
        <v>33</v>
      </c>
      <c r="B34" s="7">
        <v>1</v>
      </c>
      <c r="C34" s="7" t="str">
        <f>VLOOKUP(B34,Tablas_Maestras_Prime!$A$116:$B$153,2,FALSE)</f>
        <v>Arquitectura y Urbanismo</v>
      </c>
      <c r="D34" s="7">
        <v>7</v>
      </c>
      <c r="E34" s="113" t="str">
        <f>VLOOKUP(D34,Tablas_Maestras_Prime!$A$42:$B$103,2,FALSE)</f>
        <v>Universisad de San Martin de Porres</v>
      </c>
      <c r="F34" s="7">
        <v>1</v>
      </c>
      <c r="G34" s="7" t="str">
        <f>VLOOKUP(F34,Tablas_Maestras_Prime!$A$107:$B$112,2,FALSE)</f>
        <v>Sin Definir..</v>
      </c>
      <c r="H34" s="7">
        <v>1</v>
      </c>
      <c r="I34" s="7" t="str">
        <f>VLOOKUP(H34,Tablas_Maestras_Prime!$A$20:$B$38,2,FALSE)</f>
        <v>Por definir...</v>
      </c>
      <c r="J34" s="7">
        <v>1</v>
      </c>
      <c r="K34" s="7" t="str">
        <f>VLOOKUP(J34,Tablas_Maestras_Prime!$A$173:$B$175,2,FALSE)</f>
        <v>Estable</v>
      </c>
      <c r="L34" s="7">
        <v>1</v>
      </c>
      <c r="M34" s="7" t="str">
        <f>VLOOKUP(L34,Tablas_Maestras_Prime!$A$158:$B$169,2,FALSE)</f>
        <v>Por definir</v>
      </c>
      <c r="N34" s="8" t="s">
        <v>290</v>
      </c>
      <c r="O34" s="8" t="s">
        <v>291</v>
      </c>
      <c r="P34" s="9">
        <v>38114</v>
      </c>
      <c r="Q34" s="8" t="s">
        <v>292</v>
      </c>
      <c r="R34" s="8" t="s">
        <v>293</v>
      </c>
      <c r="S34" s="8" t="s">
        <v>294</v>
      </c>
      <c r="T34" s="8" t="s">
        <v>295</v>
      </c>
      <c r="U34" s="8" t="s">
        <v>296</v>
      </c>
      <c r="V34" s="8" t="s">
        <v>297</v>
      </c>
      <c r="W34" s="8" t="s">
        <v>298</v>
      </c>
      <c r="X34" s="8" t="s">
        <v>35</v>
      </c>
      <c r="Y34" s="5" t="str">
        <f t="shared" si="1"/>
        <v>INSERT INTO empleados VALUES (NULL, 1, 7, 1, 1, 1, 1, 'ASENCIOS CHAVEZ', 'JEANPIERRE', 'viernes-05-07', 'jeanpierre.asenciosc@gmail.com', '73790796', '989605665', 'Pachacamac', 'LIMA, PACHACAMAC', '2021210870', 'Septimo', 'I');</v>
      </c>
      <c r="AB34" s="14" t="s">
        <v>299</v>
      </c>
      <c r="AC34" s="15">
        <v>32</v>
      </c>
      <c r="AE34">
        <v>5</v>
      </c>
      <c r="AF34" t="e">
        <f>VLOOKUP(5,AB3:AC40,2)</f>
        <v>#N/A</v>
      </c>
    </row>
    <row r="35" spans="1:32" ht="15.75" customHeight="1">
      <c r="A35" s="6">
        <f t="shared" si="0"/>
        <v>34</v>
      </c>
      <c r="B35" s="7">
        <v>6</v>
      </c>
      <c r="C35" s="7" t="str">
        <f>VLOOKUP(B35,Tablas_Maestras_Prime!$A$116:$B$153,2,FALSE)</f>
        <v>Administración y Marketing</v>
      </c>
      <c r="D35" s="7">
        <v>5</v>
      </c>
      <c r="E35" s="113" t="str">
        <f>VLOOKUP(D35,Tablas_Maestras_Prime!$A$42:$B$103,2,FALSE)</f>
        <v>Universidad Peruana de Ciencias Aplicadas </v>
      </c>
      <c r="F35" s="7">
        <v>1</v>
      </c>
      <c r="G35" s="7" t="str">
        <f>VLOOKUP(F35,Tablas_Maestras_Prime!$A$107:$B$112,2,FALSE)</f>
        <v>Sin Definir..</v>
      </c>
      <c r="H35" s="7">
        <v>1</v>
      </c>
      <c r="I35" s="7" t="str">
        <f>VLOOKUP(H35,Tablas_Maestras_Prime!$A$20:$B$38,2,FALSE)</f>
        <v>Por definir...</v>
      </c>
      <c r="J35" s="7">
        <v>1</v>
      </c>
      <c r="K35" s="7" t="str">
        <f>VLOOKUP(J35,Tablas_Maestras_Prime!$A$173:$B$175,2,FALSE)</f>
        <v>Estable</v>
      </c>
      <c r="L35" s="7">
        <v>1</v>
      </c>
      <c r="M35" s="7" t="str">
        <f>VLOOKUP(L35,Tablas_Maestras_Prime!$A$158:$B$169,2,FALSE)</f>
        <v>Por definir</v>
      </c>
      <c r="N35" s="8" t="s">
        <v>300</v>
      </c>
      <c r="O35" s="8" t="s">
        <v>301</v>
      </c>
      <c r="P35" s="9" t="s">
        <v>33</v>
      </c>
      <c r="Q35" s="8" t="s">
        <v>33</v>
      </c>
      <c r="R35" s="8" t="s">
        <v>33</v>
      </c>
      <c r="S35" s="8" t="s">
        <v>302</v>
      </c>
      <c r="T35" s="8" t="s">
        <v>33</v>
      </c>
      <c r="U35" s="8" t="s">
        <v>303</v>
      </c>
      <c r="V35" s="8" t="s">
        <v>33</v>
      </c>
      <c r="W35" s="8" t="s">
        <v>33</v>
      </c>
      <c r="X35" s="8" t="s">
        <v>35</v>
      </c>
      <c r="Y35" s="5" t="str">
        <f t="shared" si="1"/>
        <v>INSERT INTO empleados VALUES (NULL, 6, 5, 1, 1, 1, 1, 'Ashante Huanuco', 'Brayaan Juan', NULL, NULL, NULL, '902172773', NULL, 'Jr.Huancavelica 912', NULL, NULL, 'I');</v>
      </c>
      <c r="AB35" s="16" t="s">
        <v>304</v>
      </c>
      <c r="AC35" s="17">
        <v>33</v>
      </c>
    </row>
    <row r="36" spans="1:32" ht="15.75" customHeight="1">
      <c r="A36" s="6">
        <f t="shared" si="0"/>
        <v>35</v>
      </c>
      <c r="B36" s="7">
        <v>1</v>
      </c>
      <c r="C36" s="7" t="str">
        <f>VLOOKUP(B36,Tablas_Maestras_Prime!$A$116:$B$153,2,FALSE)</f>
        <v>Arquitectura y Urbanismo</v>
      </c>
      <c r="D36" s="7">
        <v>40</v>
      </c>
      <c r="E36" s="113" t="str">
        <f>VLOOKUP(D36,Tablas_Maestras_Prime!$A$42:$B$103,2,FALSE)</f>
        <v>UNIVERSIDAD NACIONAL AGRARIA LA MOLINA</v>
      </c>
      <c r="F36" s="7">
        <v>10</v>
      </c>
      <c r="G36" s="7" t="e">
        <f>VLOOKUP(F36,Tablas_Maestras_Prime!$A$107:$B$112,2,FALSE)</f>
        <v>#N/A</v>
      </c>
      <c r="H36" s="7">
        <v>11</v>
      </c>
      <c r="I36" s="7" t="str">
        <f>VLOOKUP(H36,Tablas_Maestras_Prime!$A$20:$B$38,2,FALSE)</f>
        <v>Ingeniería Civil</v>
      </c>
      <c r="J36" s="7">
        <v>1</v>
      </c>
      <c r="K36" s="7" t="str">
        <f>VLOOKUP(J36,Tablas_Maestras_Prime!$A$173:$B$175,2,FALSE)</f>
        <v>Estable</v>
      </c>
      <c r="L36" s="7">
        <v>1</v>
      </c>
      <c r="M36" s="7" t="str">
        <f>VLOOKUP(L36,Tablas_Maestras_Prime!$A$158:$B$169,2,FALSE)</f>
        <v>Por definir</v>
      </c>
      <c r="N36" s="8" t="s">
        <v>305</v>
      </c>
      <c r="O36" s="8" t="s">
        <v>306</v>
      </c>
      <c r="P36" s="9">
        <v>37596</v>
      </c>
      <c r="Q36" s="8" t="s">
        <v>307</v>
      </c>
      <c r="R36" s="8" t="s">
        <v>308</v>
      </c>
      <c r="S36" s="8" t="s">
        <v>309</v>
      </c>
      <c r="T36" s="8" t="s">
        <v>31</v>
      </c>
      <c r="U36" s="8" t="s">
        <v>310</v>
      </c>
      <c r="V36" s="8" t="s">
        <v>311</v>
      </c>
      <c r="W36" s="8" t="s">
        <v>34</v>
      </c>
      <c r="X36" s="8" t="s">
        <v>35</v>
      </c>
      <c r="Y36" s="5" t="str">
        <f t="shared" si="1"/>
        <v>INSERT INTO empleados VALUES (NULL, 1, 40, 10, 11, 1, 1, 'ASTOCONDOR BRAVO', 'ALEJANDRO', 'viernes-12-06', 'Alejandrof01025@gmail.com', '75201127', '987294136', 'La Molina', 'AV. LA MOLINA S/N LA MOLINA', '20210790', '9no', 'I');</v>
      </c>
      <c r="AB36" s="18" t="s">
        <v>312</v>
      </c>
      <c r="AC36" s="17">
        <v>34</v>
      </c>
    </row>
    <row r="37" spans="1:32" ht="15.75" customHeight="1">
      <c r="A37" s="6">
        <f t="shared" si="0"/>
        <v>36</v>
      </c>
      <c r="B37" s="7">
        <v>31</v>
      </c>
      <c r="C37" s="7" t="str">
        <f>VLOOKUP(B37,Tablas_Maestras_Prime!$A$116:$B$153,2,FALSE)</f>
        <v>Administración</v>
      </c>
      <c r="D37" s="7">
        <v>27</v>
      </c>
      <c r="E37" s="113" t="str">
        <f>VLOOKUP(D37,Tablas_Maestras_Prime!$A$42:$B$103,2,FALSE)</f>
        <v>Universidad Nacional Federico VIllareal (UNFV)</v>
      </c>
      <c r="F37" s="7">
        <v>1</v>
      </c>
      <c r="G37" s="7" t="str">
        <f>VLOOKUP(F37,Tablas_Maestras_Prime!$A$107:$B$112,2,FALSE)</f>
        <v>Sin Definir..</v>
      </c>
      <c r="H37" s="7">
        <v>2</v>
      </c>
      <c r="I37" s="7" t="str">
        <f>VLOOKUP(H37,Tablas_Maestras_Prime!$A$20:$B$38,2,FALSE)</f>
        <v>Ingeniería</v>
      </c>
      <c r="J37" s="7">
        <v>1</v>
      </c>
      <c r="K37" s="7" t="str">
        <f>VLOOKUP(J37,Tablas_Maestras_Prime!$A$173:$B$175,2,FALSE)</f>
        <v>Estable</v>
      </c>
      <c r="L37" s="7">
        <v>1</v>
      </c>
      <c r="M37" s="7" t="str">
        <f>VLOOKUP(L37,Tablas_Maestras_Prime!$A$158:$B$169,2,FALSE)</f>
        <v>Por definir</v>
      </c>
      <c r="N37" s="8" t="s">
        <v>313</v>
      </c>
      <c r="O37" s="8" t="s">
        <v>314</v>
      </c>
      <c r="P37" s="9">
        <v>37990</v>
      </c>
      <c r="Q37" s="8" t="s">
        <v>315</v>
      </c>
      <c r="R37" s="8" t="s">
        <v>316</v>
      </c>
      <c r="S37" s="8" t="s">
        <v>317</v>
      </c>
      <c r="T37" s="8" t="s">
        <v>318</v>
      </c>
      <c r="U37" s="8" t="s">
        <v>319</v>
      </c>
      <c r="V37" s="8" t="s">
        <v>320</v>
      </c>
      <c r="W37" s="8" t="s">
        <v>321</v>
      </c>
      <c r="X37" s="8" t="s">
        <v>35</v>
      </c>
      <c r="Y37" s="5" t="str">
        <f t="shared" si="1"/>
        <v>INSERT INTO empleados VALUES (NULL, 31, 27, 1, 2, 1, 1, 'AYALA AGUILA', 'CARLOS EDUARDO', 'domingo-01-04', 'eduardo01.04.a@gmail.com', '70976343', '922172475', 'San Juan de Miraflores', 'Cll. Collasuyo 455, SJM', 'u21215740', '7° Ciclo', 'I');</v>
      </c>
      <c r="AB37" s="18" t="s">
        <v>322</v>
      </c>
      <c r="AC37" s="17">
        <v>35</v>
      </c>
    </row>
    <row r="38" spans="1:32" ht="15.75" customHeight="1">
      <c r="A38" s="6">
        <f t="shared" si="0"/>
        <v>37</v>
      </c>
      <c r="B38" s="7">
        <v>6</v>
      </c>
      <c r="C38" s="7" t="str">
        <f>VLOOKUP(B38,Tablas_Maestras_Prime!$A$116:$B$153,2,FALSE)</f>
        <v>Administración y Marketing</v>
      </c>
      <c r="D38" s="7">
        <v>5</v>
      </c>
      <c r="E38" s="113" t="str">
        <f>VLOOKUP(D38,Tablas_Maestras_Prime!$A$42:$B$103,2,FALSE)</f>
        <v>Universidad Peruana de Ciencias Aplicadas </v>
      </c>
      <c r="F38" s="7">
        <v>6</v>
      </c>
      <c r="G38" s="7" t="str">
        <f>VLOOKUP(F38,Tablas_Maestras_Prime!$A$107:$B$112,2,FALSE)</f>
        <v>Tecnica</v>
      </c>
      <c r="H38" s="7">
        <v>1</v>
      </c>
      <c r="I38" s="7" t="str">
        <f>VLOOKUP(H38,Tablas_Maestras_Prime!$A$20:$B$38,2,FALSE)</f>
        <v>Por definir...</v>
      </c>
      <c r="J38" s="7">
        <v>1</v>
      </c>
      <c r="K38" s="7" t="str">
        <f>VLOOKUP(J38,Tablas_Maestras_Prime!$A$173:$B$175,2,FALSE)</f>
        <v>Estable</v>
      </c>
      <c r="L38" s="7">
        <v>1</v>
      </c>
      <c r="M38" s="7" t="str">
        <f>VLOOKUP(L38,Tablas_Maestras_Prime!$A$158:$B$169,2,FALSE)</f>
        <v>Por definir</v>
      </c>
      <c r="N38" s="8" t="s">
        <v>323</v>
      </c>
      <c r="O38" s="8" t="s">
        <v>324</v>
      </c>
      <c r="P38" s="9">
        <v>37550</v>
      </c>
      <c r="Q38" s="8" t="s">
        <v>325</v>
      </c>
      <c r="R38" s="8" t="s">
        <v>326</v>
      </c>
      <c r="S38" s="8" t="s">
        <v>327</v>
      </c>
      <c r="T38" s="8" t="s">
        <v>102</v>
      </c>
      <c r="U38" s="8" t="s">
        <v>103</v>
      </c>
      <c r="V38" s="8" t="s">
        <v>328</v>
      </c>
      <c r="W38" s="8" t="s">
        <v>86</v>
      </c>
      <c r="X38" s="8" t="s">
        <v>35</v>
      </c>
      <c r="Y38" s="5" t="str">
        <f t="shared" si="1"/>
        <v>INSERT INTO empleados VALUES (NULL, 6, 5, 6, 1, 1, 1, 'BACILIO ZAVALETA', 'CARLOS MANUEL', 'lunes-10-21', 'ingcarlosbacilio@gmail.com', '72460516', '972535471', 'San Miguel', 'San Miguel, Lima', 'u201919594', '10mo', 'I');</v>
      </c>
      <c r="AB38" s="18" t="s">
        <v>329</v>
      </c>
      <c r="AC38" s="17">
        <v>36</v>
      </c>
    </row>
    <row r="39" spans="1:32" ht="15.75" customHeight="1">
      <c r="A39" s="6">
        <f t="shared" si="0"/>
        <v>38</v>
      </c>
      <c r="B39" s="7">
        <v>6</v>
      </c>
      <c r="C39" s="7" t="str">
        <f>VLOOKUP(B39,Tablas_Maestras_Prime!$A$116:$B$153,2,FALSE)</f>
        <v>Administración y Marketing</v>
      </c>
      <c r="D39" s="7">
        <v>4</v>
      </c>
      <c r="E39" s="113" t="str">
        <f>VLOOKUP(D39,Tablas_Maestras_Prime!$A$42:$B$103,2,FALSE)</f>
        <v>Universidad Cesar Vallejo</v>
      </c>
      <c r="F39" s="7">
        <v>1</v>
      </c>
      <c r="G39" s="7" t="str">
        <f>VLOOKUP(F39,Tablas_Maestras_Prime!$A$107:$B$112,2,FALSE)</f>
        <v>Sin Definir..</v>
      </c>
      <c r="H39" s="7">
        <v>11</v>
      </c>
      <c r="I39" s="7" t="str">
        <f>VLOOKUP(H39,Tablas_Maestras_Prime!$A$20:$B$38,2,FALSE)</f>
        <v>Ingeniería Civil</v>
      </c>
      <c r="J39" s="7">
        <v>1</v>
      </c>
      <c r="K39" s="7" t="str">
        <f>VLOOKUP(J39,Tablas_Maestras_Prime!$A$173:$B$175,2,FALSE)</f>
        <v>Estable</v>
      </c>
      <c r="L39" s="7">
        <v>1</v>
      </c>
      <c r="M39" s="7" t="str">
        <f>VLOOKUP(L39,Tablas_Maestras_Prime!$A$158:$B$169,2,FALSE)</f>
        <v>Por definir</v>
      </c>
      <c r="N39" s="8" t="s">
        <v>330</v>
      </c>
      <c r="O39" s="8" t="s">
        <v>331</v>
      </c>
      <c r="P39" s="9">
        <v>37434</v>
      </c>
      <c r="Q39" s="8" t="s">
        <v>332</v>
      </c>
      <c r="R39" s="8" t="s">
        <v>333</v>
      </c>
      <c r="S39" s="8" t="s">
        <v>334</v>
      </c>
      <c r="T39" s="8" t="s">
        <v>335</v>
      </c>
      <c r="U39" s="8" t="s">
        <v>336</v>
      </c>
      <c r="V39" s="8" t="s">
        <v>337</v>
      </c>
      <c r="W39" s="8" t="s">
        <v>338</v>
      </c>
      <c r="X39" s="8" t="s">
        <v>35</v>
      </c>
      <c r="Y39" s="5" t="str">
        <f t="shared" si="1"/>
        <v>INSERT INTO empleados VALUES (NULL, 6, 4, 1, 11, 1, 1, 'BAILON ESPINOZA', 'JHOSTIN', 'jueves-06-27', 'jhostin27062002@gmail.com', '76122630', '939871324', 'Rimac', 'Jiron Samuel Joya 267 Urb. El Bosque Rimac', '7002538918', '9', 'I');</v>
      </c>
      <c r="AB39" s="19" t="s">
        <v>339</v>
      </c>
      <c r="AC39" s="17">
        <v>37</v>
      </c>
    </row>
    <row r="40" spans="1:32" ht="15.75" customHeight="1">
      <c r="A40" s="6">
        <f t="shared" si="0"/>
        <v>39</v>
      </c>
      <c r="B40" s="7">
        <v>1</v>
      </c>
      <c r="C40" s="7" t="str">
        <f>VLOOKUP(B40,Tablas_Maestras_Prime!$A$116:$B$153,2,FALSE)</f>
        <v>Arquitectura y Urbanismo</v>
      </c>
      <c r="D40" s="7">
        <v>50</v>
      </c>
      <c r="E40" s="113" t="str">
        <f>VLOOKUP(D40,Tablas_Maestras_Prime!$A$42:$B$103,2,FALSE)</f>
        <v>UNIVERSIDAD CATOLICA SEDES SAPIENTIAE (UCSS)</v>
      </c>
      <c r="F40" s="7">
        <v>1</v>
      </c>
      <c r="G40" s="7" t="str">
        <f>VLOOKUP(F40,Tablas_Maestras_Prime!$A$107:$B$112,2,FALSE)</f>
        <v>Sin Definir..</v>
      </c>
      <c r="H40" s="7">
        <v>1</v>
      </c>
      <c r="I40" s="7" t="str">
        <f>VLOOKUP(H40,Tablas_Maestras_Prime!$A$20:$B$38,2,FALSE)</f>
        <v>Por definir...</v>
      </c>
      <c r="J40" s="7">
        <v>1</v>
      </c>
      <c r="K40" s="7" t="str">
        <f>VLOOKUP(J40,Tablas_Maestras_Prime!$A$173:$B$175,2,FALSE)</f>
        <v>Estable</v>
      </c>
      <c r="L40" s="7">
        <v>1</v>
      </c>
      <c r="M40" s="7" t="str">
        <f>VLOOKUP(L40,Tablas_Maestras_Prime!$A$158:$B$169,2,FALSE)</f>
        <v>Por definir</v>
      </c>
      <c r="N40" s="8" t="s">
        <v>340</v>
      </c>
      <c r="O40" s="8" t="s">
        <v>341</v>
      </c>
      <c r="P40" s="9" t="s">
        <v>33</v>
      </c>
      <c r="Q40" s="8" t="s">
        <v>33</v>
      </c>
      <c r="R40" s="8" t="s">
        <v>33</v>
      </c>
      <c r="S40" s="8" t="s">
        <v>342</v>
      </c>
      <c r="T40" s="8" t="s">
        <v>33</v>
      </c>
      <c r="U40" s="8" t="s">
        <v>33</v>
      </c>
      <c r="V40" s="8" t="s">
        <v>33</v>
      </c>
      <c r="W40" s="8" t="s">
        <v>33</v>
      </c>
      <c r="X40" s="8" t="s">
        <v>35</v>
      </c>
      <c r="Y40" s="5" t="str">
        <f t="shared" si="1"/>
        <v>INSERT INTO empleados VALUES (NULL, 1, 50, 1, 1, 1, 1, 'BARBARAN JARA', 'JESÚS ALBERTO', NULL, NULL, NULL, '922518871', NULL, NULL, NULL, NULL, 'I');</v>
      </c>
      <c r="AB40" s="18" t="s">
        <v>343</v>
      </c>
      <c r="AC40" s="17">
        <v>38</v>
      </c>
    </row>
    <row r="41" spans="1:32" ht="15.75" customHeight="1">
      <c r="A41" s="6">
        <f t="shared" si="0"/>
        <v>40</v>
      </c>
      <c r="B41" s="7">
        <v>9</v>
      </c>
      <c r="C41" s="7" t="str">
        <f>VLOOKUP(B41,Tablas_Maestras_Prime!$A$116:$B$153,2,FALSE)</f>
        <v>Administracion y Negocios Internacionales</v>
      </c>
      <c r="D41" s="7">
        <v>4</v>
      </c>
      <c r="E41" s="113" t="str">
        <f>VLOOKUP(D41,Tablas_Maestras_Prime!$A$42:$B$103,2,FALSE)</f>
        <v>Universidad Cesar Vallejo</v>
      </c>
      <c r="F41" s="7">
        <v>1</v>
      </c>
      <c r="G41" s="7" t="str">
        <f>VLOOKUP(F41,Tablas_Maestras_Prime!$A$107:$B$112,2,FALSE)</f>
        <v>Sin Definir..</v>
      </c>
      <c r="H41" s="7">
        <v>2</v>
      </c>
      <c r="I41" s="7" t="str">
        <f>VLOOKUP(H41,Tablas_Maestras_Prime!$A$20:$B$38,2,FALSE)</f>
        <v>Ingeniería</v>
      </c>
      <c r="J41" s="7">
        <v>1</v>
      </c>
      <c r="K41" s="7" t="str">
        <f>VLOOKUP(J41,Tablas_Maestras_Prime!$A$173:$B$175,2,FALSE)</f>
        <v>Estable</v>
      </c>
      <c r="L41" s="7">
        <v>12</v>
      </c>
      <c r="M41" s="7" t="str">
        <f>VLOOKUP(L41,Tablas_Maestras_Prime!$A$158:$B$169,2,FALSE)</f>
        <v>Practicante</v>
      </c>
      <c r="N41" s="8" t="s">
        <v>345</v>
      </c>
      <c r="O41" s="8" t="s">
        <v>346</v>
      </c>
      <c r="P41" s="9">
        <v>38104</v>
      </c>
      <c r="Q41" s="8" t="s">
        <v>347</v>
      </c>
      <c r="R41" s="8" t="s">
        <v>348</v>
      </c>
      <c r="S41" s="8" t="s">
        <v>349</v>
      </c>
      <c r="T41" s="8" t="s">
        <v>318</v>
      </c>
      <c r="U41" s="8" t="s">
        <v>350</v>
      </c>
      <c r="V41" s="8" t="s">
        <v>351</v>
      </c>
      <c r="W41" s="8" t="s">
        <v>34</v>
      </c>
      <c r="X41" s="8" t="s">
        <v>35</v>
      </c>
      <c r="Y41" s="5" t="str">
        <f t="shared" si="1"/>
        <v>INSERT INTO empleados VALUES (NULL, 9, 4, 1, 2, 1, 12, 'BARRENECHEA TAVERA', 'PERCY ALBERTO', 'martes-04-27', 'pbarrenechea18@gmail.com', '74853068', '986308587', 'San Juan de Miraflores', 'SJM, Lima', '7002590510', '9no', 'I');</v>
      </c>
    </row>
    <row r="42" spans="1:32" ht="15.75" customHeight="1">
      <c r="A42" s="6">
        <f t="shared" si="0"/>
        <v>41</v>
      </c>
      <c r="B42" s="7">
        <v>26</v>
      </c>
      <c r="C42" s="7" t="str">
        <f>VLOOKUP(B42,Tablas_Maestras_Prime!$A$116:$B$153,2,FALSE)</f>
        <v>INGENIERÍA DE CIBERSEGURIDAD</v>
      </c>
      <c r="D42" s="7">
        <v>9</v>
      </c>
      <c r="E42" s="113" t="str">
        <f>VLOOKUP(D42,Tablas_Maestras_Prime!$A$42:$B$103,2,FALSE)</f>
        <v>UNIVERSIDAD NACIONAL DE CAJAMARCA</v>
      </c>
      <c r="F42" s="7">
        <v>1</v>
      </c>
      <c r="G42" s="7" t="str">
        <f>VLOOKUP(F42,Tablas_Maestras_Prime!$A$107:$B$112,2,FALSE)</f>
        <v>Sin Definir..</v>
      </c>
      <c r="H42" s="7">
        <v>1</v>
      </c>
      <c r="I42" s="7" t="str">
        <f>VLOOKUP(H42,Tablas_Maestras_Prime!$A$20:$B$38,2,FALSE)</f>
        <v>Por definir...</v>
      </c>
      <c r="J42" s="7">
        <v>1</v>
      </c>
      <c r="K42" s="7" t="str">
        <f>VLOOKUP(J42,Tablas_Maestras_Prime!$A$173:$B$175,2,FALSE)</f>
        <v>Estable</v>
      </c>
      <c r="L42" s="7">
        <v>1</v>
      </c>
      <c r="M42" s="7" t="str">
        <f>VLOOKUP(L42,Tablas_Maestras_Prime!$A$158:$B$169,2,FALSE)</f>
        <v>Por definir</v>
      </c>
      <c r="N42" s="8" t="s">
        <v>352</v>
      </c>
      <c r="O42" s="8" t="s">
        <v>353</v>
      </c>
      <c r="P42" s="9">
        <v>37528</v>
      </c>
      <c r="Q42" s="8" t="s">
        <v>354</v>
      </c>
      <c r="R42" s="8" t="s">
        <v>355</v>
      </c>
      <c r="S42" s="8" t="s">
        <v>356</v>
      </c>
      <c r="T42" s="8" t="s">
        <v>33</v>
      </c>
      <c r="U42" s="8" t="s">
        <v>357</v>
      </c>
      <c r="V42" s="8" t="s">
        <v>358</v>
      </c>
      <c r="W42" s="8" t="s">
        <v>86</v>
      </c>
      <c r="X42" s="8" t="s">
        <v>35</v>
      </c>
      <c r="Y42" s="5" t="str">
        <f t="shared" si="1"/>
        <v>INSERT INTO empleados VALUES (NULL, 26, 9, 1, 1, 1, 1, 'BARRETO VILLANUEVA', 'DÁMARIS YAQUELINE', 'domingo-09-29', 'dbarretov_2@unc.edu.pe', '75190086', '974743424', NULL, 'CAJAMARCA', '2020120026', '10mo', 'I');</v>
      </c>
    </row>
    <row r="43" spans="1:32" ht="15.75" customHeight="1">
      <c r="A43" s="6">
        <f t="shared" si="0"/>
        <v>42</v>
      </c>
      <c r="B43" s="7">
        <v>29</v>
      </c>
      <c r="C43" s="7" t="str">
        <f>VLOOKUP(B43,Tablas_Maestras_Prime!$A$116:$B$153,2,FALSE)</f>
        <v>Ingeniera industrial y de sistemas </v>
      </c>
      <c r="D43" s="7">
        <v>4</v>
      </c>
      <c r="E43" s="113" t="str">
        <f>VLOOKUP(D43,Tablas_Maestras_Prime!$A$42:$B$103,2,FALSE)</f>
        <v>Universidad Cesar Vallejo</v>
      </c>
      <c r="F43" s="7">
        <v>6</v>
      </c>
      <c r="G43" s="7" t="str">
        <f>VLOOKUP(F43,Tablas_Maestras_Prime!$A$107:$B$112,2,FALSE)</f>
        <v>Tecnica</v>
      </c>
      <c r="H43" s="7">
        <v>8</v>
      </c>
      <c r="I43" s="7" t="str">
        <f>VLOOKUP(H43,Tablas_Maestras_Prime!$A$20:$B$38,2,FALSE)</f>
        <v>Arquitectura</v>
      </c>
      <c r="J43" s="7">
        <v>1</v>
      </c>
      <c r="K43" s="7" t="str">
        <f>VLOOKUP(J43,Tablas_Maestras_Prime!$A$173:$B$175,2,FALSE)</f>
        <v>Estable</v>
      </c>
      <c r="L43" s="7">
        <v>12</v>
      </c>
      <c r="M43" s="7" t="str">
        <f>VLOOKUP(L43,Tablas_Maestras_Prime!$A$158:$B$169,2,FALSE)</f>
        <v>Practicante</v>
      </c>
      <c r="N43" s="8" t="s">
        <v>359</v>
      </c>
      <c r="O43" s="8" t="s">
        <v>360</v>
      </c>
      <c r="P43" s="9" t="s">
        <v>33</v>
      </c>
      <c r="Q43" s="8" t="s">
        <v>361</v>
      </c>
      <c r="R43" s="8" t="s">
        <v>362</v>
      </c>
      <c r="S43" s="8" t="s">
        <v>363</v>
      </c>
      <c r="T43" s="8" t="s">
        <v>33</v>
      </c>
      <c r="U43" s="8" t="s">
        <v>364</v>
      </c>
      <c r="V43" s="8" t="s">
        <v>365</v>
      </c>
      <c r="W43" s="8" t="s">
        <v>33</v>
      </c>
      <c r="X43" s="8" t="s">
        <v>35</v>
      </c>
      <c r="Y43" s="5" t="str">
        <f t="shared" si="1"/>
        <v>INSERT INTO empleados VALUES (NULL, 29, 4, 6, 8, 1, 12, 'Barrientos Mattos', 'Hamilton Edu', NULL, 'hbarrientosma@gmail.com', '758779477', '976249948', NULL, 'Av. Los Allisos 857 Urb. Micaela Bastidas', '7001212121', NULL, 'I');</v>
      </c>
    </row>
    <row r="44" spans="1:32" ht="15.75" customHeight="1">
      <c r="A44" s="6">
        <f t="shared" si="0"/>
        <v>43</v>
      </c>
      <c r="B44" s="7">
        <v>16</v>
      </c>
      <c r="C44" s="7" t="str">
        <f>VLOOKUP(B44,Tablas_Maestras_Prime!$A$116:$B$153,2,FALSE)</f>
        <v>Ingenieria geologica</v>
      </c>
      <c r="D44" s="7">
        <v>52</v>
      </c>
      <c r="E44" s="113" t="str">
        <f>VLOOKUP(D44,Tablas_Maestras_Prime!$A$42:$B$103,2,FALSE)</f>
        <v>UNIVERSIDAD NACIONAL DE EDUCACIÓN ENRIQUE GUZMÁN Y VALLE</v>
      </c>
      <c r="F44" s="7">
        <v>1</v>
      </c>
      <c r="G44" s="7" t="str">
        <f>VLOOKUP(F44,Tablas_Maestras_Prime!$A$107:$B$112,2,FALSE)</f>
        <v>Sin Definir..</v>
      </c>
      <c r="H44" s="7">
        <v>1</v>
      </c>
      <c r="I44" s="7" t="str">
        <f>VLOOKUP(H44,Tablas_Maestras_Prime!$A$20:$B$38,2,FALSE)</f>
        <v>Por definir...</v>
      </c>
      <c r="J44" s="7">
        <v>1</v>
      </c>
      <c r="K44" s="7" t="str">
        <f>VLOOKUP(J44,Tablas_Maestras_Prime!$A$173:$B$175,2,FALSE)</f>
        <v>Estable</v>
      </c>
      <c r="L44" s="7">
        <v>1</v>
      </c>
      <c r="M44" s="7" t="str">
        <f>VLOOKUP(L44,Tablas_Maestras_Prime!$A$158:$B$169,2,FALSE)</f>
        <v>Por definir</v>
      </c>
      <c r="N44" s="8" t="s">
        <v>366</v>
      </c>
      <c r="O44" s="8" t="s">
        <v>367</v>
      </c>
      <c r="P44" s="9" t="s">
        <v>33</v>
      </c>
      <c r="Q44" s="8" t="s">
        <v>33</v>
      </c>
      <c r="R44" s="8" t="s">
        <v>33</v>
      </c>
      <c r="S44" s="8" t="s">
        <v>368</v>
      </c>
      <c r="T44" s="8" t="s">
        <v>33</v>
      </c>
      <c r="U44" s="8" t="s">
        <v>33</v>
      </c>
      <c r="V44" s="8" t="s">
        <v>33</v>
      </c>
      <c r="W44" s="8" t="s">
        <v>33</v>
      </c>
      <c r="X44" s="8" t="s">
        <v>35</v>
      </c>
      <c r="Y44" s="5" t="str">
        <f t="shared" si="1"/>
        <v>INSERT INTO empleados VALUES (NULL, 16, 52, 1, 1, 1, 1, 'BENDEZU ANTONIO', 'MELLISSA MARIA', NULL, NULL, NULL, '987761661', NULL, NULL, NULL, NULL, 'I');</v>
      </c>
    </row>
    <row r="45" spans="1:32" ht="15.75" customHeight="1">
      <c r="A45" s="6">
        <f t="shared" si="0"/>
        <v>44</v>
      </c>
      <c r="B45" s="7">
        <v>29</v>
      </c>
      <c r="C45" s="7" t="str">
        <f>VLOOKUP(B45,Tablas_Maestras_Prime!$A$116:$B$153,2,FALSE)</f>
        <v>Ingeniera industrial y de sistemas </v>
      </c>
      <c r="D45" s="7">
        <v>4</v>
      </c>
      <c r="E45" s="113" t="str">
        <f>VLOOKUP(D45,Tablas_Maestras_Prime!$A$42:$B$103,2,FALSE)</f>
        <v>Universidad Cesar Vallejo</v>
      </c>
      <c r="F45" s="7">
        <v>1</v>
      </c>
      <c r="G45" s="7" t="str">
        <f>VLOOKUP(F45,Tablas_Maestras_Prime!$A$107:$B$112,2,FALSE)</f>
        <v>Sin Definir..</v>
      </c>
      <c r="H45" s="7">
        <v>9</v>
      </c>
      <c r="I45" s="7" t="str">
        <f>VLOOKUP(H45,Tablas_Maestras_Prime!$A$20:$B$38,2,FALSE)</f>
        <v>Ingeniería y Arquitectura </v>
      </c>
      <c r="J45" s="7">
        <v>1</v>
      </c>
      <c r="K45" s="7" t="str">
        <f>VLOOKUP(J45,Tablas_Maestras_Prime!$A$173:$B$175,2,FALSE)</f>
        <v>Estable</v>
      </c>
      <c r="L45" s="7">
        <v>1</v>
      </c>
      <c r="M45" s="7" t="str">
        <f>VLOOKUP(L45,Tablas_Maestras_Prime!$A$158:$B$169,2,FALSE)</f>
        <v>Por definir</v>
      </c>
      <c r="N45" s="8" t="s">
        <v>369</v>
      </c>
      <c r="O45" s="8" t="s">
        <v>370</v>
      </c>
      <c r="P45" s="9">
        <v>37770</v>
      </c>
      <c r="Q45" s="8" t="s">
        <v>371</v>
      </c>
      <c r="R45" s="8" t="s">
        <v>372</v>
      </c>
      <c r="S45" s="8" t="s">
        <v>373</v>
      </c>
      <c r="T45" s="8" t="s">
        <v>43</v>
      </c>
      <c r="U45" s="8" t="s">
        <v>374</v>
      </c>
      <c r="V45" s="8" t="s">
        <v>375</v>
      </c>
      <c r="W45" s="8" t="s">
        <v>34</v>
      </c>
      <c r="X45" s="8" t="s">
        <v>35</v>
      </c>
      <c r="Y45" s="5" t="str">
        <f t="shared" si="1"/>
        <v>INSERT INTO empleados VALUES (NULL, 29, 4, 1, 9, 1, 1, 'BENDEZU CAHUANA', 'XIOMARA YUVALI', 'jueves-05-29', 'xybendezu.c@gmail.com', '71012887', '962546358', 'San Juan de Lurigancho', 'Motupe- SJL', '7002390342', '9no', 'I');</v>
      </c>
    </row>
    <row r="46" spans="1:32" ht="15.75" customHeight="1">
      <c r="A46" s="6">
        <f t="shared" si="0"/>
        <v>45</v>
      </c>
      <c r="B46" s="7">
        <v>1</v>
      </c>
      <c r="C46" s="7" t="str">
        <f>VLOOKUP(B46,Tablas_Maestras_Prime!$A$116:$B$153,2,FALSE)</f>
        <v>Arquitectura y Urbanismo</v>
      </c>
      <c r="D46" s="7">
        <v>1</v>
      </c>
      <c r="E46" s="113" t="str">
        <f>VLOOKUP(D46,Tablas_Maestras_Prime!$A$42:$B$103,2,FALSE)</f>
        <v>Sin definir...</v>
      </c>
      <c r="F46" s="7">
        <v>1</v>
      </c>
      <c r="G46" s="7" t="str">
        <f>VLOOKUP(F46,Tablas_Maestras_Prime!$A$107:$B$112,2,FALSE)</f>
        <v>Sin Definir..</v>
      </c>
      <c r="H46" s="7">
        <v>1</v>
      </c>
      <c r="I46" s="7" t="str">
        <f>VLOOKUP(H46,Tablas_Maestras_Prime!$A$20:$B$38,2,FALSE)</f>
        <v>Por definir...</v>
      </c>
      <c r="J46" s="7">
        <v>1</v>
      </c>
      <c r="K46" s="7" t="str">
        <f>VLOOKUP(J46,Tablas_Maestras_Prime!$A$173:$B$175,2,FALSE)</f>
        <v>Estable</v>
      </c>
      <c r="L46" s="7">
        <v>1</v>
      </c>
      <c r="M46" s="7" t="str">
        <f>VLOOKUP(L46,Tablas_Maestras_Prime!$A$158:$B$169,2,FALSE)</f>
        <v>Por definir</v>
      </c>
      <c r="N46" s="8" t="s">
        <v>376</v>
      </c>
      <c r="O46" s="8" t="s">
        <v>377</v>
      </c>
      <c r="P46" s="9" t="s">
        <v>33</v>
      </c>
      <c r="Q46" s="8" t="s">
        <v>33</v>
      </c>
      <c r="R46" s="8" t="s">
        <v>33</v>
      </c>
      <c r="S46" s="8" t="s">
        <v>378</v>
      </c>
      <c r="T46" s="8" t="s">
        <v>33</v>
      </c>
      <c r="U46" s="8" t="s">
        <v>33</v>
      </c>
      <c r="V46" s="8" t="s">
        <v>33</v>
      </c>
      <c r="W46" s="8" t="s">
        <v>33</v>
      </c>
      <c r="X46" s="8" t="s">
        <v>35</v>
      </c>
      <c r="Y46" s="5" t="str">
        <f t="shared" si="1"/>
        <v>INSERT INTO empleados VALUES (NULL, 1, 1, 1, 1, 1, 1, 'BERNEDO HUANCA', 'ANGEL ANDRE', NULL, NULL, NULL, '917256168', NULL, NULL, NULL, NULL, 'I');</v>
      </c>
    </row>
    <row r="47" spans="1:32" ht="15.75" customHeight="1">
      <c r="A47" s="6">
        <f t="shared" si="0"/>
        <v>46</v>
      </c>
      <c r="B47" s="7">
        <v>6</v>
      </c>
      <c r="C47" s="7" t="str">
        <f>VLOOKUP(B47,Tablas_Maestras_Prime!$A$116:$B$153,2,FALSE)</f>
        <v>Administración y Marketing</v>
      </c>
      <c r="D47" s="7">
        <v>13</v>
      </c>
      <c r="E47" s="113" t="str">
        <f>VLOOKUP(D47,Tablas_Maestras_Prime!$A$42:$B$103,2,FALSE)</f>
        <v>Universidad Nacional de Ingenieria</v>
      </c>
      <c r="F47" s="7">
        <v>1</v>
      </c>
      <c r="G47" s="7" t="str">
        <f>VLOOKUP(F47,Tablas_Maestras_Prime!$A$107:$B$112,2,FALSE)</f>
        <v>Sin Definir..</v>
      </c>
      <c r="H47" s="7">
        <v>1</v>
      </c>
      <c r="I47" s="7" t="str">
        <f>VLOOKUP(H47,Tablas_Maestras_Prime!$A$20:$B$38,2,FALSE)</f>
        <v>Por definir...</v>
      </c>
      <c r="J47" s="7">
        <v>1</v>
      </c>
      <c r="K47" s="7" t="str">
        <f>VLOOKUP(J47,Tablas_Maestras_Prime!$A$173:$B$175,2,FALSE)</f>
        <v>Estable</v>
      </c>
      <c r="L47" s="7">
        <v>1</v>
      </c>
      <c r="M47" s="7" t="str">
        <f>VLOOKUP(L47,Tablas_Maestras_Prime!$A$158:$B$169,2,FALSE)</f>
        <v>Por definir</v>
      </c>
      <c r="N47" s="8" t="s">
        <v>379</v>
      </c>
      <c r="O47" s="8" t="s">
        <v>380</v>
      </c>
      <c r="P47" s="9" t="s">
        <v>33</v>
      </c>
      <c r="Q47" s="8" t="s">
        <v>381</v>
      </c>
      <c r="R47" s="8" t="s">
        <v>382</v>
      </c>
      <c r="S47" s="8" t="s">
        <v>383</v>
      </c>
      <c r="T47" s="8" t="s">
        <v>335</v>
      </c>
      <c r="U47" s="8" t="s">
        <v>384</v>
      </c>
      <c r="V47" s="8" t="s">
        <v>385</v>
      </c>
      <c r="W47" s="8" t="s">
        <v>344</v>
      </c>
      <c r="X47" s="8" t="s">
        <v>35</v>
      </c>
      <c r="Y47" s="5" t="str">
        <f t="shared" si="1"/>
        <v>INSERT INTO empleados VALUES (NULL, 6, 13, 1, 1, 1, 1, 'BERROCAL ALEGRIA', 'Carlos Vidal', NULL, 'carlosberrocal2002@gmail.com', '71561206', '934956350', 'Rimac', 'Av. Túpac Amaru 210, Rímac 15333', '20212065C', '8', 'I');</v>
      </c>
    </row>
    <row r="48" spans="1:32" ht="15.75" customHeight="1">
      <c r="A48" s="6">
        <f t="shared" si="0"/>
        <v>47</v>
      </c>
      <c r="B48" s="7">
        <v>6</v>
      </c>
      <c r="C48" s="7" t="str">
        <f>VLOOKUP(B48,Tablas_Maestras_Prime!$A$116:$B$153,2,FALSE)</f>
        <v>Administración y Marketing</v>
      </c>
      <c r="D48" s="7">
        <v>25</v>
      </c>
      <c r="E48" s="113" t="str">
        <f>VLOOKUP(D48,Tablas_Maestras_Prime!$A$42:$B$103,2,FALSE)</f>
        <v>UNIVERSIDAD TECNOLÓGICA DEL PERÚ</v>
      </c>
      <c r="F48" s="7">
        <v>1</v>
      </c>
      <c r="G48" s="7" t="str">
        <f>VLOOKUP(F48,Tablas_Maestras_Prime!$A$107:$B$112,2,FALSE)</f>
        <v>Sin Definir..</v>
      </c>
      <c r="H48" s="7">
        <v>1</v>
      </c>
      <c r="I48" s="7" t="str">
        <f>VLOOKUP(H48,Tablas_Maestras_Prime!$A$20:$B$38,2,FALSE)</f>
        <v>Por definir...</v>
      </c>
      <c r="J48" s="7">
        <v>1</v>
      </c>
      <c r="K48" s="7" t="str">
        <f>VLOOKUP(J48,Tablas_Maestras_Prime!$A$173:$B$175,2,FALSE)</f>
        <v>Estable</v>
      </c>
      <c r="L48" s="7">
        <v>1</v>
      </c>
      <c r="M48" s="7" t="str">
        <f>VLOOKUP(L48,Tablas_Maestras_Prime!$A$158:$B$169,2,FALSE)</f>
        <v>Por definir</v>
      </c>
      <c r="N48" s="8" t="s">
        <v>386</v>
      </c>
      <c r="O48" s="8" t="s">
        <v>387</v>
      </c>
      <c r="P48" s="9">
        <v>37134</v>
      </c>
      <c r="Q48" s="8" t="s">
        <v>388</v>
      </c>
      <c r="R48" s="8" t="s">
        <v>389</v>
      </c>
      <c r="S48" s="8" t="s">
        <v>390</v>
      </c>
      <c r="T48" s="8" t="s">
        <v>391</v>
      </c>
      <c r="U48" s="8" t="s">
        <v>392</v>
      </c>
      <c r="V48" s="8" t="s">
        <v>393</v>
      </c>
      <c r="W48" s="8" t="s">
        <v>86</v>
      </c>
      <c r="X48" s="8" t="s">
        <v>35</v>
      </c>
      <c r="Y48" s="5" t="str">
        <f t="shared" si="1"/>
        <v>INSERT INTO empleados VALUES (NULL, 6, 25, 1, 1, 1, 1, 'Blas Arias', 'Frank Alexis', 'viernes-08-31', 'alexisba0222@gmail.com', '74089267', '947998521', 'Los Olivos', 'Calle 73, Mz B1 Lt.6 Los Olivos de Pro', 'u19309740', '10mo', 'I');</v>
      </c>
    </row>
    <row r="49" spans="1:25" ht="15.75" customHeight="1">
      <c r="A49" s="6">
        <f t="shared" si="0"/>
        <v>48</v>
      </c>
      <c r="B49" s="7">
        <v>6</v>
      </c>
      <c r="C49" s="7" t="str">
        <f>VLOOKUP(B49,Tablas_Maestras_Prime!$A$116:$B$153,2,FALSE)</f>
        <v>Administración y Marketing</v>
      </c>
      <c r="D49" s="7">
        <v>14</v>
      </c>
      <c r="E49" s="113" t="str">
        <f>VLOOKUP(D49,Tablas_Maestras_Prime!$A$42:$B$103,2,FALSE)</f>
        <v>Universidad Ricardo Palma</v>
      </c>
      <c r="F49" s="7">
        <v>1</v>
      </c>
      <c r="G49" s="7" t="str">
        <f>VLOOKUP(F49,Tablas_Maestras_Prime!$A$107:$B$112,2,FALSE)</f>
        <v>Sin Definir..</v>
      </c>
      <c r="H49" s="7">
        <v>1</v>
      </c>
      <c r="I49" s="7" t="str">
        <f>VLOOKUP(H49,Tablas_Maestras_Prime!$A$20:$B$38,2,FALSE)</f>
        <v>Por definir...</v>
      </c>
      <c r="J49" s="7">
        <v>1</v>
      </c>
      <c r="K49" s="7" t="str">
        <f>VLOOKUP(J49,Tablas_Maestras_Prime!$A$173:$B$175,2,FALSE)</f>
        <v>Estable</v>
      </c>
      <c r="L49" s="7">
        <v>1</v>
      </c>
      <c r="M49" s="7" t="str">
        <f>VLOOKUP(L49,Tablas_Maestras_Prime!$A$158:$B$169,2,FALSE)</f>
        <v>Por definir</v>
      </c>
      <c r="N49" s="8" t="s">
        <v>394</v>
      </c>
      <c r="O49" s="8" t="s">
        <v>395</v>
      </c>
      <c r="P49" s="9">
        <v>35206</v>
      </c>
      <c r="Q49" s="8" t="s">
        <v>396</v>
      </c>
      <c r="R49" s="8" t="s">
        <v>397</v>
      </c>
      <c r="S49" s="8" t="s">
        <v>398</v>
      </c>
      <c r="T49" s="8" t="s">
        <v>33</v>
      </c>
      <c r="U49" s="8" t="s">
        <v>399</v>
      </c>
      <c r="V49" s="8" t="s">
        <v>400</v>
      </c>
      <c r="W49" s="8" t="s">
        <v>95</v>
      </c>
      <c r="X49" s="8" t="s">
        <v>35</v>
      </c>
      <c r="Y49" s="5" t="str">
        <f t="shared" si="1"/>
        <v>INSERT INTO empleados VALUES (NULL, 6, 14, 1, 1, 1, 1, 'Bolivar Zuñiga', 'John Albert', 'martes-05-21', 'bolivarjohn42@gmail.com', '77665274', '928140595', NULL, '1 de Mayo, Mz Q7 L3, san Juan de Miraflores', '202020553', '8vo', 'I');</v>
      </c>
    </row>
    <row r="50" spans="1:25" ht="15.75" customHeight="1">
      <c r="A50" s="6">
        <f t="shared" si="0"/>
        <v>49</v>
      </c>
      <c r="B50" s="7">
        <v>6</v>
      </c>
      <c r="C50" s="7" t="str">
        <f>VLOOKUP(B50,Tablas_Maestras_Prime!$A$116:$B$153,2,FALSE)</f>
        <v>Administración y Marketing</v>
      </c>
      <c r="D50" s="7">
        <v>1</v>
      </c>
      <c r="E50" s="113" t="str">
        <f>VLOOKUP(D50,Tablas_Maestras_Prime!$A$42:$B$103,2,FALSE)</f>
        <v>Sin definir...</v>
      </c>
      <c r="F50" s="7">
        <v>1</v>
      </c>
      <c r="G50" s="7" t="str">
        <f>VLOOKUP(F50,Tablas_Maestras_Prime!$A$107:$B$112,2,FALSE)</f>
        <v>Sin Definir..</v>
      </c>
      <c r="H50" s="7">
        <v>11</v>
      </c>
      <c r="I50" s="7" t="str">
        <f>VLOOKUP(H50,Tablas_Maestras_Prime!$A$20:$B$38,2,FALSE)</f>
        <v>Ingeniería Civil</v>
      </c>
      <c r="J50" s="7">
        <v>1</v>
      </c>
      <c r="K50" s="7" t="str">
        <f>VLOOKUP(J50,Tablas_Maestras_Prime!$A$173:$B$175,2,FALSE)</f>
        <v>Estable</v>
      </c>
      <c r="L50" s="7">
        <v>1</v>
      </c>
      <c r="M50" s="7" t="str">
        <f>VLOOKUP(L50,Tablas_Maestras_Prime!$A$158:$B$169,2,FALSE)</f>
        <v>Por definir</v>
      </c>
      <c r="N50" s="8" t="s">
        <v>401</v>
      </c>
      <c r="O50" s="8" t="s">
        <v>402</v>
      </c>
      <c r="P50" s="9">
        <v>36704</v>
      </c>
      <c r="Q50" s="8" t="s">
        <v>403</v>
      </c>
      <c r="R50" s="8" t="s">
        <v>404</v>
      </c>
      <c r="S50" s="8" t="s">
        <v>405</v>
      </c>
      <c r="T50" s="8" t="s">
        <v>33</v>
      </c>
      <c r="U50" s="8" t="s">
        <v>33</v>
      </c>
      <c r="V50" s="8" t="s">
        <v>33</v>
      </c>
      <c r="W50" s="8" t="s">
        <v>86</v>
      </c>
      <c r="X50" s="8" t="s">
        <v>35</v>
      </c>
      <c r="Y50" s="5" t="str">
        <f t="shared" si="1"/>
        <v>INSERT INTO empleados VALUES (NULL, 6, 1, 1, 11, 1, 1, 'BRANDON RAMIREZ ', 'COELLO ', 'martes-06-27', 'accell2706@gmail.com', '72607759', '928000335', NULL, NULL, NULL, '10mo', 'I');</v>
      </c>
    </row>
    <row r="51" spans="1:25" ht="15.75" customHeight="1">
      <c r="A51" s="6">
        <f t="shared" si="0"/>
        <v>50</v>
      </c>
      <c r="B51" s="7">
        <v>5</v>
      </c>
      <c r="C51" s="7" t="str">
        <f>VLOOKUP(B51,Tablas_Maestras_Prime!$A$116:$B$153,2,FALSE)</f>
        <v>Ing. Civil</v>
      </c>
      <c r="D51" s="7">
        <v>56</v>
      </c>
      <c r="E51" s="113" t="str">
        <f>VLOOKUP(D51,Tablas_Maestras_Prime!$A$42:$B$103,2,FALSE)</f>
        <v>UNIVERSIDAD NACIONAL INTERCULTURAL DE LA AMAZONIA</v>
      </c>
      <c r="F51" s="7">
        <v>1</v>
      </c>
      <c r="G51" s="7" t="str">
        <f>VLOOKUP(F51,Tablas_Maestras_Prime!$A$107:$B$112,2,FALSE)</f>
        <v>Sin Definir..</v>
      </c>
      <c r="H51" s="7">
        <v>1</v>
      </c>
      <c r="I51" s="7" t="str">
        <f>VLOOKUP(H51,Tablas_Maestras_Prime!$A$20:$B$38,2,FALSE)</f>
        <v>Por definir...</v>
      </c>
      <c r="J51" s="7">
        <v>1</v>
      </c>
      <c r="K51" s="7" t="str">
        <f>VLOOKUP(J51,Tablas_Maestras_Prime!$A$173:$B$175,2,FALSE)</f>
        <v>Estable</v>
      </c>
      <c r="L51" s="7">
        <v>1</v>
      </c>
      <c r="M51" s="7" t="str">
        <f>VLOOKUP(L51,Tablas_Maestras_Prime!$A$158:$B$169,2,FALSE)</f>
        <v>Por definir</v>
      </c>
      <c r="N51" s="8" t="s">
        <v>406</v>
      </c>
      <c r="O51" s="8" t="s">
        <v>407</v>
      </c>
      <c r="P51" s="9">
        <v>37136</v>
      </c>
      <c r="Q51" s="8" t="s">
        <v>408</v>
      </c>
      <c r="R51" s="8" t="s">
        <v>409</v>
      </c>
      <c r="S51" s="8" t="s">
        <v>410</v>
      </c>
      <c r="T51" s="8" t="s">
        <v>33</v>
      </c>
      <c r="U51" s="8" t="s">
        <v>411</v>
      </c>
      <c r="V51" s="8" t="s">
        <v>412</v>
      </c>
      <c r="W51" s="8" t="s">
        <v>145</v>
      </c>
      <c r="X51" s="8" t="s">
        <v>35</v>
      </c>
      <c r="Y51" s="5" t="str">
        <f t="shared" si="1"/>
        <v>INSERT INTO empleados VALUES (NULL, 5, 56, 1, 1, 1, 1, 'Bravo Amasifuen', 'Danushka', 'domingo-09-02', 'dbravoa03@unia.edu.pe', '71050066', '906063572', NULL, 'Av.primavera seguntada etapa Mz 11 lt 28', '2021204003', '7mo', 'I');</v>
      </c>
    </row>
    <row r="52" spans="1:25" ht="15.75" customHeight="1">
      <c r="A52" s="6">
        <f t="shared" si="0"/>
        <v>51</v>
      </c>
      <c r="B52" s="7">
        <v>3</v>
      </c>
      <c r="C52" s="7" t="str">
        <f>VLOOKUP(B52,Tablas_Maestras_Prime!$A$116:$B$153,2,FALSE)</f>
        <v>Dibujante Tecnico Mecanico</v>
      </c>
      <c r="D52" s="7">
        <v>1</v>
      </c>
      <c r="E52" s="113" t="str">
        <f>VLOOKUP(D52,Tablas_Maestras_Prime!$A$42:$B$103,2,FALSE)</f>
        <v>Sin definir...</v>
      </c>
      <c r="F52" s="7">
        <v>1</v>
      </c>
      <c r="G52" s="7" t="str">
        <f>VLOOKUP(F52,Tablas_Maestras_Prime!$A$107:$B$112,2,FALSE)</f>
        <v>Sin Definir..</v>
      </c>
      <c r="H52" s="7">
        <v>1</v>
      </c>
      <c r="I52" s="7" t="str">
        <f>VLOOKUP(H52,Tablas_Maestras_Prime!$A$20:$B$38,2,FALSE)</f>
        <v>Por definir...</v>
      </c>
      <c r="J52" s="7">
        <v>1</v>
      </c>
      <c r="K52" s="7" t="str">
        <f>VLOOKUP(J52,Tablas_Maestras_Prime!$A$173:$B$175,2,FALSE)</f>
        <v>Estable</v>
      </c>
      <c r="L52" s="7">
        <v>1</v>
      </c>
      <c r="M52" s="7" t="str">
        <f>VLOOKUP(L52,Tablas_Maestras_Prime!$A$158:$B$169,2,FALSE)</f>
        <v>Por definir</v>
      </c>
      <c r="N52" s="8" t="s">
        <v>413</v>
      </c>
      <c r="O52" s="8" t="s">
        <v>414</v>
      </c>
      <c r="P52" s="9">
        <v>36559</v>
      </c>
      <c r="Q52" s="8" t="s">
        <v>415</v>
      </c>
      <c r="R52" s="8" t="s">
        <v>416</v>
      </c>
      <c r="S52" s="8" t="s">
        <v>417</v>
      </c>
      <c r="T52" s="8" t="s">
        <v>176</v>
      </c>
      <c r="U52" s="8" t="s">
        <v>418</v>
      </c>
      <c r="V52" s="8" t="s">
        <v>419</v>
      </c>
      <c r="W52" s="8" t="s">
        <v>188</v>
      </c>
      <c r="X52" s="8" t="s">
        <v>35</v>
      </c>
      <c r="Y52" s="5" t="str">
        <f t="shared" si="1"/>
        <v>INSERT INTO empleados VALUES (NULL, 3, 1, 1, 1, 1, 1, 'BRAVO CAÑAZACA', 'ERICK ALEXANDER', 'jueves-02-03', 'Erick2Bravo1@Gmail.com', '73736702', '990837298', 'Villa El Salvador', 'VILLA EL SALVADOR, SEC 1 GR 1, MZL LOTE 12', '20182343', '10', 'I');</v>
      </c>
    </row>
    <row r="53" spans="1:25" ht="15.75" customHeight="1">
      <c r="A53" s="6">
        <f t="shared" si="0"/>
        <v>52</v>
      </c>
      <c r="B53" s="7">
        <v>5</v>
      </c>
      <c r="C53" s="7" t="str">
        <f>VLOOKUP(B53,Tablas_Maestras_Prime!$A$116:$B$153,2,FALSE)</f>
        <v>Ing. Civil</v>
      </c>
      <c r="D53" s="7">
        <v>15</v>
      </c>
      <c r="E53" s="113" t="str">
        <f>VLOOKUP(D53,Tablas_Maestras_Prime!$A$42:$B$103,2,FALSE)</f>
        <v>Universidad Catolica Santo Toribio de Mogrovejo</v>
      </c>
      <c r="F53" s="7">
        <v>1</v>
      </c>
      <c r="G53" s="7" t="str">
        <f>VLOOKUP(F53,Tablas_Maestras_Prime!$A$107:$B$112,2,FALSE)</f>
        <v>Sin Definir..</v>
      </c>
      <c r="H53" s="7">
        <v>1</v>
      </c>
      <c r="I53" s="7" t="str">
        <f>VLOOKUP(H53,Tablas_Maestras_Prime!$A$20:$B$38,2,FALSE)</f>
        <v>Por definir...</v>
      </c>
      <c r="J53" s="7">
        <v>1</v>
      </c>
      <c r="K53" s="7" t="str">
        <f>VLOOKUP(J53,Tablas_Maestras_Prime!$A$173:$B$175,2,FALSE)</f>
        <v>Estable</v>
      </c>
      <c r="L53" s="7">
        <v>1</v>
      </c>
      <c r="M53" s="7" t="str">
        <f>VLOOKUP(L53,Tablas_Maestras_Prime!$A$158:$B$169,2,FALSE)</f>
        <v>Por definir</v>
      </c>
      <c r="N53" s="8" t="s">
        <v>420</v>
      </c>
      <c r="O53" s="8" t="s">
        <v>421</v>
      </c>
      <c r="P53" s="9">
        <v>38217</v>
      </c>
      <c r="Q53" s="8" t="s">
        <v>422</v>
      </c>
      <c r="R53" s="8" t="s">
        <v>423</v>
      </c>
      <c r="S53" s="8" t="s">
        <v>424</v>
      </c>
      <c r="T53" s="8" t="s">
        <v>33</v>
      </c>
      <c r="U53" s="8" t="s">
        <v>425</v>
      </c>
      <c r="V53" s="8" t="s">
        <v>426</v>
      </c>
      <c r="W53" s="8" t="s">
        <v>427</v>
      </c>
      <c r="X53" s="8" t="s">
        <v>35</v>
      </c>
      <c r="Y53" s="5" t="str">
        <f t="shared" si="1"/>
        <v>INSERT INTO empleados VALUES (NULL, 5, 15, 1, 1, 1, 1, 'Briones Díaz', 'Carla', 'miércoles-08-18', 'cavenibrionesdiaz@gmail.com', '71067014', '945716756', NULL, 'Calle Manuel Iturregui 293, Chiclayo', '211VP09936', '9vo', 'I');</v>
      </c>
    </row>
    <row r="54" spans="1:25" ht="15.75" customHeight="1">
      <c r="A54" s="6">
        <f t="shared" si="0"/>
        <v>53</v>
      </c>
      <c r="B54" s="7">
        <v>5</v>
      </c>
      <c r="C54" s="7" t="str">
        <f>VLOOKUP(B54,Tablas_Maestras_Prime!$A$116:$B$153,2,FALSE)</f>
        <v>Ing. Civil</v>
      </c>
      <c r="D54" s="7">
        <v>10</v>
      </c>
      <c r="E54" s="113" t="str">
        <f>VLOOKUP(D54,Tablas_Maestras_Prime!$A$42:$B$103,2,FALSE)</f>
        <v>Universidad Católica San pablo</v>
      </c>
      <c r="F54" s="7">
        <v>1</v>
      </c>
      <c r="G54" s="7" t="str">
        <f>VLOOKUP(F54,Tablas_Maestras_Prime!$A$107:$B$112,2,FALSE)</f>
        <v>Sin Definir..</v>
      </c>
      <c r="H54" s="7">
        <v>1</v>
      </c>
      <c r="I54" s="7" t="str">
        <f>VLOOKUP(H54,Tablas_Maestras_Prime!$A$20:$B$38,2,FALSE)</f>
        <v>Por definir...</v>
      </c>
      <c r="J54" s="7">
        <v>1</v>
      </c>
      <c r="K54" s="7" t="str">
        <f>VLOOKUP(J54,Tablas_Maestras_Prime!$A$173:$B$175,2,FALSE)</f>
        <v>Estable</v>
      </c>
      <c r="L54" s="7">
        <v>1</v>
      </c>
      <c r="M54" s="7" t="str">
        <f>VLOOKUP(L54,Tablas_Maestras_Prime!$A$158:$B$169,2,FALSE)</f>
        <v>Por definir</v>
      </c>
      <c r="N54" s="8" t="s">
        <v>428</v>
      </c>
      <c r="O54" s="8" t="s">
        <v>429</v>
      </c>
      <c r="P54" s="9">
        <v>37445</v>
      </c>
      <c r="Q54" s="8" t="s">
        <v>430</v>
      </c>
      <c r="R54" s="8" t="s">
        <v>431</v>
      </c>
      <c r="S54" s="8" t="s">
        <v>432</v>
      </c>
      <c r="T54" s="8" t="s">
        <v>33</v>
      </c>
      <c r="U54" s="8" t="s">
        <v>433</v>
      </c>
      <c r="V54" s="8" t="s">
        <v>434</v>
      </c>
      <c r="W54" s="8" t="s">
        <v>95</v>
      </c>
      <c r="X54" s="8" t="s">
        <v>35</v>
      </c>
      <c r="Y54" s="5" t="str">
        <f t="shared" si="1"/>
        <v>INSERT INTO empleados VALUES (NULL, 5, 10, 1, 1, 1, 1, 'BUSTAMANTE CARDENAS', 'MARCELO', 'lunes-07-08', 'marcelo.bustamante@ucsp.edu.pe', '73959249', '993639184', NULL, 'Arequipa', '2010547448', '8vo', 'I');</v>
      </c>
    </row>
    <row r="55" spans="1:25" ht="15.75" customHeight="1">
      <c r="A55" s="6">
        <f t="shared" si="0"/>
        <v>54</v>
      </c>
      <c r="B55" s="7">
        <v>16</v>
      </c>
      <c r="C55" s="7" t="str">
        <f>VLOOKUP(B55,Tablas_Maestras_Prime!$A$116:$B$153,2,FALSE)</f>
        <v>Ingenieria geologica</v>
      </c>
      <c r="D55" s="7">
        <v>16</v>
      </c>
      <c r="E55" s="113" t="str">
        <f>VLOOKUP(D55,Tablas_Maestras_Prime!$A$42:$B$103,2,FALSE)</f>
        <v>Universidad Nacional de San Agustín de Arequipa</v>
      </c>
      <c r="F55" s="7">
        <v>1</v>
      </c>
      <c r="G55" s="7" t="str">
        <f>VLOOKUP(F55,Tablas_Maestras_Prime!$A$107:$B$112,2,FALSE)</f>
        <v>Sin Definir..</v>
      </c>
      <c r="H55" s="7">
        <v>1</v>
      </c>
      <c r="I55" s="7" t="str">
        <f>VLOOKUP(H55,Tablas_Maestras_Prime!$A$20:$B$38,2,FALSE)</f>
        <v>Por definir...</v>
      </c>
      <c r="J55" s="7">
        <v>1</v>
      </c>
      <c r="K55" s="7" t="str">
        <f>VLOOKUP(J55,Tablas_Maestras_Prime!$A$173:$B$175,2,FALSE)</f>
        <v>Estable</v>
      </c>
      <c r="L55" s="7">
        <v>1</v>
      </c>
      <c r="M55" s="7" t="str">
        <f>VLOOKUP(L55,Tablas_Maestras_Prime!$A$158:$B$169,2,FALSE)</f>
        <v>Por definir</v>
      </c>
      <c r="N55" s="8" t="s">
        <v>435</v>
      </c>
      <c r="O55" s="8" t="s">
        <v>436</v>
      </c>
      <c r="P55" s="9">
        <v>37049</v>
      </c>
      <c r="Q55" s="8" t="s">
        <v>437</v>
      </c>
      <c r="R55" s="8" t="s">
        <v>438</v>
      </c>
      <c r="S55" s="8" t="s">
        <v>439</v>
      </c>
      <c r="T55" s="8" t="s">
        <v>33</v>
      </c>
      <c r="U55" s="8" t="s">
        <v>440</v>
      </c>
      <c r="V55" s="8" t="s">
        <v>441</v>
      </c>
      <c r="W55" s="8" t="s">
        <v>86</v>
      </c>
      <c r="X55" s="8" t="s">
        <v>35</v>
      </c>
      <c r="Y55" s="5" t="str">
        <f t="shared" si="1"/>
        <v>INSERT INTO empleados VALUES (NULL, 16, 16, 1, 1, 1, 1, 'CABALLERO AQUEPUCHO', 'GHIMENA RUBY', 'jueves-06-07', 'gcaballero@unsa.edu.pe', '76193843', '963846444', NULL, 'El mirador, Alto Selva Alegre', '20202224', '10mo', 'I');</v>
      </c>
    </row>
    <row r="56" spans="1:25" ht="15.75" customHeight="1">
      <c r="A56" s="6">
        <f t="shared" si="0"/>
        <v>55</v>
      </c>
      <c r="B56" s="7">
        <v>6</v>
      </c>
      <c r="C56" s="7" t="str">
        <f>VLOOKUP(B56,Tablas_Maestras_Prime!$A$116:$B$153,2,FALSE)</f>
        <v>Administración y Marketing</v>
      </c>
      <c r="D56" s="7">
        <v>60</v>
      </c>
      <c r="E56" s="113" t="str">
        <f>VLOOKUP(D56,Tablas_Maestras_Prime!$A$42:$B$103,2,FALSE)</f>
        <v>UNIVERSIDAD NACIONAL DE UCAYALI</v>
      </c>
      <c r="F56" s="7">
        <v>6</v>
      </c>
      <c r="G56" s="7" t="str">
        <f>VLOOKUP(F56,Tablas_Maestras_Prime!$A$107:$B$112,2,FALSE)</f>
        <v>Tecnica</v>
      </c>
      <c r="H56" s="7">
        <v>11</v>
      </c>
      <c r="I56" s="7" t="str">
        <f>VLOOKUP(H56,Tablas_Maestras_Prime!$A$20:$B$38,2,FALSE)</f>
        <v>Ingeniería Civil</v>
      </c>
      <c r="J56" s="7">
        <v>1</v>
      </c>
      <c r="K56" s="7" t="str">
        <f>VLOOKUP(J56,Tablas_Maestras_Prime!$A$173:$B$175,2,FALSE)</f>
        <v>Estable</v>
      </c>
      <c r="L56" s="7">
        <v>12</v>
      </c>
      <c r="M56" s="7" t="str">
        <f>VLOOKUP(L56,Tablas_Maestras_Prime!$A$158:$B$169,2,FALSE)</f>
        <v>Practicante</v>
      </c>
      <c r="N56" s="8" t="s">
        <v>442</v>
      </c>
      <c r="O56" s="8" t="s">
        <v>443</v>
      </c>
      <c r="P56" s="9" t="s">
        <v>33</v>
      </c>
      <c r="Q56" s="8" t="s">
        <v>444</v>
      </c>
      <c r="R56" s="8" t="s">
        <v>445</v>
      </c>
      <c r="S56" s="8" t="s">
        <v>446</v>
      </c>
      <c r="T56" s="8" t="s">
        <v>33</v>
      </c>
      <c r="U56" s="8" t="s">
        <v>447</v>
      </c>
      <c r="V56" s="8" t="s">
        <v>448</v>
      </c>
      <c r="W56" s="8" t="s">
        <v>33</v>
      </c>
      <c r="X56" s="8" t="s">
        <v>35</v>
      </c>
      <c r="Y56" s="5" t="str">
        <f t="shared" si="1"/>
        <v>INSERT INTO empleados VALUES (NULL, 6, 60, 6, 11, 1, 12, 'CABREJOS HERRERA', 'CARLOS ALBERTO', NULL, 'dkalos7702@gmail.com', '77289192', '935001827', NULL, 'Ucayali- Pucallpa', '2221002', NULL, 'I');</v>
      </c>
    </row>
    <row r="57" spans="1:25" ht="15.75" customHeight="1">
      <c r="A57" s="6">
        <f t="shared" si="0"/>
        <v>56</v>
      </c>
      <c r="B57" s="7">
        <v>29</v>
      </c>
      <c r="C57" s="7" t="str">
        <f>VLOOKUP(B57,Tablas_Maestras_Prime!$A$116:$B$153,2,FALSE)</f>
        <v>Ingeniera industrial y de sistemas </v>
      </c>
      <c r="D57" s="7">
        <v>1</v>
      </c>
      <c r="E57" s="113" t="str">
        <f>VLOOKUP(D57,Tablas_Maestras_Prime!$A$42:$B$103,2,FALSE)</f>
        <v>Sin definir...</v>
      </c>
      <c r="F57" s="7">
        <v>1</v>
      </c>
      <c r="G57" s="7" t="str">
        <f>VLOOKUP(F57,Tablas_Maestras_Prime!$A$107:$B$112,2,FALSE)</f>
        <v>Sin Definir..</v>
      </c>
      <c r="H57" s="7">
        <v>1</v>
      </c>
      <c r="I57" s="7" t="str">
        <f>VLOOKUP(H57,Tablas_Maestras_Prime!$A$20:$B$38,2,FALSE)</f>
        <v>Por definir...</v>
      </c>
      <c r="J57" s="7">
        <v>1</v>
      </c>
      <c r="K57" s="7" t="str">
        <f>VLOOKUP(J57,Tablas_Maestras_Prime!$A$173:$B$175,2,FALSE)</f>
        <v>Estable</v>
      </c>
      <c r="L57" s="7">
        <v>1</v>
      </c>
      <c r="M57" s="7" t="str">
        <f>VLOOKUP(L57,Tablas_Maestras_Prime!$A$158:$B$169,2,FALSE)</f>
        <v>Por definir</v>
      </c>
      <c r="N57" s="8" t="s">
        <v>449</v>
      </c>
      <c r="O57" s="8" t="s">
        <v>450</v>
      </c>
      <c r="P57" s="9">
        <v>37252</v>
      </c>
      <c r="Q57" s="8" t="s">
        <v>451</v>
      </c>
      <c r="R57" s="8" t="s">
        <v>452</v>
      </c>
      <c r="S57" s="8" t="s">
        <v>453</v>
      </c>
      <c r="T57" s="8" t="s">
        <v>33</v>
      </c>
      <c r="U57" s="8" t="s">
        <v>454</v>
      </c>
      <c r="V57" s="8" t="s">
        <v>455</v>
      </c>
      <c r="W57" s="8" t="s">
        <v>456</v>
      </c>
      <c r="X57" s="8" t="s">
        <v>35</v>
      </c>
      <c r="Y57" s="5" t="str">
        <f t="shared" si="1"/>
        <v>INSERT INTO empleados VALUES (NULL, 29, 1, 1, 1, 1, 1, 'CABRERA RISCO', 'CESAR ERNESTO', 'jueves-12-27', 'cesar.cabrera.r@uni.pe', '71043658', '913804195', NULL, 'LIMA', '20194094k', 'Noveno', 'I');</v>
      </c>
    </row>
    <row r="58" spans="1:25" ht="15.75" customHeight="1">
      <c r="A58" s="6">
        <f t="shared" si="0"/>
        <v>57</v>
      </c>
      <c r="B58" s="7">
        <v>16</v>
      </c>
      <c r="C58" s="7" t="str">
        <f>VLOOKUP(B58,Tablas_Maestras_Prime!$A$116:$B$153,2,FALSE)</f>
        <v>Ingenieria geologica</v>
      </c>
      <c r="D58" s="7">
        <v>6</v>
      </c>
      <c r="E58" s="113" t="str">
        <f>VLOOKUP(D58,Tablas_Maestras_Prime!$A$42:$B$103,2,FALSE)</f>
        <v>UNIVERSIDAD DE LIMA</v>
      </c>
      <c r="F58" s="7">
        <v>1</v>
      </c>
      <c r="G58" s="7" t="str">
        <f>VLOOKUP(F58,Tablas_Maestras_Prime!$A$107:$B$112,2,FALSE)</f>
        <v>Sin Definir..</v>
      </c>
      <c r="H58" s="7">
        <v>1</v>
      </c>
      <c r="I58" s="7" t="str">
        <f>VLOOKUP(H58,Tablas_Maestras_Prime!$A$20:$B$38,2,FALSE)</f>
        <v>Por definir...</v>
      </c>
      <c r="J58" s="7">
        <v>1</v>
      </c>
      <c r="K58" s="7" t="str">
        <f>VLOOKUP(J58,Tablas_Maestras_Prime!$A$173:$B$175,2,FALSE)</f>
        <v>Estable</v>
      </c>
      <c r="L58" s="7">
        <v>1</v>
      </c>
      <c r="M58" s="7" t="str">
        <f>VLOOKUP(L58,Tablas_Maestras_Prime!$A$158:$B$169,2,FALSE)</f>
        <v>Por definir</v>
      </c>
      <c r="N58" s="8" t="s">
        <v>457</v>
      </c>
      <c r="O58" s="8" t="s">
        <v>458</v>
      </c>
      <c r="P58" s="9">
        <v>38048</v>
      </c>
      <c r="Q58" s="8" t="s">
        <v>459</v>
      </c>
      <c r="R58" s="8" t="s">
        <v>460</v>
      </c>
      <c r="S58" s="8" t="s">
        <v>461</v>
      </c>
      <c r="T58" s="8" t="s">
        <v>33</v>
      </c>
      <c r="U58" s="8" t="s">
        <v>462</v>
      </c>
      <c r="V58" s="8" t="s">
        <v>463</v>
      </c>
      <c r="W58" s="8" t="s">
        <v>34</v>
      </c>
      <c r="X58" s="8" t="s">
        <v>35</v>
      </c>
      <c r="Y58" s="5" t="str">
        <f t="shared" si="1"/>
        <v>INSERT INTO empleados VALUES (NULL, 16, 6, 1, 1, 1, 1, 'CÁCERES JAQQUEHUA ', 'MARIA ALEJANDRA', 'martes-03-02', 'mariacaceresja3@gmail.com', '71583048', '940346502', NULL, 'CALLE MELGAR 450 ACEQUIA ALTA CAYMA', '20210655', '9no', 'I');</v>
      </c>
    </row>
    <row r="59" spans="1:25" ht="15.75" customHeight="1">
      <c r="A59" s="6">
        <f t="shared" si="0"/>
        <v>58</v>
      </c>
      <c r="B59" s="7">
        <v>6</v>
      </c>
      <c r="C59" s="7" t="str">
        <f>VLOOKUP(B59,Tablas_Maestras_Prime!$A$116:$B$153,2,FALSE)</f>
        <v>Administración y Marketing</v>
      </c>
      <c r="D59" s="7">
        <v>14</v>
      </c>
      <c r="E59" s="113" t="str">
        <f>VLOOKUP(D59,Tablas_Maestras_Prime!$A$42:$B$103,2,FALSE)</f>
        <v>Universidad Ricardo Palma</v>
      </c>
      <c r="F59" s="7">
        <v>6</v>
      </c>
      <c r="G59" s="7" t="str">
        <f>VLOOKUP(F59,Tablas_Maestras_Prime!$A$107:$B$112,2,FALSE)</f>
        <v>Tecnica</v>
      </c>
      <c r="H59" s="7">
        <v>1</v>
      </c>
      <c r="I59" s="7" t="str">
        <f>VLOOKUP(H59,Tablas_Maestras_Prime!$A$20:$B$38,2,FALSE)</f>
        <v>Por definir...</v>
      </c>
      <c r="J59" s="7">
        <v>1</v>
      </c>
      <c r="K59" s="7" t="str">
        <f>VLOOKUP(J59,Tablas_Maestras_Prime!$A$173:$B$175,2,FALSE)</f>
        <v>Estable</v>
      </c>
      <c r="L59" s="7">
        <v>1</v>
      </c>
      <c r="M59" s="7" t="str">
        <f>VLOOKUP(L59,Tablas_Maestras_Prime!$A$158:$B$169,2,FALSE)</f>
        <v>Por definir</v>
      </c>
      <c r="N59" s="8" t="s">
        <v>464</v>
      </c>
      <c r="O59" s="8" t="s">
        <v>465</v>
      </c>
      <c r="P59" s="9">
        <v>37832</v>
      </c>
      <c r="Q59" s="8" t="s">
        <v>466</v>
      </c>
      <c r="R59" s="8" t="s">
        <v>467</v>
      </c>
      <c r="S59" s="8" t="s">
        <v>468</v>
      </c>
      <c r="T59" s="8" t="s">
        <v>469</v>
      </c>
      <c r="U59" s="8" t="s">
        <v>470</v>
      </c>
      <c r="V59" s="8" t="s">
        <v>471</v>
      </c>
      <c r="W59" s="8" t="s">
        <v>34</v>
      </c>
      <c r="X59" s="8" t="s">
        <v>35</v>
      </c>
      <c r="Y59" s="5" t="str">
        <f t="shared" si="1"/>
        <v>INSERT INTO empleados VALUES (NULL, 6, 14, 6, 1, 1, 1, 'CADILLO SEGURA,', 'MARICIELO', 'miércoles-07-30', 'maricielocadillo@gmail.com', '70770095', '977156808', 'Santiago de Surco', 'Mz. B Lote 48, San Miguel 129, Santiago de Surco 15054', '202012256', '9no', 'I');</v>
      </c>
    </row>
    <row r="60" spans="1:25" ht="15.75" customHeight="1">
      <c r="A60" s="6">
        <f t="shared" si="0"/>
        <v>59</v>
      </c>
      <c r="B60" s="7">
        <v>20</v>
      </c>
      <c r="C60" s="7" t="str">
        <f>VLOOKUP(B60,Tablas_Maestras_Prime!$A$116:$B$153,2,FALSE)</f>
        <v>Diseño grafico</v>
      </c>
      <c r="D60" s="7">
        <v>12</v>
      </c>
      <c r="E60" s="113" t="str">
        <f>VLOOKUP(D60,Tablas_Maestras_Prime!$A$42:$B$103,2,FALSE)</f>
        <v>Universidad Nacional Mayor De San Marcos</v>
      </c>
      <c r="F60" s="7">
        <v>1</v>
      </c>
      <c r="G60" s="7" t="str">
        <f>VLOOKUP(F60,Tablas_Maestras_Prime!$A$107:$B$112,2,FALSE)</f>
        <v>Sin Definir..</v>
      </c>
      <c r="H60" s="7">
        <v>1</v>
      </c>
      <c r="I60" s="7" t="str">
        <f>VLOOKUP(H60,Tablas_Maestras_Prime!$A$20:$B$38,2,FALSE)</f>
        <v>Por definir...</v>
      </c>
      <c r="J60" s="7">
        <v>1</v>
      </c>
      <c r="K60" s="7" t="str">
        <f>VLOOKUP(J60,Tablas_Maestras_Prime!$A$173:$B$175,2,FALSE)</f>
        <v>Estable</v>
      </c>
      <c r="L60" s="7">
        <v>1</v>
      </c>
      <c r="M60" s="7" t="str">
        <f>VLOOKUP(L60,Tablas_Maestras_Prime!$A$158:$B$169,2,FALSE)</f>
        <v>Por definir</v>
      </c>
      <c r="N60" s="8" t="s">
        <v>472</v>
      </c>
      <c r="O60" s="8" t="s">
        <v>473</v>
      </c>
      <c r="P60" s="9">
        <v>36392</v>
      </c>
      <c r="Q60" s="8" t="s">
        <v>474</v>
      </c>
      <c r="R60" s="8" t="s">
        <v>475</v>
      </c>
      <c r="S60" s="8" t="s">
        <v>476</v>
      </c>
      <c r="T60" s="8" t="s">
        <v>477</v>
      </c>
      <c r="U60" s="8" t="s">
        <v>478</v>
      </c>
      <c r="V60" s="8" t="s">
        <v>479</v>
      </c>
      <c r="W60" s="8" t="s">
        <v>86</v>
      </c>
      <c r="X60" s="8" t="s">
        <v>35</v>
      </c>
      <c r="Y60" s="5" t="str">
        <f t="shared" si="1"/>
        <v>INSERT INTO empleados VALUES (NULL, 20, 12, 1, 1, 1, 1, 'CALDAS MORALES', 'FERNANDO JAMES DOUGLAS', 'viernes-08-20', 'nandojd1099@gmail.com', '71625428', '980725757', 'Comas', 'La Alborada 295, Comas', '20160180', '10mo', 'I');</v>
      </c>
    </row>
    <row r="61" spans="1:25" ht="15.75" customHeight="1">
      <c r="A61" s="6">
        <f t="shared" si="0"/>
        <v>60</v>
      </c>
      <c r="B61" s="7">
        <v>15</v>
      </c>
      <c r="C61" s="7" t="str">
        <f>VLOOKUP(B61,Tablas_Maestras_Prime!$A$116:$B$153,2,FALSE)</f>
        <v>Ingeniería Ambiental</v>
      </c>
      <c r="D61" s="7">
        <v>2</v>
      </c>
      <c r="E61" s="113" t="str">
        <f>VLOOKUP(D61,Tablas_Maestras_Prime!$A$42:$B$103,2,FALSE)</f>
        <v>Universidad privada del norte</v>
      </c>
      <c r="F61" s="7">
        <v>1</v>
      </c>
      <c r="G61" s="7" t="str">
        <f>VLOOKUP(F61,Tablas_Maestras_Prime!$A$107:$B$112,2,FALSE)</f>
        <v>Sin Definir..</v>
      </c>
      <c r="H61" s="7">
        <v>1</v>
      </c>
      <c r="I61" s="7" t="str">
        <f>VLOOKUP(H61,Tablas_Maestras_Prime!$A$20:$B$38,2,FALSE)</f>
        <v>Por definir...</v>
      </c>
      <c r="J61" s="7">
        <v>1</v>
      </c>
      <c r="K61" s="7" t="str">
        <f>VLOOKUP(J61,Tablas_Maestras_Prime!$A$173:$B$175,2,FALSE)</f>
        <v>Estable</v>
      </c>
      <c r="L61" s="7">
        <v>1</v>
      </c>
      <c r="M61" s="7" t="str">
        <f>VLOOKUP(L61,Tablas_Maestras_Prime!$A$158:$B$169,2,FALSE)</f>
        <v>Por definir</v>
      </c>
      <c r="N61" s="8" t="s">
        <v>480</v>
      </c>
      <c r="O61" s="8" t="s">
        <v>481</v>
      </c>
      <c r="P61" s="9" t="s">
        <v>33</v>
      </c>
      <c r="Q61" s="8" t="s">
        <v>482</v>
      </c>
      <c r="R61" s="8" t="s">
        <v>483</v>
      </c>
      <c r="S61" s="8" t="s">
        <v>484</v>
      </c>
      <c r="T61" s="8" t="s">
        <v>208</v>
      </c>
      <c r="U61" s="8" t="s">
        <v>485</v>
      </c>
      <c r="V61" s="8" t="s">
        <v>486</v>
      </c>
      <c r="W61" s="8" t="s">
        <v>344</v>
      </c>
      <c r="X61" s="8" t="s">
        <v>35</v>
      </c>
      <c r="Y61" s="5" t="str">
        <f t="shared" si="1"/>
        <v>INSERT INTO empleados VALUES (NULL, 15, 2, 1, 1, 1, 1, 'Calderón Moreno', 'Wilbert Miguel', NULL, 'wmcm201987@gmail.com', '44268238', '914898270', 'Callao', 'Jr. Los Álamos S/N Mz. D Lt. 40 - Urb. El Olivar - Callao', 'N00224375', '8', 'I');</v>
      </c>
    </row>
    <row r="62" spans="1:25" ht="15.75" customHeight="1">
      <c r="A62" s="6">
        <f t="shared" si="0"/>
        <v>61</v>
      </c>
      <c r="B62" s="7">
        <v>5</v>
      </c>
      <c r="C62" s="7" t="str">
        <f>VLOOKUP(B62,Tablas_Maestras_Prime!$A$116:$B$153,2,FALSE)</f>
        <v>Ing. Civil</v>
      </c>
      <c r="D62" s="7">
        <v>2</v>
      </c>
      <c r="E62" s="113" t="str">
        <f>VLOOKUP(D62,Tablas_Maestras_Prime!$A$42:$B$103,2,FALSE)</f>
        <v>Universidad privada del norte</v>
      </c>
      <c r="F62" s="7">
        <v>1</v>
      </c>
      <c r="G62" s="7" t="str">
        <f>VLOOKUP(F62,Tablas_Maestras_Prime!$A$107:$B$112,2,FALSE)</f>
        <v>Sin Definir..</v>
      </c>
      <c r="H62" s="7">
        <v>1</v>
      </c>
      <c r="I62" s="7" t="str">
        <f>VLOOKUP(H62,Tablas_Maestras_Prime!$A$20:$B$38,2,FALSE)</f>
        <v>Por definir...</v>
      </c>
      <c r="J62" s="7">
        <v>1</v>
      </c>
      <c r="K62" s="7" t="str">
        <f>VLOOKUP(J62,Tablas_Maestras_Prime!$A$173:$B$175,2,FALSE)</f>
        <v>Estable</v>
      </c>
      <c r="L62" s="7">
        <v>1</v>
      </c>
      <c r="M62" s="7" t="str">
        <f>VLOOKUP(L62,Tablas_Maestras_Prime!$A$158:$B$169,2,FALSE)</f>
        <v>Por definir</v>
      </c>
      <c r="N62" s="8" t="s">
        <v>487</v>
      </c>
      <c r="O62" s="8" t="s">
        <v>488</v>
      </c>
      <c r="P62" s="9">
        <v>35276</v>
      </c>
      <c r="Q62" s="8" t="s">
        <v>489</v>
      </c>
      <c r="R62" s="8" t="s">
        <v>490</v>
      </c>
      <c r="S62" s="8" t="s">
        <v>491</v>
      </c>
      <c r="T62" s="8" t="s">
        <v>33</v>
      </c>
      <c r="U62" s="8" t="s">
        <v>492</v>
      </c>
      <c r="V62" s="8" t="s">
        <v>493</v>
      </c>
      <c r="W62" s="8" t="s">
        <v>34</v>
      </c>
      <c r="X62" s="8" t="s">
        <v>35</v>
      </c>
      <c r="Y62" s="5" t="str">
        <f t="shared" si="1"/>
        <v>INSERT INTO empleados VALUES (NULL, 5, 2, 1, 1, 1, 1, 'CALDERÓN SALAZAR', 'BRYAM STEVEN', 'martes-07-30', 'bryam.calderon.s@gmail.com', '75280991', '997045455', NULL, 'Av Juan Pablo II A4 Lt 9', 'N00235907', '9no', 'I');</v>
      </c>
    </row>
    <row r="63" spans="1:25" ht="15.75" customHeight="1">
      <c r="A63" s="6">
        <f t="shared" si="0"/>
        <v>62</v>
      </c>
      <c r="B63" s="7">
        <v>11</v>
      </c>
      <c r="C63" s="7" t="str">
        <f>VLOOKUP(B63,Tablas_Maestras_Prime!$A$116:$B$153,2,FALSE)</f>
        <v>Económia y Negocios Internacionales</v>
      </c>
      <c r="D63" s="7">
        <v>51</v>
      </c>
      <c r="E63" s="113" t="str">
        <f>VLOOKUP(D63,Tablas_Maestras_Prime!$A$42:$B$103,2,FALSE)</f>
        <v>UNIVERSIDAD DEL PACÍFICO</v>
      </c>
      <c r="F63" s="7">
        <v>1</v>
      </c>
      <c r="G63" s="7" t="str">
        <f>VLOOKUP(F63,Tablas_Maestras_Prime!$A$107:$B$112,2,FALSE)</f>
        <v>Sin Definir..</v>
      </c>
      <c r="H63" s="7">
        <v>18</v>
      </c>
      <c r="I63" s="7" t="str">
        <f>VLOOKUP(H63,Tablas_Maestras_Prime!$A$20:$B$38,2,FALSE)</f>
        <v>Ciencias Empresariales</v>
      </c>
      <c r="J63" s="7">
        <v>1</v>
      </c>
      <c r="K63" s="7" t="str">
        <f>VLOOKUP(J63,Tablas_Maestras_Prime!$A$173:$B$175,2,FALSE)</f>
        <v>Estable</v>
      </c>
      <c r="L63" s="7">
        <v>1</v>
      </c>
      <c r="M63" s="7" t="str">
        <f>VLOOKUP(L63,Tablas_Maestras_Prime!$A$158:$B$169,2,FALSE)</f>
        <v>Por definir</v>
      </c>
      <c r="N63" s="8" t="s">
        <v>494</v>
      </c>
      <c r="O63" s="8" t="s">
        <v>495</v>
      </c>
      <c r="P63" s="9">
        <v>37793</v>
      </c>
      <c r="Q63" s="8" t="s">
        <v>496</v>
      </c>
      <c r="R63" s="8" t="s">
        <v>497</v>
      </c>
      <c r="S63" s="8" t="s">
        <v>498</v>
      </c>
      <c r="T63" s="8" t="s">
        <v>208</v>
      </c>
      <c r="U63" s="8" t="s">
        <v>499</v>
      </c>
      <c r="V63" s="8" t="s">
        <v>500</v>
      </c>
      <c r="W63" s="8" t="s">
        <v>86</v>
      </c>
      <c r="X63" s="8" t="s">
        <v>35</v>
      </c>
      <c r="Y63" s="5" t="str">
        <f t="shared" si="1"/>
        <v>INSERT INTO empleados VALUES (NULL, 11, 51, 1, 18, 1, 1, 'CALERO CANO', 'LUIS ENRIQUE', 'sábado-06-21', 'calerocano21.6@gmail.com', '73805896', '956961560', 'Callao', 'Av. Colectora Mz. G Lt. 37 Urb. El Álamo, Callao', '250700', '10mo', 'I');</v>
      </c>
    </row>
    <row r="64" spans="1:25" ht="15.75" customHeight="1">
      <c r="A64" s="6">
        <f t="shared" si="0"/>
        <v>63</v>
      </c>
      <c r="B64" s="7">
        <v>11</v>
      </c>
      <c r="C64" s="7" t="str">
        <f>VLOOKUP(B64,Tablas_Maestras_Prime!$A$116:$B$153,2,FALSE)</f>
        <v>Económia y Negocios Internacionales</v>
      </c>
      <c r="D64" s="7">
        <v>25</v>
      </c>
      <c r="E64" s="113" t="str">
        <f>VLOOKUP(D64,Tablas_Maestras_Prime!$A$42:$B$103,2,FALSE)</f>
        <v>UNIVERSIDAD TECNOLÓGICA DEL PERÚ</v>
      </c>
      <c r="F64" s="7">
        <v>1</v>
      </c>
      <c r="G64" s="7" t="str">
        <f>VLOOKUP(F64,Tablas_Maestras_Prime!$A$107:$B$112,2,FALSE)</f>
        <v>Sin Definir..</v>
      </c>
      <c r="H64" s="7">
        <v>5</v>
      </c>
      <c r="I64" s="7" t="str">
        <f>VLOOKUP(H64,Tablas_Maestras_Prime!$A$20:$B$38,2,FALSE)</f>
        <v>Administración</v>
      </c>
      <c r="J64" s="7">
        <v>1</v>
      </c>
      <c r="K64" s="7" t="str">
        <f>VLOOKUP(J64,Tablas_Maestras_Prime!$A$173:$B$175,2,FALSE)</f>
        <v>Estable</v>
      </c>
      <c r="L64" s="7">
        <v>1</v>
      </c>
      <c r="M64" s="7" t="str">
        <f>VLOOKUP(L64,Tablas_Maestras_Prime!$A$158:$B$169,2,FALSE)</f>
        <v>Por definir</v>
      </c>
      <c r="N64" s="8" t="s">
        <v>501</v>
      </c>
      <c r="O64" s="8" t="s">
        <v>502</v>
      </c>
      <c r="P64" s="9">
        <v>33983</v>
      </c>
      <c r="Q64" s="8" t="s">
        <v>503</v>
      </c>
      <c r="R64" s="8" t="s">
        <v>504</v>
      </c>
      <c r="S64" s="8" t="s">
        <v>505</v>
      </c>
      <c r="T64" s="8" t="s">
        <v>208</v>
      </c>
      <c r="U64" s="8" t="s">
        <v>506</v>
      </c>
      <c r="V64" s="8" t="s">
        <v>507</v>
      </c>
      <c r="W64" s="8" t="s">
        <v>86</v>
      </c>
      <c r="X64" s="8" t="s">
        <v>35</v>
      </c>
      <c r="Y64" s="5" t="str">
        <f t="shared" si="1"/>
        <v>INSERT INTO empleados VALUES (NULL, 11, 25, 1, 5, 1, 1, 'Camarena Aquise', 'Paula Victoria', 'jueves-01-14', 'pauvico7@gmail.com', '47532242', '958700214', 'Callao', 'Francisco bolognesi 174,urb. Los pilares, Callao.', '223201774', '10mo', 'I');</v>
      </c>
    </row>
    <row r="65" spans="1:25" ht="15.75" customHeight="1">
      <c r="A65" s="6">
        <f t="shared" si="0"/>
        <v>64</v>
      </c>
      <c r="B65" s="7">
        <v>16</v>
      </c>
      <c r="C65" s="7" t="str">
        <f>VLOOKUP(B65,Tablas_Maestras_Prime!$A$116:$B$153,2,FALSE)</f>
        <v>Ingenieria geologica</v>
      </c>
      <c r="D65" s="7">
        <v>10</v>
      </c>
      <c r="E65" s="113" t="str">
        <f>VLOOKUP(D65,Tablas_Maestras_Prime!$A$42:$B$103,2,FALSE)</f>
        <v>Universidad Católica San pablo</v>
      </c>
      <c r="F65" s="7">
        <v>1</v>
      </c>
      <c r="G65" s="7" t="str">
        <f>VLOOKUP(F65,Tablas_Maestras_Prime!$A$107:$B$112,2,FALSE)</f>
        <v>Sin Definir..</v>
      </c>
      <c r="H65" s="7">
        <v>1</v>
      </c>
      <c r="I65" s="7" t="str">
        <f>VLOOKUP(H65,Tablas_Maestras_Prime!$A$20:$B$38,2,FALSE)</f>
        <v>Por definir...</v>
      </c>
      <c r="J65" s="7">
        <v>1</v>
      </c>
      <c r="K65" s="7" t="str">
        <f>VLOOKUP(J65,Tablas_Maestras_Prime!$A$173:$B$175,2,FALSE)</f>
        <v>Estable</v>
      </c>
      <c r="L65" s="7">
        <v>1</v>
      </c>
      <c r="M65" s="7" t="str">
        <f>VLOOKUP(L65,Tablas_Maestras_Prime!$A$158:$B$169,2,FALSE)</f>
        <v>Por definir</v>
      </c>
      <c r="N65" s="8" t="s">
        <v>508</v>
      </c>
      <c r="O65" s="8" t="s">
        <v>509</v>
      </c>
      <c r="P65" s="9">
        <v>37592</v>
      </c>
      <c r="Q65" s="8" t="s">
        <v>510</v>
      </c>
      <c r="R65" s="8" t="s">
        <v>511</v>
      </c>
      <c r="S65" s="8" t="s">
        <v>512</v>
      </c>
      <c r="T65" s="8" t="s">
        <v>33</v>
      </c>
      <c r="U65" s="8" t="s">
        <v>513</v>
      </c>
      <c r="V65" s="8" t="s">
        <v>514</v>
      </c>
      <c r="W65" s="8" t="s">
        <v>34</v>
      </c>
      <c r="X65" s="8" t="s">
        <v>35</v>
      </c>
      <c r="Y65" s="5" t="str">
        <f t="shared" si="1"/>
        <v>INSERT INTO empleados VALUES (NULL, 16, 10, 1, 1, 1, 1, 'Camero Carnero', 'Daniela Esther', 'lunes-12-02', 'daniela.camero@ucsp.edu.pe', '72725445', '958317517', NULL, 'Urb. Colegio de Ingenieros B-26', '201-24-48571', '9no', 'I');</v>
      </c>
    </row>
    <row r="66" spans="1:25" ht="15.75" customHeight="1">
      <c r="A66" s="6">
        <f t="shared" ref="A66:A129" si="2">ROW()-1</f>
        <v>65</v>
      </c>
      <c r="B66" s="7">
        <v>1</v>
      </c>
      <c r="C66" s="7" t="str">
        <f>VLOOKUP(B66,Tablas_Maestras_Prime!$A$116:$B$153,2,FALSE)</f>
        <v>Arquitectura y Urbanismo</v>
      </c>
      <c r="D66" s="7">
        <v>1</v>
      </c>
      <c r="E66" s="113" t="str">
        <f>VLOOKUP(D66,Tablas_Maestras_Prime!$A$42:$B$103,2,FALSE)</f>
        <v>Sin definir...</v>
      </c>
      <c r="F66" s="7">
        <v>6</v>
      </c>
      <c r="G66" s="7" t="str">
        <f>VLOOKUP(F66,Tablas_Maestras_Prime!$A$107:$B$112,2,FALSE)</f>
        <v>Tecnica</v>
      </c>
      <c r="H66" s="7">
        <v>1</v>
      </c>
      <c r="I66" s="7" t="str">
        <f>VLOOKUP(H66,Tablas_Maestras_Prime!$A$20:$B$38,2,FALSE)</f>
        <v>Por definir...</v>
      </c>
      <c r="J66" s="7">
        <v>1</v>
      </c>
      <c r="K66" s="7" t="str">
        <f>VLOOKUP(J66,Tablas_Maestras_Prime!$A$173:$B$175,2,FALSE)</f>
        <v>Estable</v>
      </c>
      <c r="L66" s="7">
        <v>12</v>
      </c>
      <c r="M66" s="7" t="str">
        <f>VLOOKUP(L66,Tablas_Maestras_Prime!$A$158:$B$169,2,FALSE)</f>
        <v>Practicante</v>
      </c>
      <c r="N66" s="8" t="s">
        <v>515</v>
      </c>
      <c r="O66" s="8" t="s">
        <v>516</v>
      </c>
      <c r="P66" s="9" t="s">
        <v>33</v>
      </c>
      <c r="Q66" s="8" t="s">
        <v>33</v>
      </c>
      <c r="R66" s="8" t="s">
        <v>517</v>
      </c>
      <c r="S66" s="8" t="s">
        <v>33</v>
      </c>
      <c r="T66" s="8" t="s">
        <v>33</v>
      </c>
      <c r="U66" s="8" t="s">
        <v>33</v>
      </c>
      <c r="V66" s="8" t="s">
        <v>33</v>
      </c>
      <c r="W66" s="8" t="s">
        <v>33</v>
      </c>
      <c r="X66" s="8" t="s">
        <v>35</v>
      </c>
      <c r="Y66" s="5" t="str">
        <f t="shared" ref="Y66:Y129" si="3">CONCATENATE("INSERT INTO empleados VALUES (NULL, ",B66,", ",D66,", ",F66,", ",H66,", ",J66,", ",L66,", '",N66,"', '",O66,"', ",IF(P66="Sin definir","NULL","'"&amp;TEXT(P66,"aaaa-mm-dd")&amp;"'"),", ",IF(Q66="Sin definir","NULL","'"&amp;Q66&amp;"'"),", ",IF(R66="Sin definir","NULL","'"&amp;R66&amp;"'"),", ",IF(S66="Sin definir","NULL","'"&amp;S66&amp;"'"),", ",IF(T66="Sin definir","NULL","'"&amp;T66&amp;"'"),", ",IF(U66="Sin definir","NULL","'"&amp;U66&amp;"'"),", ",IF(V66="Sin definir","NULL","'"&amp;V66&amp;"'"),", ",IF(W66="Sin definir","NULL","'"&amp;W66&amp;"'"),", '",X66,"');")</f>
        <v>INSERT INTO empleados VALUES (NULL, 1, 1, 6, 1, 1, 12, 'Campos Flores', 'Jurgen Klinsmann', NULL, NULL, '48333155', NULL, NULL, NULL, NULL, NULL, 'I');</v>
      </c>
    </row>
    <row r="67" spans="1:25" ht="15.75" customHeight="1">
      <c r="A67" s="6">
        <f t="shared" si="2"/>
        <v>66</v>
      </c>
      <c r="B67" s="7">
        <v>1</v>
      </c>
      <c r="C67" s="7" t="str">
        <f>VLOOKUP(B67,Tablas_Maestras_Prime!$A$116:$B$153,2,FALSE)</f>
        <v>Arquitectura y Urbanismo</v>
      </c>
      <c r="D67" s="7">
        <v>1</v>
      </c>
      <c r="E67" s="113" t="str">
        <f>VLOOKUP(D67,Tablas_Maestras_Prime!$A$42:$B$103,2,FALSE)</f>
        <v>Sin definir...</v>
      </c>
      <c r="F67" s="7">
        <v>1</v>
      </c>
      <c r="G67" s="7" t="str">
        <f>VLOOKUP(F67,Tablas_Maestras_Prime!$A$107:$B$112,2,FALSE)</f>
        <v>Sin Definir..</v>
      </c>
      <c r="H67" s="7">
        <v>1</v>
      </c>
      <c r="I67" s="7" t="str">
        <f>VLOOKUP(H67,Tablas_Maestras_Prime!$A$20:$B$38,2,FALSE)</f>
        <v>Por definir...</v>
      </c>
      <c r="J67" s="7">
        <v>1</v>
      </c>
      <c r="K67" s="7" t="str">
        <f>VLOOKUP(J67,Tablas_Maestras_Prime!$A$173:$B$175,2,FALSE)</f>
        <v>Estable</v>
      </c>
      <c r="L67" s="7">
        <v>1</v>
      </c>
      <c r="M67" s="7" t="str">
        <f>VLOOKUP(L67,Tablas_Maestras_Prime!$A$158:$B$169,2,FALSE)</f>
        <v>Por definir</v>
      </c>
      <c r="N67" s="8" t="s">
        <v>518</v>
      </c>
      <c r="O67" s="8" t="s">
        <v>519</v>
      </c>
      <c r="P67" s="9" t="s">
        <v>33</v>
      </c>
      <c r="Q67" s="8" t="s">
        <v>33</v>
      </c>
      <c r="R67" s="8" t="s">
        <v>33</v>
      </c>
      <c r="S67" s="8" t="s">
        <v>520</v>
      </c>
      <c r="T67" s="8" t="s">
        <v>33</v>
      </c>
      <c r="U67" s="8" t="s">
        <v>33</v>
      </c>
      <c r="V67" s="8" t="s">
        <v>33</v>
      </c>
      <c r="W67" s="8" t="s">
        <v>33</v>
      </c>
      <c r="X67" s="8" t="s">
        <v>35</v>
      </c>
      <c r="Y67" s="5" t="str">
        <f t="shared" si="3"/>
        <v>INSERT INTO empleados VALUES (NULL, 1, 1, 1, 1, 1, 1, 'CAMPOS QUIROZ', 'VALERIA GUADALUPE', NULL, NULL, NULL, '949488239', NULL, NULL, NULL, NULL, 'I');</v>
      </c>
    </row>
    <row r="68" spans="1:25" ht="15.75" customHeight="1">
      <c r="A68" s="6">
        <f t="shared" si="2"/>
        <v>67</v>
      </c>
      <c r="B68" s="7">
        <v>10</v>
      </c>
      <c r="C68" s="7" t="str">
        <f>VLOOKUP(B68,Tablas_Maestras_Prime!$A$116:$B$153,2,FALSE)</f>
        <v>Administracion de Empresas</v>
      </c>
      <c r="D68" s="7">
        <v>49</v>
      </c>
      <c r="E68" s="113" t="str">
        <f>VLOOKUP(D68,Tablas_Maestras_Prime!$A$42:$B$103,2,FALSE)</f>
        <v>UNIVERSIDAD PERUANA UNIÓN</v>
      </c>
      <c r="F68" s="7">
        <v>1</v>
      </c>
      <c r="G68" s="7" t="str">
        <f>VLOOKUP(F68,Tablas_Maestras_Prime!$A$107:$B$112,2,FALSE)</f>
        <v>Sin Definir..</v>
      </c>
      <c r="H68" s="7">
        <v>18</v>
      </c>
      <c r="I68" s="7" t="str">
        <f>VLOOKUP(H68,Tablas_Maestras_Prime!$A$20:$B$38,2,FALSE)</f>
        <v>Ciencias Empresariales</v>
      </c>
      <c r="J68" s="7">
        <v>1</v>
      </c>
      <c r="K68" s="7" t="str">
        <f>VLOOKUP(J68,Tablas_Maestras_Prime!$A$173:$B$175,2,FALSE)</f>
        <v>Estable</v>
      </c>
      <c r="L68" s="7">
        <v>1</v>
      </c>
      <c r="M68" s="7" t="str">
        <f>VLOOKUP(L68,Tablas_Maestras_Prime!$A$158:$B$169,2,FALSE)</f>
        <v>Por definir</v>
      </c>
      <c r="N68" s="8" t="s">
        <v>521</v>
      </c>
      <c r="O68" s="8" t="s">
        <v>522</v>
      </c>
      <c r="P68" s="9">
        <v>37576</v>
      </c>
      <c r="Q68" s="8" t="s">
        <v>523</v>
      </c>
      <c r="R68" s="8" t="s">
        <v>524</v>
      </c>
      <c r="S68" s="8" t="s">
        <v>525</v>
      </c>
      <c r="T68" s="8" t="s">
        <v>526</v>
      </c>
      <c r="U68" s="8" t="s">
        <v>527</v>
      </c>
      <c r="V68" s="8" t="s">
        <v>528</v>
      </c>
      <c r="W68" s="8" t="s">
        <v>34</v>
      </c>
      <c r="X68" s="8" t="s">
        <v>35</v>
      </c>
      <c r="Y68" s="5" t="str">
        <f t="shared" si="3"/>
        <v>INSERT INTO empleados VALUES (NULL, 10, 49, 1, 18, 1, 1, 'CANAHUIRI QUISPE', 'SADITH YESIBEL', 'sábado-11-16', 'scanahuiriquispe@gmail.com', '77438817', '986335766', 'Lurigancho-Chosica', 'av. Cusipata Lurigancho Chosica', '202015172', '9no', 'I');</v>
      </c>
    </row>
    <row r="69" spans="1:25" ht="15.75" customHeight="1">
      <c r="A69" s="6">
        <f t="shared" si="2"/>
        <v>68</v>
      </c>
      <c r="B69" s="7">
        <v>6</v>
      </c>
      <c r="C69" s="7" t="str">
        <f>VLOOKUP(B69,Tablas_Maestras_Prime!$A$116:$B$153,2,FALSE)</f>
        <v>Administración y Marketing</v>
      </c>
      <c r="D69" s="7">
        <v>1</v>
      </c>
      <c r="E69" s="113" t="str">
        <f>VLOOKUP(D69,Tablas_Maestras_Prime!$A$42:$B$103,2,FALSE)</f>
        <v>Sin definir...</v>
      </c>
      <c r="F69" s="7">
        <v>1</v>
      </c>
      <c r="G69" s="7" t="str">
        <f>VLOOKUP(F69,Tablas_Maestras_Prime!$A$107:$B$112,2,FALSE)</f>
        <v>Sin Definir..</v>
      </c>
      <c r="H69" s="7">
        <v>11</v>
      </c>
      <c r="I69" s="7" t="str">
        <f>VLOOKUP(H69,Tablas_Maestras_Prime!$A$20:$B$38,2,FALSE)</f>
        <v>Ingeniería Civil</v>
      </c>
      <c r="J69" s="7">
        <v>1</v>
      </c>
      <c r="K69" s="7" t="str">
        <f>VLOOKUP(J69,Tablas_Maestras_Prime!$A$173:$B$175,2,FALSE)</f>
        <v>Estable</v>
      </c>
      <c r="L69" s="7">
        <v>1</v>
      </c>
      <c r="M69" s="7" t="str">
        <f>VLOOKUP(L69,Tablas_Maestras_Prime!$A$158:$B$169,2,FALSE)</f>
        <v>Por definir</v>
      </c>
      <c r="N69" s="8" t="s">
        <v>529</v>
      </c>
      <c r="O69" s="8" t="s">
        <v>530</v>
      </c>
      <c r="P69" s="9">
        <v>36182</v>
      </c>
      <c r="Q69" s="8" t="s">
        <v>531</v>
      </c>
      <c r="R69" s="8" t="s">
        <v>532</v>
      </c>
      <c r="S69" s="8" t="s">
        <v>533</v>
      </c>
      <c r="T69" s="8" t="s">
        <v>33</v>
      </c>
      <c r="U69" s="8" t="s">
        <v>534</v>
      </c>
      <c r="V69" s="8" t="s">
        <v>535</v>
      </c>
      <c r="W69" s="8" t="s">
        <v>86</v>
      </c>
      <c r="X69" s="8" t="s">
        <v>35</v>
      </c>
      <c r="Y69" s="5" t="str">
        <f t="shared" si="3"/>
        <v>INSERT INTO empleados VALUES (NULL, 6, 1, 1, 11, 1, 1, 'CANAQUIRI ALVARADO', 'LIZ ESTEFANNY', 'viernes-01-22', 'lizestefanny.2210@gmail.com', '71526926', '970405505', NULL, 'Av. Manuel Prado Mz D lt 8', 'U19208875', '10mo', 'I');</v>
      </c>
    </row>
    <row r="70" spans="1:25" ht="15.75" customHeight="1">
      <c r="A70" s="6">
        <f t="shared" si="2"/>
        <v>69</v>
      </c>
      <c r="B70" s="7">
        <v>1</v>
      </c>
      <c r="C70" s="7" t="str">
        <f>VLOOKUP(B70,Tablas_Maestras_Prime!$A$116:$B$153,2,FALSE)</f>
        <v>Arquitectura y Urbanismo</v>
      </c>
      <c r="D70" s="7">
        <v>4</v>
      </c>
      <c r="E70" s="113" t="str">
        <f>VLOOKUP(D70,Tablas_Maestras_Prime!$A$42:$B$103,2,FALSE)</f>
        <v>Universidad Cesar Vallejo</v>
      </c>
      <c r="F70" s="7">
        <v>1</v>
      </c>
      <c r="G70" s="7" t="str">
        <f>VLOOKUP(F70,Tablas_Maestras_Prime!$A$107:$B$112,2,FALSE)</f>
        <v>Sin Definir..</v>
      </c>
      <c r="H70" s="7">
        <v>1</v>
      </c>
      <c r="I70" s="7" t="str">
        <f>VLOOKUP(H70,Tablas_Maestras_Prime!$A$20:$B$38,2,FALSE)</f>
        <v>Por definir...</v>
      </c>
      <c r="J70" s="7">
        <v>1</v>
      </c>
      <c r="K70" s="7" t="str">
        <f>VLOOKUP(J70,Tablas_Maestras_Prime!$A$173:$B$175,2,FALSE)</f>
        <v>Estable</v>
      </c>
      <c r="L70" s="7">
        <v>1</v>
      </c>
      <c r="M70" s="7" t="str">
        <f>VLOOKUP(L70,Tablas_Maestras_Prime!$A$158:$B$169,2,FALSE)</f>
        <v>Por definir</v>
      </c>
      <c r="N70" s="8" t="s">
        <v>536</v>
      </c>
      <c r="O70" s="8" t="s">
        <v>537</v>
      </c>
      <c r="P70" s="9" t="s">
        <v>33</v>
      </c>
      <c r="Q70" s="8" t="s">
        <v>33</v>
      </c>
      <c r="R70" s="8" t="s">
        <v>33</v>
      </c>
      <c r="S70" s="8" t="s">
        <v>538</v>
      </c>
      <c r="T70" s="8" t="s">
        <v>33</v>
      </c>
      <c r="U70" s="8" t="s">
        <v>33</v>
      </c>
      <c r="V70" s="8" t="s">
        <v>33</v>
      </c>
      <c r="W70" s="8" t="s">
        <v>33</v>
      </c>
      <c r="X70" s="8" t="s">
        <v>35</v>
      </c>
      <c r="Y70" s="5" t="str">
        <f t="shared" si="3"/>
        <v>INSERT INTO empleados VALUES (NULL, 1, 4, 1, 1, 1, 1, 'CANCHO SANDOVAL', 'CESAR ANDRES', NULL, NULL, NULL, '922553058', NULL, NULL, NULL, NULL, 'I');</v>
      </c>
    </row>
    <row r="71" spans="1:25" ht="15.75" customHeight="1">
      <c r="A71" s="6">
        <f t="shared" si="2"/>
        <v>70</v>
      </c>
      <c r="B71" s="7">
        <v>16</v>
      </c>
      <c r="C71" s="7" t="str">
        <f>VLOOKUP(B71,Tablas_Maestras_Prime!$A$116:$B$153,2,FALSE)</f>
        <v>Ingenieria geologica</v>
      </c>
      <c r="D71" s="7">
        <v>2</v>
      </c>
      <c r="E71" s="113" t="str">
        <f>VLOOKUP(D71,Tablas_Maestras_Prime!$A$42:$B$103,2,FALSE)</f>
        <v>Universidad privada del norte</v>
      </c>
      <c r="F71" s="7">
        <v>4</v>
      </c>
      <c r="G71" s="7" t="str">
        <f>VLOOKUP(F71,Tablas_Maestras_Prime!$A$107:$B$112,2,FALSE)</f>
        <v>Ingenieria</v>
      </c>
      <c r="H71" s="7">
        <v>1</v>
      </c>
      <c r="I71" s="7" t="str">
        <f>VLOOKUP(H71,Tablas_Maestras_Prime!$A$20:$B$38,2,FALSE)</f>
        <v>Por definir...</v>
      </c>
      <c r="J71" s="7">
        <v>1</v>
      </c>
      <c r="K71" s="7" t="str">
        <f>VLOOKUP(J71,Tablas_Maestras_Prime!$A$173:$B$175,2,FALSE)</f>
        <v>Estable</v>
      </c>
      <c r="L71" s="7">
        <v>12</v>
      </c>
      <c r="M71" s="7" t="str">
        <f>VLOOKUP(L71,Tablas_Maestras_Prime!$A$158:$B$169,2,FALSE)</f>
        <v>Practicante</v>
      </c>
      <c r="N71" s="8" t="s">
        <v>539</v>
      </c>
      <c r="O71" s="8" t="s">
        <v>540</v>
      </c>
      <c r="P71" s="9" t="s">
        <v>33</v>
      </c>
      <c r="Q71" s="8" t="s">
        <v>541</v>
      </c>
      <c r="R71" s="8" t="s">
        <v>542</v>
      </c>
      <c r="S71" s="8" t="s">
        <v>543</v>
      </c>
      <c r="T71" s="8" t="s">
        <v>176</v>
      </c>
      <c r="U71" s="8" t="s">
        <v>544</v>
      </c>
      <c r="V71" s="8" t="s">
        <v>545</v>
      </c>
      <c r="W71" s="8" t="s">
        <v>33</v>
      </c>
      <c r="X71" s="8" t="s">
        <v>35</v>
      </c>
      <c r="Y71" s="5" t="str">
        <f t="shared" si="3"/>
        <v>INSERT INTO empleados VALUES (NULL, 16, 2, 4, 1, 1, 12, 'Cardenas de la Cruz', 'Naomi Li', NULL, 'Linaomi2510@gmail.com', '73035275', '993332086', 'Villa El Salvador', 'Mz E Lt 14, quebrada nuevo horizonte, villa el salvador', 'N00321098', NULL, 'I');</v>
      </c>
    </row>
    <row r="72" spans="1:25" ht="15.75" customHeight="1">
      <c r="A72" s="6">
        <f t="shared" si="2"/>
        <v>71</v>
      </c>
      <c r="B72" s="7">
        <v>16</v>
      </c>
      <c r="C72" s="7" t="str">
        <f>VLOOKUP(B72,Tablas_Maestras_Prime!$A$116:$B$153,2,FALSE)</f>
        <v>Ingenieria geologica</v>
      </c>
      <c r="D72" s="7">
        <v>54</v>
      </c>
      <c r="E72" s="113" t="str">
        <f>VLOOKUP(D72,Tablas_Maestras_Prime!$A$42:$B$103,2,FALSE)</f>
        <v>UNIVERSIDAD NACIONAL INTERCULTURAL DE LA SELVA CENTRAL JUAN SANTOS ATAHUALPA</v>
      </c>
      <c r="F72" s="7">
        <v>1</v>
      </c>
      <c r="G72" s="7" t="str">
        <f>VLOOKUP(F72,Tablas_Maestras_Prime!$A$107:$B$112,2,FALSE)</f>
        <v>Sin Definir..</v>
      </c>
      <c r="H72" s="7">
        <v>17</v>
      </c>
      <c r="I72" s="7" t="str">
        <f>VLOOKUP(H72,Tablas_Maestras_Prime!$A$20:$B$38,2,FALSE)</f>
        <v>Ingenieria Ambiental </v>
      </c>
      <c r="J72" s="7">
        <v>1</v>
      </c>
      <c r="K72" s="7" t="str">
        <f>VLOOKUP(J72,Tablas_Maestras_Prime!$A$173:$B$175,2,FALSE)</f>
        <v>Estable</v>
      </c>
      <c r="L72" s="7">
        <v>12</v>
      </c>
      <c r="M72" s="7" t="str">
        <f>VLOOKUP(L72,Tablas_Maestras_Prime!$A$158:$B$169,2,FALSE)</f>
        <v>Practicante</v>
      </c>
      <c r="N72" s="8" t="s">
        <v>546</v>
      </c>
      <c r="O72" s="8" t="s">
        <v>547</v>
      </c>
      <c r="P72" s="9" t="s">
        <v>33</v>
      </c>
      <c r="Q72" s="8" t="s">
        <v>548</v>
      </c>
      <c r="R72" s="8" t="s">
        <v>549</v>
      </c>
      <c r="S72" s="8" t="s">
        <v>550</v>
      </c>
      <c r="T72" s="8" t="s">
        <v>33</v>
      </c>
      <c r="U72" s="8" t="s">
        <v>551</v>
      </c>
      <c r="V72" s="8" t="s">
        <v>552</v>
      </c>
      <c r="W72" s="8" t="s">
        <v>33</v>
      </c>
      <c r="X72" s="8" t="s">
        <v>35</v>
      </c>
      <c r="Y72" s="5" t="str">
        <f t="shared" si="3"/>
        <v>INSERT INTO empleados VALUES (NULL, 16, 54, 1, 17, 1, 12, 'CARDENAS LINARES', 'RENE', NULL, '9raulcardenas@gmail.com', '76387312', '983933463', NULL, 'Junin (chanchamayo)', '2022130009', NULL, 'I');</v>
      </c>
    </row>
    <row r="73" spans="1:25" ht="15.75" customHeight="1">
      <c r="A73" s="6">
        <f t="shared" si="2"/>
        <v>72</v>
      </c>
      <c r="B73" s="7">
        <v>29</v>
      </c>
      <c r="C73" s="7" t="str">
        <f>VLOOKUP(B73,Tablas_Maestras_Prime!$A$116:$B$153,2,FALSE)</f>
        <v>Ingeniera industrial y de sistemas </v>
      </c>
      <c r="D73" s="7">
        <v>6</v>
      </c>
      <c r="E73" s="113" t="str">
        <f>VLOOKUP(D73,Tablas_Maestras_Prime!$A$42:$B$103,2,FALSE)</f>
        <v>UNIVERSIDAD DE LIMA</v>
      </c>
      <c r="F73" s="7">
        <v>1</v>
      </c>
      <c r="G73" s="7" t="str">
        <f>VLOOKUP(F73,Tablas_Maestras_Prime!$A$107:$B$112,2,FALSE)</f>
        <v>Sin Definir..</v>
      </c>
      <c r="H73" s="7">
        <v>1</v>
      </c>
      <c r="I73" s="7" t="str">
        <f>VLOOKUP(H73,Tablas_Maestras_Prime!$A$20:$B$38,2,FALSE)</f>
        <v>Por definir...</v>
      </c>
      <c r="J73" s="7">
        <v>1</v>
      </c>
      <c r="K73" s="7" t="str">
        <f>VLOOKUP(J73,Tablas_Maestras_Prime!$A$173:$B$175,2,FALSE)</f>
        <v>Estable</v>
      </c>
      <c r="L73" s="7">
        <v>1</v>
      </c>
      <c r="M73" s="7" t="str">
        <f>VLOOKUP(L73,Tablas_Maestras_Prime!$A$158:$B$169,2,FALSE)</f>
        <v>Por definir</v>
      </c>
      <c r="N73" s="8" t="s">
        <v>553</v>
      </c>
      <c r="O73" s="8" t="s">
        <v>554</v>
      </c>
      <c r="P73" s="9">
        <v>36679</v>
      </c>
      <c r="Q73" s="8" t="s">
        <v>555</v>
      </c>
      <c r="R73" s="8" t="s">
        <v>556</v>
      </c>
      <c r="S73" s="8" t="s">
        <v>557</v>
      </c>
      <c r="T73" s="8" t="s">
        <v>33</v>
      </c>
      <c r="U73" s="8" t="s">
        <v>454</v>
      </c>
      <c r="V73" s="8" t="s">
        <v>558</v>
      </c>
      <c r="W73" s="8" t="s">
        <v>456</v>
      </c>
      <c r="X73" s="8" t="s">
        <v>35</v>
      </c>
      <c r="Y73" s="5" t="str">
        <f t="shared" si="3"/>
        <v>INSERT INTO empleados VALUES (NULL, 29, 6, 1, 1, 1, 1, 'CARDENAS LUCIANO', 'YULISSA AURELIA', 'viernes-06-02', 'yulissa.cardenas.l@uni.pe', '70248377', '997007693', NULL, 'LIMA', '20202137A', 'Noveno', 'I');</v>
      </c>
    </row>
    <row r="74" spans="1:25" ht="15.75" customHeight="1">
      <c r="A74" s="6">
        <f t="shared" si="2"/>
        <v>73</v>
      </c>
      <c r="B74" s="7">
        <v>29</v>
      </c>
      <c r="C74" s="7" t="str">
        <f>VLOOKUP(B74,Tablas_Maestras_Prime!$A$116:$B$153,2,FALSE)</f>
        <v>Ingeniera industrial y de sistemas </v>
      </c>
      <c r="D74" s="7">
        <v>5</v>
      </c>
      <c r="E74" s="113" t="str">
        <f>VLOOKUP(D74,Tablas_Maestras_Prime!$A$42:$B$103,2,FALSE)</f>
        <v>Universidad Peruana de Ciencias Aplicadas </v>
      </c>
      <c r="F74" s="7">
        <v>1</v>
      </c>
      <c r="G74" s="7" t="str">
        <f>VLOOKUP(F74,Tablas_Maestras_Prime!$A$107:$B$112,2,FALSE)</f>
        <v>Sin Definir..</v>
      </c>
      <c r="H74" s="7">
        <v>8</v>
      </c>
      <c r="I74" s="7" t="str">
        <f>VLOOKUP(H74,Tablas_Maestras_Prime!$A$20:$B$38,2,FALSE)</f>
        <v>Arquitectura</v>
      </c>
      <c r="J74" s="7">
        <v>1</v>
      </c>
      <c r="K74" s="7" t="str">
        <f>VLOOKUP(J74,Tablas_Maestras_Prime!$A$173:$B$175,2,FALSE)</f>
        <v>Estable</v>
      </c>
      <c r="L74" s="7">
        <v>1</v>
      </c>
      <c r="M74" s="7" t="str">
        <f>VLOOKUP(L74,Tablas_Maestras_Prime!$A$158:$B$169,2,FALSE)</f>
        <v>Por definir</v>
      </c>
      <c r="N74" s="8" t="s">
        <v>559</v>
      </c>
      <c r="O74" s="8" t="s">
        <v>560</v>
      </c>
      <c r="P74" s="9">
        <v>36903</v>
      </c>
      <c r="Q74" s="8" t="s">
        <v>561</v>
      </c>
      <c r="R74" s="8" t="s">
        <v>562</v>
      </c>
      <c r="S74" s="8" t="s">
        <v>563</v>
      </c>
      <c r="T74" s="8" t="s">
        <v>33</v>
      </c>
      <c r="U74" s="8" t="s">
        <v>564</v>
      </c>
      <c r="V74" s="8" t="s">
        <v>565</v>
      </c>
      <c r="W74" s="8" t="s">
        <v>145</v>
      </c>
      <c r="X74" s="8" t="s">
        <v>35</v>
      </c>
      <c r="Y74" s="5" t="str">
        <f t="shared" si="3"/>
        <v>INSERT INTO empleados VALUES (NULL, 29, 5, 1, 8, 1, 1, 'CARDENAS MOSCOL ', 'JOEL ENRIQUE LEE', 'viernes-01-12', 'joelenriquelee@gmail.com', '75095787', '938706476', NULL, 'Jr.Malaga 911', 'u20191b126', '7mo', 'I');</v>
      </c>
    </row>
    <row r="75" spans="1:25" ht="15.75" customHeight="1">
      <c r="A75" s="6">
        <f t="shared" si="2"/>
        <v>74</v>
      </c>
      <c r="B75" s="7">
        <v>13</v>
      </c>
      <c r="C75" s="7" t="str">
        <f>VLOOKUP(B75,Tablas_Maestras_Prime!$A$116:$B$153,2,FALSE)</f>
        <v>Diseño y Desarrollo de Maquinas</v>
      </c>
      <c r="D75" s="7">
        <v>3</v>
      </c>
      <c r="E75" s="113" t="str">
        <f>VLOOKUP(D75,Tablas_Maestras_Prime!$A$42:$B$103,2,FALSE)</f>
        <v>SENATI</v>
      </c>
      <c r="F75" s="7">
        <v>1</v>
      </c>
      <c r="G75" s="7" t="str">
        <f>VLOOKUP(F75,Tablas_Maestras_Prime!$A$107:$B$112,2,FALSE)</f>
        <v>Sin Definir..</v>
      </c>
      <c r="H75" s="7">
        <v>2</v>
      </c>
      <c r="I75" s="7" t="str">
        <f>VLOOKUP(H75,Tablas_Maestras_Prime!$A$20:$B$38,2,FALSE)</f>
        <v>Ingeniería</v>
      </c>
      <c r="J75" s="7">
        <v>1</v>
      </c>
      <c r="K75" s="7" t="str">
        <f>VLOOKUP(J75,Tablas_Maestras_Prime!$A$173:$B$175,2,FALSE)</f>
        <v>Estable</v>
      </c>
      <c r="L75" s="7">
        <v>1</v>
      </c>
      <c r="M75" s="7" t="str">
        <f>VLOOKUP(L75,Tablas_Maestras_Prime!$A$158:$B$169,2,FALSE)</f>
        <v>Por definir</v>
      </c>
      <c r="N75" s="8" t="s">
        <v>566</v>
      </c>
      <c r="O75" s="8" t="s">
        <v>567</v>
      </c>
      <c r="P75" s="9">
        <v>36532</v>
      </c>
      <c r="Q75" s="8" t="s">
        <v>568</v>
      </c>
      <c r="R75" s="8" t="s">
        <v>569</v>
      </c>
      <c r="S75" s="8" t="s">
        <v>570</v>
      </c>
      <c r="T75" s="8" t="s">
        <v>33</v>
      </c>
      <c r="U75" s="8" t="s">
        <v>571</v>
      </c>
      <c r="V75" s="8" t="s">
        <v>572</v>
      </c>
      <c r="W75" s="8" t="s">
        <v>573</v>
      </c>
      <c r="X75" s="8" t="s">
        <v>35</v>
      </c>
      <c r="Y75" s="5" t="str">
        <f t="shared" si="3"/>
        <v>INSERT INTO empleados VALUES (NULL, 13, 3, 1, 2, 1, 1, 'CARDENAS RUIZ', 'ERICK', 'viernes-01-07', 'andreascardenas1@gmail.com', '71458104', '933924935', NULL, 'MZ G59 LT22 Bocanegra sector 5', '1471856', '4', 'I');</v>
      </c>
    </row>
    <row r="76" spans="1:25" ht="15.75" customHeight="1">
      <c r="A76" s="6">
        <f t="shared" si="2"/>
        <v>75</v>
      </c>
      <c r="B76" s="7">
        <v>6</v>
      </c>
      <c r="C76" s="7" t="str">
        <f>VLOOKUP(B76,Tablas_Maestras_Prime!$A$116:$B$153,2,FALSE)</f>
        <v>Administración y Marketing</v>
      </c>
      <c r="D76" s="7">
        <v>4</v>
      </c>
      <c r="E76" s="113" t="str">
        <f>VLOOKUP(D76,Tablas_Maestras_Prime!$A$42:$B$103,2,FALSE)</f>
        <v>Universidad Cesar Vallejo</v>
      </c>
      <c r="F76" s="7">
        <v>6</v>
      </c>
      <c r="G76" s="7" t="str">
        <f>VLOOKUP(F76,Tablas_Maestras_Prime!$A$107:$B$112,2,FALSE)</f>
        <v>Tecnica</v>
      </c>
      <c r="H76" s="7">
        <v>11</v>
      </c>
      <c r="I76" s="7" t="str">
        <f>VLOOKUP(H76,Tablas_Maestras_Prime!$A$20:$B$38,2,FALSE)</f>
        <v>Ingeniería Civil</v>
      </c>
      <c r="J76" s="7">
        <v>1</v>
      </c>
      <c r="K76" s="7" t="str">
        <f>VLOOKUP(J76,Tablas_Maestras_Prime!$A$173:$B$175,2,FALSE)</f>
        <v>Estable</v>
      </c>
      <c r="L76" s="7">
        <v>12</v>
      </c>
      <c r="M76" s="7" t="str">
        <f>VLOOKUP(L76,Tablas_Maestras_Prime!$A$158:$B$169,2,FALSE)</f>
        <v>Practicante</v>
      </c>
      <c r="N76" s="8" t="s">
        <v>574</v>
      </c>
      <c r="O76" s="8" t="s">
        <v>575</v>
      </c>
      <c r="P76" s="9" t="s">
        <v>33</v>
      </c>
      <c r="Q76" s="8" t="s">
        <v>576</v>
      </c>
      <c r="R76" s="8" t="s">
        <v>577</v>
      </c>
      <c r="S76" s="8" t="s">
        <v>578</v>
      </c>
      <c r="T76" s="8" t="s">
        <v>579</v>
      </c>
      <c r="U76" s="8" t="s">
        <v>580</v>
      </c>
      <c r="V76" s="8" t="s">
        <v>581</v>
      </c>
      <c r="W76" s="8" t="s">
        <v>33</v>
      </c>
      <c r="X76" s="8" t="s">
        <v>35</v>
      </c>
      <c r="Y76" s="5" t="str">
        <f t="shared" si="3"/>
        <v>INSERT INTO empleados VALUES (NULL, 6, 4, 6, 11, 1, 12, 'Carhuas Fuentes', 'Karoline Ediana', NULL, 'carhuasfuenteskarolineediana@gmail.com ', '71459294', '970999610', 'Santa Anita', 'Jr. los tucanes 162 - Santa  Anita ', '7002727763', NULL, 'I');</v>
      </c>
    </row>
    <row r="77" spans="1:25" ht="15.75" customHeight="1">
      <c r="A77" s="6">
        <f t="shared" si="2"/>
        <v>76</v>
      </c>
      <c r="B77" s="7">
        <v>6</v>
      </c>
      <c r="C77" s="7" t="str">
        <f>VLOOKUP(B77,Tablas_Maestras_Prime!$A$116:$B$153,2,FALSE)</f>
        <v>Administración y Marketing</v>
      </c>
      <c r="D77" s="7">
        <v>5</v>
      </c>
      <c r="E77" s="113" t="str">
        <f>VLOOKUP(D77,Tablas_Maestras_Prime!$A$42:$B$103,2,FALSE)</f>
        <v>Universidad Peruana de Ciencias Aplicadas </v>
      </c>
      <c r="F77" s="7">
        <v>6</v>
      </c>
      <c r="G77" s="7" t="str">
        <f>VLOOKUP(F77,Tablas_Maestras_Prime!$A$107:$B$112,2,FALSE)</f>
        <v>Tecnica</v>
      </c>
      <c r="H77" s="7">
        <v>1</v>
      </c>
      <c r="I77" s="7" t="str">
        <f>VLOOKUP(H77,Tablas_Maestras_Prime!$A$20:$B$38,2,FALSE)</f>
        <v>Por definir...</v>
      </c>
      <c r="J77" s="7">
        <v>1</v>
      </c>
      <c r="K77" s="7" t="str">
        <f>VLOOKUP(J77,Tablas_Maestras_Prime!$A$173:$B$175,2,FALSE)</f>
        <v>Estable</v>
      </c>
      <c r="L77" s="7">
        <v>1</v>
      </c>
      <c r="M77" s="7" t="str">
        <f>VLOOKUP(L77,Tablas_Maestras_Prime!$A$158:$B$169,2,FALSE)</f>
        <v>Por definir</v>
      </c>
      <c r="N77" s="8" t="s">
        <v>582</v>
      </c>
      <c r="O77" s="8" t="s">
        <v>583</v>
      </c>
      <c r="P77" s="9">
        <v>32755</v>
      </c>
      <c r="Q77" s="8" t="s">
        <v>584</v>
      </c>
      <c r="R77" s="8" t="s">
        <v>585</v>
      </c>
      <c r="S77" s="8" t="s">
        <v>586</v>
      </c>
      <c r="T77" s="8" t="s">
        <v>318</v>
      </c>
      <c r="U77" s="8" t="s">
        <v>587</v>
      </c>
      <c r="V77" s="8" t="s">
        <v>588</v>
      </c>
      <c r="W77" s="8" t="s">
        <v>34</v>
      </c>
      <c r="X77" s="8" t="s">
        <v>35</v>
      </c>
      <c r="Y77" s="5" t="str">
        <f t="shared" si="3"/>
        <v>INSERT INTO empleados VALUES (NULL, 6, 5, 6, 1, 1, 1, 'CARHUAS MORALES ', 'ROGGER', 'lunes-09-04', 'carhuasrogger@gmail.com', '46797888', '982536994', 'San Juan de Miraflores', 'San Juan de Miraflores, Lima,', '20201B965', '9no', 'I');</v>
      </c>
    </row>
    <row r="78" spans="1:25" ht="15.75" customHeight="1">
      <c r="A78" s="6">
        <f t="shared" si="2"/>
        <v>77</v>
      </c>
      <c r="B78" s="7">
        <v>6</v>
      </c>
      <c r="C78" s="7" t="str">
        <f>VLOOKUP(B78,Tablas_Maestras_Prime!$A$116:$B$153,2,FALSE)</f>
        <v>Administración y Marketing</v>
      </c>
      <c r="D78" s="7">
        <v>58</v>
      </c>
      <c r="E78" s="113" t="str">
        <f>VLOOKUP(D78,Tablas_Maestras_Prime!$A$42:$B$103,2,FALSE)</f>
        <v>UNIVERSIDAD NACIONAL DE BARRANCA</v>
      </c>
      <c r="F78" s="7">
        <v>1</v>
      </c>
      <c r="G78" s="7" t="str">
        <f>VLOOKUP(F78,Tablas_Maestras_Prime!$A$107:$B$112,2,FALSE)</f>
        <v>Sin Definir..</v>
      </c>
      <c r="H78" s="7">
        <v>1</v>
      </c>
      <c r="I78" s="7" t="str">
        <f>VLOOKUP(H78,Tablas_Maestras_Prime!$A$20:$B$38,2,FALSE)</f>
        <v>Por definir...</v>
      </c>
      <c r="J78" s="7">
        <v>1</v>
      </c>
      <c r="K78" s="7" t="str">
        <f>VLOOKUP(J78,Tablas_Maestras_Prime!$A$173:$B$175,2,FALSE)</f>
        <v>Estable</v>
      </c>
      <c r="L78" s="7">
        <v>1</v>
      </c>
      <c r="M78" s="7" t="str">
        <f>VLOOKUP(L78,Tablas_Maestras_Prime!$A$158:$B$169,2,FALSE)</f>
        <v>Por definir</v>
      </c>
      <c r="N78" s="8" t="s">
        <v>589</v>
      </c>
      <c r="O78" s="8" t="s">
        <v>590</v>
      </c>
      <c r="P78" s="9">
        <v>37262</v>
      </c>
      <c r="Q78" s="8" t="s">
        <v>591</v>
      </c>
      <c r="R78" s="8" t="s">
        <v>592</v>
      </c>
      <c r="S78" s="8" t="s">
        <v>593</v>
      </c>
      <c r="T78" s="8" t="s">
        <v>594</v>
      </c>
      <c r="U78" s="8" t="s">
        <v>595</v>
      </c>
      <c r="V78" s="8" t="s">
        <v>33</v>
      </c>
      <c r="W78" s="8" t="s">
        <v>86</v>
      </c>
      <c r="X78" s="8" t="s">
        <v>35</v>
      </c>
      <c r="Y78" s="5" t="str">
        <f t="shared" si="3"/>
        <v>INSERT INTO empleados VALUES (NULL, 6, 58, 1, 1, 1, 1, 'CARIHUASAIRO NAZARIO', 'JHEIMY EDWIN', 'domingo-01-06', 'jcarihuasairon201@unab.edu.pe', '75228795', '991251646', 'San Isidro', 'Calle Primavera, Urb. San Isidro #470', NULL, '10mo', 'I');</v>
      </c>
    </row>
    <row r="79" spans="1:25" ht="15.75" customHeight="1">
      <c r="A79" s="6">
        <f t="shared" si="2"/>
        <v>78</v>
      </c>
      <c r="B79" s="7">
        <v>1</v>
      </c>
      <c r="C79" s="7" t="str">
        <f>VLOOKUP(B79,Tablas_Maestras_Prime!$A$116:$B$153,2,FALSE)</f>
        <v>Arquitectura y Urbanismo</v>
      </c>
      <c r="D79" s="7">
        <v>16</v>
      </c>
      <c r="E79" s="113" t="str">
        <f>VLOOKUP(D79,Tablas_Maestras_Prime!$A$42:$B$103,2,FALSE)</f>
        <v>Universidad Nacional de San Agustín de Arequipa</v>
      </c>
      <c r="F79" s="7">
        <v>1</v>
      </c>
      <c r="G79" s="7" t="str">
        <f>VLOOKUP(F79,Tablas_Maestras_Prime!$A$107:$B$112,2,FALSE)</f>
        <v>Sin Definir..</v>
      </c>
      <c r="H79" s="7">
        <v>1</v>
      </c>
      <c r="I79" s="7" t="str">
        <f>VLOOKUP(H79,Tablas_Maestras_Prime!$A$20:$B$38,2,FALSE)</f>
        <v>Por definir...</v>
      </c>
      <c r="J79" s="7">
        <v>1</v>
      </c>
      <c r="K79" s="7" t="str">
        <f>VLOOKUP(J79,Tablas_Maestras_Prime!$A$173:$B$175,2,FALSE)</f>
        <v>Estable</v>
      </c>
      <c r="L79" s="7">
        <v>1</v>
      </c>
      <c r="M79" s="7" t="str">
        <f>VLOOKUP(L79,Tablas_Maestras_Prime!$A$158:$B$169,2,FALSE)</f>
        <v>Por definir</v>
      </c>
      <c r="N79" s="8" t="s">
        <v>596</v>
      </c>
      <c r="O79" s="8" t="s">
        <v>597</v>
      </c>
      <c r="P79" s="9" t="s">
        <v>33</v>
      </c>
      <c r="Q79" s="8" t="s">
        <v>33</v>
      </c>
      <c r="R79" s="8" t="s">
        <v>33</v>
      </c>
      <c r="S79" s="8" t="s">
        <v>598</v>
      </c>
      <c r="T79" s="8" t="s">
        <v>33</v>
      </c>
      <c r="U79" s="8" t="s">
        <v>33</v>
      </c>
      <c r="V79" s="8" t="s">
        <v>33</v>
      </c>
      <c r="W79" s="8" t="s">
        <v>33</v>
      </c>
      <c r="X79" s="8" t="s">
        <v>35</v>
      </c>
      <c r="Y79" s="5" t="str">
        <f t="shared" si="3"/>
        <v>INSERT INTO empleados VALUES (NULL, 1, 16, 1, 1, 1, 1, 'CARRANZA SULCA', 'SEBASTIAN ANYO SALVATORE', NULL, NULL, NULL, '908626503', NULL, NULL, NULL, NULL, 'I');</v>
      </c>
    </row>
    <row r="80" spans="1:25" ht="15.75" customHeight="1">
      <c r="A80" s="6">
        <f t="shared" si="2"/>
        <v>79</v>
      </c>
      <c r="B80" s="7">
        <v>6</v>
      </c>
      <c r="C80" s="7" t="str">
        <f>VLOOKUP(B80,Tablas_Maestras_Prime!$A$116:$B$153,2,FALSE)</f>
        <v>Administración y Marketing</v>
      </c>
      <c r="D80" s="7">
        <v>6</v>
      </c>
      <c r="E80" s="113" t="str">
        <f>VLOOKUP(D80,Tablas_Maestras_Prime!$A$42:$B$103,2,FALSE)</f>
        <v>UNIVERSIDAD DE LIMA</v>
      </c>
      <c r="F80" s="7">
        <v>6</v>
      </c>
      <c r="G80" s="7" t="str">
        <f>VLOOKUP(F80,Tablas_Maestras_Prime!$A$107:$B$112,2,FALSE)</f>
        <v>Tecnica</v>
      </c>
      <c r="H80" s="7">
        <v>11</v>
      </c>
      <c r="I80" s="7" t="str">
        <f>VLOOKUP(H80,Tablas_Maestras_Prime!$A$20:$B$38,2,FALSE)</f>
        <v>Ingeniería Civil</v>
      </c>
      <c r="J80" s="7">
        <v>1</v>
      </c>
      <c r="K80" s="7" t="str">
        <f>VLOOKUP(J80,Tablas_Maestras_Prime!$A$173:$B$175,2,FALSE)</f>
        <v>Estable</v>
      </c>
      <c r="L80" s="7">
        <v>12</v>
      </c>
      <c r="M80" s="7" t="str">
        <f>VLOOKUP(L80,Tablas_Maestras_Prime!$A$158:$B$169,2,FALSE)</f>
        <v>Practicante</v>
      </c>
      <c r="N80" s="8" t="s">
        <v>599</v>
      </c>
      <c r="O80" s="8" t="s">
        <v>600</v>
      </c>
      <c r="P80" s="9">
        <v>37642</v>
      </c>
      <c r="Q80" s="8" t="s">
        <v>601</v>
      </c>
      <c r="R80" s="8" t="s">
        <v>602</v>
      </c>
      <c r="S80" s="8" t="s">
        <v>603</v>
      </c>
      <c r="T80" s="8" t="s">
        <v>33</v>
      </c>
      <c r="U80" s="8" t="s">
        <v>604</v>
      </c>
      <c r="V80" s="8" t="s">
        <v>605</v>
      </c>
      <c r="W80" s="8" t="s">
        <v>62</v>
      </c>
      <c r="X80" s="8" t="s">
        <v>35</v>
      </c>
      <c r="Y80" s="5" t="str">
        <f t="shared" si="3"/>
        <v>INSERT INTO empleados VALUES (NULL, 6, 6, 6, 11, 1, 12, 'CARRILLO CCELLCCARO', 'KEVIN DYLAN ', 'martes-01-21', '20200428@aloe.ulima.edu.pe', '75544032', '918830994', NULL, 'Jr. Santa Paula 280', '20200428', 'Egresado', 'I');</v>
      </c>
    </row>
    <row r="81" spans="1:25" ht="15.75" customHeight="1">
      <c r="A81" s="6">
        <f t="shared" si="2"/>
        <v>80</v>
      </c>
      <c r="B81" s="7">
        <v>1</v>
      </c>
      <c r="C81" s="7" t="str">
        <f>VLOOKUP(B81,Tablas_Maestras_Prime!$A$116:$B$153,2,FALSE)</f>
        <v>Arquitectura y Urbanismo</v>
      </c>
      <c r="D81" s="7">
        <v>1</v>
      </c>
      <c r="E81" s="113" t="str">
        <f>VLOOKUP(D81,Tablas_Maestras_Prime!$A$42:$B$103,2,FALSE)</f>
        <v>Sin definir...</v>
      </c>
      <c r="F81" s="7">
        <v>6</v>
      </c>
      <c r="G81" s="7" t="str">
        <f>VLOOKUP(F81,Tablas_Maestras_Prime!$A$107:$B$112,2,FALSE)</f>
        <v>Tecnica</v>
      </c>
      <c r="H81" s="7">
        <v>1</v>
      </c>
      <c r="I81" s="7" t="str">
        <f>VLOOKUP(H81,Tablas_Maestras_Prime!$A$20:$B$38,2,FALSE)</f>
        <v>Por definir...</v>
      </c>
      <c r="J81" s="7">
        <v>1</v>
      </c>
      <c r="K81" s="7" t="str">
        <f>VLOOKUP(J81,Tablas_Maestras_Prime!$A$173:$B$175,2,FALSE)</f>
        <v>Estable</v>
      </c>
      <c r="L81" s="7">
        <v>12</v>
      </c>
      <c r="M81" s="7" t="str">
        <f>VLOOKUP(L81,Tablas_Maestras_Prime!$A$158:$B$169,2,FALSE)</f>
        <v>Practicante</v>
      </c>
      <c r="N81" s="8" t="s">
        <v>606</v>
      </c>
      <c r="O81" s="8" t="s">
        <v>607</v>
      </c>
      <c r="P81" s="9" t="s">
        <v>33</v>
      </c>
      <c r="Q81" s="8" t="s">
        <v>33</v>
      </c>
      <c r="R81" s="8" t="s">
        <v>608</v>
      </c>
      <c r="S81" s="8"/>
      <c r="T81" s="8" t="s">
        <v>33</v>
      </c>
      <c r="U81" s="8" t="s">
        <v>33</v>
      </c>
      <c r="V81" s="8" t="s">
        <v>33</v>
      </c>
      <c r="W81" s="8" t="s">
        <v>33</v>
      </c>
      <c r="X81" s="8" t="s">
        <v>35</v>
      </c>
      <c r="Y81" s="5" t="str">
        <f t="shared" si="3"/>
        <v>INSERT INTO empleados VALUES (NULL, 1, 1, 6, 1, 1, 12, 'Carrillo Hidalgo', 'Stefany', NULL, NULL, '71729836', '', NULL, NULL, NULL, NULL, 'I');</v>
      </c>
    </row>
    <row r="82" spans="1:25" ht="15.75" customHeight="1">
      <c r="A82" s="6">
        <f t="shared" si="2"/>
        <v>81</v>
      </c>
      <c r="B82" s="7">
        <v>29</v>
      </c>
      <c r="C82" s="7" t="str">
        <f>VLOOKUP(B82,Tablas_Maestras_Prime!$A$116:$B$153,2,FALSE)</f>
        <v>Ingeniera industrial y de sistemas </v>
      </c>
      <c r="D82" s="7">
        <v>5</v>
      </c>
      <c r="E82" s="113" t="str">
        <f>VLOOKUP(D82,Tablas_Maestras_Prime!$A$42:$B$103,2,FALSE)</f>
        <v>Universidad Peruana de Ciencias Aplicadas </v>
      </c>
      <c r="F82" s="7">
        <v>1</v>
      </c>
      <c r="G82" s="7" t="str">
        <f>VLOOKUP(F82,Tablas_Maestras_Prime!$A$107:$B$112,2,FALSE)</f>
        <v>Sin Definir..</v>
      </c>
      <c r="H82" s="7">
        <v>1</v>
      </c>
      <c r="I82" s="7" t="str">
        <f>VLOOKUP(H82,Tablas_Maestras_Prime!$A$20:$B$38,2,FALSE)</f>
        <v>Por definir...</v>
      </c>
      <c r="J82" s="7">
        <v>1</v>
      </c>
      <c r="K82" s="7" t="str">
        <f>VLOOKUP(J82,Tablas_Maestras_Prime!$A$173:$B$175,2,FALSE)</f>
        <v>Estable</v>
      </c>
      <c r="L82" s="7">
        <v>1</v>
      </c>
      <c r="M82" s="7" t="str">
        <f>VLOOKUP(L82,Tablas_Maestras_Prime!$A$158:$B$169,2,FALSE)</f>
        <v>Por definir</v>
      </c>
      <c r="N82" s="8" t="s">
        <v>609</v>
      </c>
      <c r="O82" s="8" t="s">
        <v>610</v>
      </c>
      <c r="P82" s="9">
        <v>35176</v>
      </c>
      <c r="Q82" s="8" t="s">
        <v>611</v>
      </c>
      <c r="R82" s="8" t="s">
        <v>612</v>
      </c>
      <c r="S82" s="8" t="s">
        <v>613</v>
      </c>
      <c r="T82" s="8" t="s">
        <v>318</v>
      </c>
      <c r="U82" s="8" t="s">
        <v>614</v>
      </c>
      <c r="V82" s="8" t="s">
        <v>33</v>
      </c>
      <c r="W82" s="8" t="s">
        <v>86</v>
      </c>
      <c r="X82" s="8" t="s">
        <v>35</v>
      </c>
      <c r="Y82" s="5" t="str">
        <f t="shared" si="3"/>
        <v>INSERT INTO empleados VALUES (NULL, 29, 5, 1, 1, 1, 1, 'CASAS GARCIA', 'ANA', 'domingo-04-21', 'anagabriela.2196@gmail.com', '75368895', '981422522', 'San Juan de Miraflores', 'Psje. Los Jardines, SJM', NULL, '10mo', 'I');</v>
      </c>
    </row>
    <row r="83" spans="1:25" ht="15.75" customHeight="1">
      <c r="A83" s="6">
        <f t="shared" si="2"/>
        <v>82</v>
      </c>
      <c r="B83" s="7">
        <v>29</v>
      </c>
      <c r="C83" s="7" t="str">
        <f>VLOOKUP(B83,Tablas_Maestras_Prime!$A$116:$B$153,2,FALSE)</f>
        <v>Ingeniera industrial y de sistemas </v>
      </c>
      <c r="D83" s="7">
        <v>4</v>
      </c>
      <c r="E83" s="113" t="str">
        <f>VLOOKUP(D83,Tablas_Maestras_Prime!$A$42:$B$103,2,FALSE)</f>
        <v>Universidad Cesar Vallejo</v>
      </c>
      <c r="F83" s="7">
        <v>1</v>
      </c>
      <c r="G83" s="7" t="str">
        <f>VLOOKUP(F83,Tablas_Maestras_Prime!$A$107:$B$112,2,FALSE)</f>
        <v>Sin Definir..</v>
      </c>
      <c r="H83" s="7">
        <v>9</v>
      </c>
      <c r="I83" s="7" t="str">
        <f>VLOOKUP(H83,Tablas_Maestras_Prime!$A$20:$B$38,2,FALSE)</f>
        <v>Ingeniería y Arquitectura </v>
      </c>
      <c r="J83" s="7">
        <v>1</v>
      </c>
      <c r="K83" s="7" t="str">
        <f>VLOOKUP(J83,Tablas_Maestras_Prime!$A$173:$B$175,2,FALSE)</f>
        <v>Estable</v>
      </c>
      <c r="L83" s="7">
        <v>1</v>
      </c>
      <c r="M83" s="7" t="str">
        <f>VLOOKUP(L83,Tablas_Maestras_Prime!$A$158:$B$169,2,FALSE)</f>
        <v>Por definir</v>
      </c>
      <c r="N83" s="8" t="s">
        <v>615</v>
      </c>
      <c r="O83" s="8" t="s">
        <v>616</v>
      </c>
      <c r="P83" s="9">
        <v>35504</v>
      </c>
      <c r="Q83" s="8" t="s">
        <v>617</v>
      </c>
      <c r="R83" s="8" t="s">
        <v>618</v>
      </c>
      <c r="S83" s="8" t="s">
        <v>619</v>
      </c>
      <c r="T83" s="8" t="s">
        <v>579</v>
      </c>
      <c r="U83" s="8" t="s">
        <v>620</v>
      </c>
      <c r="V83" s="8" t="s">
        <v>621</v>
      </c>
      <c r="W83" s="8" t="s">
        <v>34</v>
      </c>
      <c r="X83" s="8" t="s">
        <v>35</v>
      </c>
      <c r="Y83" s="5" t="str">
        <f t="shared" si="3"/>
        <v>INSERT INTO empleados VALUES (NULL, 29, 4, 1, 9, 1, 1, 'CASAS ROMERO', 'JHAZMIN EMILY', 'sábado-03-15', 'j.casas.r.03@gmail.com', '74973597', '953355986', 'Santa Anita', 'Justiniano Minaya Sosa 524 - Sta Anita', '7002449326', '9no', 'I');</v>
      </c>
    </row>
    <row r="84" spans="1:25" ht="15.75" customHeight="1">
      <c r="A84" s="6">
        <f t="shared" si="2"/>
        <v>83</v>
      </c>
      <c r="B84" s="7">
        <v>6</v>
      </c>
      <c r="C84" s="7" t="str">
        <f>VLOOKUP(B84,Tablas_Maestras_Prime!$A$116:$B$153,2,FALSE)</f>
        <v>Administración y Marketing</v>
      </c>
      <c r="D84" s="7">
        <v>25</v>
      </c>
      <c r="E84" s="113" t="str">
        <f>VLOOKUP(D84,Tablas_Maestras_Prime!$A$42:$B$103,2,FALSE)</f>
        <v>UNIVERSIDAD TECNOLÓGICA DEL PERÚ</v>
      </c>
      <c r="F84" s="7">
        <v>1</v>
      </c>
      <c r="G84" s="7" t="str">
        <f>VLOOKUP(F84,Tablas_Maestras_Prime!$A$107:$B$112,2,FALSE)</f>
        <v>Sin Definir..</v>
      </c>
      <c r="H84" s="7">
        <v>1</v>
      </c>
      <c r="I84" s="7" t="str">
        <f>VLOOKUP(H84,Tablas_Maestras_Prime!$A$20:$B$38,2,FALSE)</f>
        <v>Por definir...</v>
      </c>
      <c r="J84" s="7">
        <v>1</v>
      </c>
      <c r="K84" s="7" t="str">
        <f>VLOOKUP(J84,Tablas_Maestras_Prime!$A$173:$B$175,2,FALSE)</f>
        <v>Estable</v>
      </c>
      <c r="L84" s="7">
        <v>1</v>
      </c>
      <c r="M84" s="7" t="str">
        <f>VLOOKUP(L84,Tablas_Maestras_Prime!$A$158:$B$169,2,FALSE)</f>
        <v>Por definir</v>
      </c>
      <c r="N84" s="8" t="s">
        <v>622</v>
      </c>
      <c r="O84" s="8" t="s">
        <v>623</v>
      </c>
      <c r="P84" s="9">
        <v>36360</v>
      </c>
      <c r="Q84" s="8" t="s">
        <v>624</v>
      </c>
      <c r="R84" s="8" t="s">
        <v>625</v>
      </c>
      <c r="S84" s="8" t="s">
        <v>626</v>
      </c>
      <c r="T84" s="8" t="s">
        <v>120</v>
      </c>
      <c r="U84" s="8" t="s">
        <v>627</v>
      </c>
      <c r="V84" s="8" t="s">
        <v>628</v>
      </c>
      <c r="W84" s="8" t="s">
        <v>86</v>
      </c>
      <c r="X84" s="8" t="s">
        <v>35</v>
      </c>
      <c r="Y84" s="5" t="str">
        <f t="shared" si="3"/>
        <v>INSERT INTO empleados VALUES (NULL, 6, 25, 1, 1, 1, 1, 'Casimiro Vicencio', 'Diego Emerzon', 'lunes-07-19', 'diegocasimirovicencio@gmail.com', '73373733', '951836960', 'Ate', 'Calle atenas 184, Ate', 'U17205030', '10mo', 'I');</v>
      </c>
    </row>
    <row r="85" spans="1:25" ht="15.75" customHeight="1">
      <c r="A85" s="6">
        <f t="shared" si="2"/>
        <v>84</v>
      </c>
      <c r="B85" s="7">
        <v>6</v>
      </c>
      <c r="C85" s="7" t="str">
        <f>VLOOKUP(B85,Tablas_Maestras_Prime!$A$116:$B$153,2,FALSE)</f>
        <v>Administración y Marketing</v>
      </c>
      <c r="D85" s="7">
        <v>1</v>
      </c>
      <c r="E85" s="113" t="str">
        <f>VLOOKUP(D85,Tablas_Maestras_Prime!$A$42:$B$103,2,FALSE)</f>
        <v>Sin definir...</v>
      </c>
      <c r="F85" s="7">
        <v>6</v>
      </c>
      <c r="G85" s="7" t="str">
        <f>VLOOKUP(F85,Tablas_Maestras_Prime!$A$107:$B$112,2,FALSE)</f>
        <v>Tecnica</v>
      </c>
      <c r="H85" s="7">
        <v>1</v>
      </c>
      <c r="I85" s="7" t="str">
        <f>VLOOKUP(H85,Tablas_Maestras_Prime!$A$20:$B$38,2,FALSE)</f>
        <v>Por definir...</v>
      </c>
      <c r="J85" s="7">
        <v>1</v>
      </c>
      <c r="K85" s="7" t="str">
        <f>VLOOKUP(J85,Tablas_Maestras_Prime!$A$173:$B$175,2,FALSE)</f>
        <v>Estable</v>
      </c>
      <c r="L85" s="7">
        <v>1</v>
      </c>
      <c r="M85" s="7" t="str">
        <f>VLOOKUP(L85,Tablas_Maestras_Prime!$A$158:$B$169,2,FALSE)</f>
        <v>Por definir</v>
      </c>
      <c r="N85" s="8" t="s">
        <v>629</v>
      </c>
      <c r="O85" s="8" t="s">
        <v>630</v>
      </c>
      <c r="P85" s="9">
        <v>34983</v>
      </c>
      <c r="Q85" s="8" t="s">
        <v>631</v>
      </c>
      <c r="R85" s="8" t="s">
        <v>632</v>
      </c>
      <c r="S85" s="8" t="s">
        <v>633</v>
      </c>
      <c r="T85" s="8" t="s">
        <v>33</v>
      </c>
      <c r="U85" s="8" t="s">
        <v>634</v>
      </c>
      <c r="V85" s="8" t="s">
        <v>635</v>
      </c>
      <c r="W85" s="8" t="s">
        <v>636</v>
      </c>
      <c r="X85" s="8" t="s">
        <v>35</v>
      </c>
      <c r="Y85" s="5" t="str">
        <f t="shared" si="3"/>
        <v>INSERT INTO empleados VALUES (NULL, 6, 1, 6, 1, 1, 1, 'CASTILLO ABURTO', 'BRAYAN', 'miércoles-10-11', 'castilloaburto11@gmail.com', '76228564', '931068813', NULL, 'mz. C lote 07', '201913061', '10ciclo', 'I');</v>
      </c>
    </row>
    <row r="86" spans="1:25" ht="15.75" customHeight="1">
      <c r="A86" s="6">
        <f t="shared" si="2"/>
        <v>85</v>
      </c>
      <c r="B86" s="7">
        <v>1</v>
      </c>
      <c r="C86" s="7" t="str">
        <f>VLOOKUP(B86,Tablas_Maestras_Prime!$A$116:$B$153,2,FALSE)</f>
        <v>Arquitectura y Urbanismo</v>
      </c>
      <c r="D86" s="7">
        <v>1</v>
      </c>
      <c r="E86" s="113" t="str">
        <f>VLOOKUP(D86,Tablas_Maestras_Prime!$A$42:$B$103,2,FALSE)</f>
        <v>Sin definir...</v>
      </c>
      <c r="F86" s="7">
        <v>1</v>
      </c>
      <c r="G86" s="7" t="str">
        <f>VLOOKUP(F86,Tablas_Maestras_Prime!$A$107:$B$112,2,FALSE)</f>
        <v>Sin Definir..</v>
      </c>
      <c r="H86" s="7">
        <v>1</v>
      </c>
      <c r="I86" s="7" t="str">
        <f>VLOOKUP(H86,Tablas_Maestras_Prime!$A$20:$B$38,2,FALSE)</f>
        <v>Por definir...</v>
      </c>
      <c r="J86" s="7">
        <v>1</v>
      </c>
      <c r="K86" s="7" t="str">
        <f>VLOOKUP(J86,Tablas_Maestras_Prime!$A$173:$B$175,2,FALSE)</f>
        <v>Estable</v>
      </c>
      <c r="L86" s="7">
        <v>1</v>
      </c>
      <c r="M86" s="7" t="str">
        <f>VLOOKUP(L86,Tablas_Maestras_Prime!$A$158:$B$169,2,FALSE)</f>
        <v>Por definir</v>
      </c>
      <c r="N86" s="8" t="s">
        <v>637</v>
      </c>
      <c r="O86" s="8" t="s">
        <v>638</v>
      </c>
      <c r="P86" s="9" t="s">
        <v>33</v>
      </c>
      <c r="Q86" s="8" t="s">
        <v>33</v>
      </c>
      <c r="R86" s="8" t="s">
        <v>33</v>
      </c>
      <c r="S86" s="8" t="s">
        <v>639</v>
      </c>
      <c r="T86" s="8" t="s">
        <v>33</v>
      </c>
      <c r="U86" s="8" t="s">
        <v>33</v>
      </c>
      <c r="V86" s="8" t="s">
        <v>33</v>
      </c>
      <c r="W86" s="8" t="s">
        <v>33</v>
      </c>
      <c r="X86" s="8" t="s">
        <v>35</v>
      </c>
      <c r="Y86" s="5" t="str">
        <f t="shared" si="3"/>
        <v>INSERT INTO empleados VALUES (NULL, 1, 1, 1, 1, 1, 1, 'CASTILLO HUAYANAY', 'CARMEN MELISSA', NULL, NULL, NULL, '933590319', NULL, NULL, NULL, NULL, 'I');</v>
      </c>
    </row>
    <row r="87" spans="1:25" ht="15.75" customHeight="1">
      <c r="A87" s="6">
        <f t="shared" si="2"/>
        <v>86</v>
      </c>
      <c r="B87" s="7">
        <v>6</v>
      </c>
      <c r="C87" s="7" t="str">
        <f>VLOOKUP(B87,Tablas_Maestras_Prime!$A$116:$B$153,2,FALSE)</f>
        <v>Administración y Marketing</v>
      </c>
      <c r="D87" s="7">
        <v>15</v>
      </c>
      <c r="E87" s="113" t="str">
        <f>VLOOKUP(D87,Tablas_Maestras_Prime!$A$42:$B$103,2,FALSE)</f>
        <v>Universidad Catolica Santo Toribio de Mogrovejo</v>
      </c>
      <c r="F87" s="7">
        <v>6</v>
      </c>
      <c r="G87" s="7" t="str">
        <f>VLOOKUP(F87,Tablas_Maestras_Prime!$A$107:$B$112,2,FALSE)</f>
        <v>Tecnica</v>
      </c>
      <c r="H87" s="7">
        <v>2</v>
      </c>
      <c r="I87" s="7" t="str">
        <f>VLOOKUP(H87,Tablas_Maestras_Prime!$A$20:$B$38,2,FALSE)</f>
        <v>Ingeniería</v>
      </c>
      <c r="J87" s="7">
        <v>1</v>
      </c>
      <c r="K87" s="7" t="str">
        <f>VLOOKUP(J87,Tablas_Maestras_Prime!$A$173:$B$175,2,FALSE)</f>
        <v>Estable</v>
      </c>
      <c r="L87" s="7">
        <v>1</v>
      </c>
      <c r="M87" s="7" t="str">
        <f>VLOOKUP(L87,Tablas_Maestras_Prime!$A$158:$B$169,2,FALSE)</f>
        <v>Por definir</v>
      </c>
      <c r="N87" s="8" t="s">
        <v>640</v>
      </c>
      <c r="O87" s="8" t="s">
        <v>641</v>
      </c>
      <c r="P87" s="9">
        <v>36083</v>
      </c>
      <c r="Q87" s="8" t="s">
        <v>642</v>
      </c>
      <c r="R87" s="8" t="s">
        <v>643</v>
      </c>
      <c r="S87" s="8" t="s">
        <v>644</v>
      </c>
      <c r="T87" s="8" t="s">
        <v>33</v>
      </c>
      <c r="U87" s="8" t="s">
        <v>645</v>
      </c>
      <c r="V87" s="8" t="s">
        <v>646</v>
      </c>
      <c r="W87" s="8" t="s">
        <v>86</v>
      </c>
      <c r="X87" s="8" t="s">
        <v>35</v>
      </c>
      <c r="Y87" s="5" t="str">
        <f t="shared" si="3"/>
        <v>INSERT INTO empleados VALUES (NULL, 6, 15, 6, 2, 1, 1, 'CASTRO CARPIO', 'JUAN ANDRES ROBERTO ', 'jueves-10-15', 'juanrobcc5@gmail.com', '71761800', '918344793', NULL, 'Calle Tarata 457, Block D; Chiclayo', '181AD79876', '10mo', 'I');</v>
      </c>
    </row>
    <row r="88" spans="1:25" ht="15.75" customHeight="1">
      <c r="A88" s="6">
        <f t="shared" si="2"/>
        <v>87</v>
      </c>
      <c r="B88" s="7">
        <v>6</v>
      </c>
      <c r="C88" s="7" t="str">
        <f>VLOOKUP(B88,Tablas_Maestras_Prime!$A$116:$B$153,2,FALSE)</f>
        <v>Administración y Marketing</v>
      </c>
      <c r="D88" s="7">
        <v>14</v>
      </c>
      <c r="E88" s="113" t="str">
        <f>VLOOKUP(D88,Tablas_Maestras_Prime!$A$42:$B$103,2,FALSE)</f>
        <v>Universidad Ricardo Palma</v>
      </c>
      <c r="F88" s="7">
        <v>1</v>
      </c>
      <c r="G88" s="7" t="str">
        <f>VLOOKUP(F88,Tablas_Maestras_Prime!$A$107:$B$112,2,FALSE)</f>
        <v>Sin Definir..</v>
      </c>
      <c r="H88" s="7">
        <v>2</v>
      </c>
      <c r="I88" s="7" t="str">
        <f>VLOOKUP(H88,Tablas_Maestras_Prime!$A$20:$B$38,2,FALSE)</f>
        <v>Ingeniería</v>
      </c>
      <c r="J88" s="7">
        <v>1</v>
      </c>
      <c r="K88" s="7" t="str">
        <f>VLOOKUP(J88,Tablas_Maestras_Prime!$A$173:$B$175,2,FALSE)</f>
        <v>Estable</v>
      </c>
      <c r="L88" s="7">
        <v>12</v>
      </c>
      <c r="M88" s="7" t="str">
        <f>VLOOKUP(L88,Tablas_Maestras_Prime!$A$158:$B$169,2,FALSE)</f>
        <v>Practicante</v>
      </c>
      <c r="N88" s="8" t="s">
        <v>647</v>
      </c>
      <c r="O88" s="8" t="s">
        <v>648</v>
      </c>
      <c r="P88" s="9">
        <v>37445</v>
      </c>
      <c r="Q88" s="8" t="s">
        <v>649</v>
      </c>
      <c r="R88" s="8" t="s">
        <v>650</v>
      </c>
      <c r="S88" s="8" t="s">
        <v>651</v>
      </c>
      <c r="T88" s="8" t="s">
        <v>33</v>
      </c>
      <c r="U88" s="8" t="s">
        <v>652</v>
      </c>
      <c r="V88" s="8" t="s">
        <v>653</v>
      </c>
      <c r="W88" s="8" t="s">
        <v>33</v>
      </c>
      <c r="X88" s="8" t="s">
        <v>35</v>
      </c>
      <c r="Y88" s="5" t="str">
        <f t="shared" si="3"/>
        <v>INSERT INTO empleados VALUES (NULL, 6, 14, 1, 2, 1, 12, 'CASTRO ESCALANTE', 'ANDREA NICOLE', 'lunes-07-08', 'andrea8702.nicole@gmail.com', '74916725', '915191191', NULL, 'Calle. José Manuel Ugarteche', '201911278', NULL, 'I');</v>
      </c>
    </row>
    <row r="89" spans="1:25" ht="15.75" customHeight="1">
      <c r="A89" s="6">
        <f t="shared" si="2"/>
        <v>88</v>
      </c>
      <c r="B89" s="7">
        <v>6</v>
      </c>
      <c r="C89" s="7" t="str">
        <f>VLOOKUP(B89,Tablas_Maestras_Prime!$A$116:$B$153,2,FALSE)</f>
        <v>Administración y Marketing</v>
      </c>
      <c r="D89" s="7">
        <v>4</v>
      </c>
      <c r="E89" s="113" t="str">
        <f>VLOOKUP(D89,Tablas_Maestras_Prime!$A$42:$B$103,2,FALSE)</f>
        <v>Universidad Cesar Vallejo</v>
      </c>
      <c r="F89" s="7">
        <v>6</v>
      </c>
      <c r="G89" s="7" t="str">
        <f>VLOOKUP(F89,Tablas_Maestras_Prime!$A$107:$B$112,2,FALSE)</f>
        <v>Tecnica</v>
      </c>
      <c r="H89" s="7">
        <v>1</v>
      </c>
      <c r="I89" s="7" t="str">
        <f>VLOOKUP(H89,Tablas_Maestras_Prime!$A$20:$B$38,2,FALSE)</f>
        <v>Por definir...</v>
      </c>
      <c r="J89" s="7">
        <v>1</v>
      </c>
      <c r="K89" s="7" t="str">
        <f>VLOOKUP(J89,Tablas_Maestras_Prime!$A$173:$B$175,2,FALSE)</f>
        <v>Estable</v>
      </c>
      <c r="L89" s="7">
        <v>1</v>
      </c>
      <c r="M89" s="7" t="str">
        <f>VLOOKUP(L89,Tablas_Maestras_Prime!$A$158:$B$169,2,FALSE)</f>
        <v>Por definir</v>
      </c>
      <c r="N89" s="8" t="s">
        <v>654</v>
      </c>
      <c r="O89" s="8" t="s">
        <v>655</v>
      </c>
      <c r="P89" s="9">
        <v>35887</v>
      </c>
      <c r="Q89" s="8" t="s">
        <v>656</v>
      </c>
      <c r="R89" s="8" t="s">
        <v>657</v>
      </c>
      <c r="S89" s="8" t="s">
        <v>658</v>
      </c>
      <c r="T89" s="8" t="s">
        <v>33</v>
      </c>
      <c r="U89" s="8" t="s">
        <v>659</v>
      </c>
      <c r="V89" s="8" t="s">
        <v>33</v>
      </c>
      <c r="W89" s="8" t="s">
        <v>95</v>
      </c>
      <c r="X89" s="8" t="s">
        <v>35</v>
      </c>
      <c r="Y89" s="5" t="str">
        <f t="shared" si="3"/>
        <v>INSERT INTO empleados VALUES (NULL, 6, 4, 6, 1, 1, 1, 'CASTRO GONZA', 'MARIA ISABEL', 'jueves-04-02', 'maaca2412@gmail.com', '77538596', '960918360', NULL, 'Jr. Juan Jose Muñoz', NULL, '8vo', 'I');</v>
      </c>
    </row>
    <row r="90" spans="1:25" ht="15.75" customHeight="1">
      <c r="A90" s="6">
        <f t="shared" si="2"/>
        <v>89</v>
      </c>
      <c r="B90" s="7">
        <v>16</v>
      </c>
      <c r="C90" s="7" t="str">
        <f>VLOOKUP(B90,Tablas_Maestras_Prime!$A$116:$B$153,2,FALSE)</f>
        <v>Ingenieria geologica</v>
      </c>
      <c r="D90" s="7">
        <v>12</v>
      </c>
      <c r="E90" s="113" t="str">
        <f>VLOOKUP(D90,Tablas_Maestras_Prime!$A$42:$B$103,2,FALSE)</f>
        <v>Universidad Nacional Mayor De San Marcos</v>
      </c>
      <c r="F90" s="7">
        <v>4</v>
      </c>
      <c r="G90" s="7" t="str">
        <f>VLOOKUP(F90,Tablas_Maestras_Prime!$A$107:$B$112,2,FALSE)</f>
        <v>Ingenieria</v>
      </c>
      <c r="H90" s="7">
        <v>17</v>
      </c>
      <c r="I90" s="7" t="str">
        <f>VLOOKUP(H90,Tablas_Maestras_Prime!$A$20:$B$38,2,FALSE)</f>
        <v>Ingenieria Ambiental </v>
      </c>
      <c r="J90" s="7">
        <v>1</v>
      </c>
      <c r="K90" s="7" t="str">
        <f>VLOOKUP(J90,Tablas_Maestras_Prime!$A$173:$B$175,2,FALSE)</f>
        <v>Estable</v>
      </c>
      <c r="L90" s="7">
        <v>1</v>
      </c>
      <c r="M90" s="7" t="str">
        <f>VLOOKUP(L90,Tablas_Maestras_Prime!$A$158:$B$169,2,FALSE)</f>
        <v>Por definir</v>
      </c>
      <c r="N90" s="8" t="s">
        <v>660</v>
      </c>
      <c r="O90" s="8" t="s">
        <v>661</v>
      </c>
      <c r="P90" s="9">
        <v>35846</v>
      </c>
      <c r="Q90" s="8" t="s">
        <v>662</v>
      </c>
      <c r="R90" s="8" t="s">
        <v>663</v>
      </c>
      <c r="S90" s="8" t="s">
        <v>664</v>
      </c>
      <c r="T90" s="8" t="s">
        <v>33</v>
      </c>
      <c r="U90" s="8" t="s">
        <v>33</v>
      </c>
      <c r="V90" s="8" t="s">
        <v>33</v>
      </c>
      <c r="W90" s="8" t="s">
        <v>86</v>
      </c>
      <c r="X90" s="8" t="s">
        <v>35</v>
      </c>
      <c r="Y90" s="5" t="str">
        <f t="shared" si="3"/>
        <v>INSERT INTO empleados VALUES (NULL, 16, 12, 4, 17, 1, 1, 'CASTRO MORANTE', 'EDSON AMERICO', 'viernes-02-20', 'ecastromorante@gmail.com', '76356948', '973932558', NULL, NULL, NULL, '10mo', 'I');</v>
      </c>
    </row>
    <row r="91" spans="1:25" ht="15.75" customHeight="1">
      <c r="A91" s="6">
        <f t="shared" si="2"/>
        <v>90</v>
      </c>
      <c r="B91" s="7">
        <v>2</v>
      </c>
      <c r="C91" s="7" t="str">
        <f>VLOOKUP(B91,Tablas_Maestras_Prime!$A$116:$B$153,2,FALSE)</f>
        <v>Derecho</v>
      </c>
      <c r="D91" s="7">
        <v>2</v>
      </c>
      <c r="E91" s="113" t="str">
        <f>VLOOKUP(D91,Tablas_Maestras_Prime!$A$42:$B$103,2,FALSE)</f>
        <v>Universidad privada del norte</v>
      </c>
      <c r="F91" s="7">
        <v>6</v>
      </c>
      <c r="G91" s="7" t="str">
        <f>VLOOKUP(F91,Tablas_Maestras_Prime!$A$107:$B$112,2,FALSE)</f>
        <v>Tecnica</v>
      </c>
      <c r="H91" s="7">
        <v>1</v>
      </c>
      <c r="I91" s="7" t="str">
        <f>VLOOKUP(H91,Tablas_Maestras_Prime!$A$20:$B$38,2,FALSE)</f>
        <v>Por definir...</v>
      </c>
      <c r="J91" s="7">
        <v>1</v>
      </c>
      <c r="K91" s="7" t="str">
        <f>VLOOKUP(J91,Tablas_Maestras_Prime!$A$173:$B$175,2,FALSE)</f>
        <v>Estable</v>
      </c>
      <c r="L91" s="7">
        <v>1</v>
      </c>
      <c r="M91" s="7" t="str">
        <f>VLOOKUP(L91,Tablas_Maestras_Prime!$A$158:$B$169,2,FALSE)</f>
        <v>Por definir</v>
      </c>
      <c r="N91" s="8" t="s">
        <v>665</v>
      </c>
      <c r="O91" s="8" t="s">
        <v>666</v>
      </c>
      <c r="P91" s="9" t="s">
        <v>33</v>
      </c>
      <c r="Q91" s="8" t="s">
        <v>667</v>
      </c>
      <c r="R91" s="8" t="s">
        <v>668</v>
      </c>
      <c r="S91" s="8" t="s">
        <v>669</v>
      </c>
      <c r="T91" s="8" t="s">
        <v>33</v>
      </c>
      <c r="U91" s="8" t="s">
        <v>670</v>
      </c>
      <c r="V91" s="8" t="s">
        <v>671</v>
      </c>
      <c r="W91" s="8" t="s">
        <v>95</v>
      </c>
      <c r="X91" s="8" t="s">
        <v>35</v>
      </c>
      <c r="Y91" s="5" t="str">
        <f t="shared" si="3"/>
        <v>INSERT INTO empleados VALUES (NULL, 2, 2, 6, 1, 1, 1, 'CASTRO RAMIREZ,', 'CESAR AAROM', NULL, 'aaromcastro1@gmail.com', '72311174', '901278032', NULL, 'Prol. Huamanga 517, La Victoria', 'N00308662', '8vo', 'I');</v>
      </c>
    </row>
    <row r="92" spans="1:25" ht="15.75" customHeight="1">
      <c r="A92" s="6">
        <f t="shared" si="2"/>
        <v>91</v>
      </c>
      <c r="B92" s="7">
        <v>1</v>
      </c>
      <c r="C92" s="7" t="str">
        <f>VLOOKUP(B92,Tablas_Maestras_Prime!$A$116:$B$153,2,FALSE)</f>
        <v>Arquitectura y Urbanismo</v>
      </c>
      <c r="D92" s="7">
        <v>5</v>
      </c>
      <c r="E92" s="113" t="str">
        <f>VLOOKUP(D92,Tablas_Maestras_Prime!$A$42:$B$103,2,FALSE)</f>
        <v>Universidad Peruana de Ciencias Aplicadas </v>
      </c>
      <c r="F92" s="7">
        <v>1</v>
      </c>
      <c r="G92" s="7" t="str">
        <f>VLOOKUP(F92,Tablas_Maestras_Prime!$A$107:$B$112,2,FALSE)</f>
        <v>Sin Definir..</v>
      </c>
      <c r="H92" s="7">
        <v>1</v>
      </c>
      <c r="I92" s="7" t="str">
        <f>VLOOKUP(H92,Tablas_Maestras_Prime!$A$20:$B$38,2,FALSE)</f>
        <v>Por definir...</v>
      </c>
      <c r="J92" s="7">
        <v>1</v>
      </c>
      <c r="K92" s="7" t="str">
        <f>VLOOKUP(J92,Tablas_Maestras_Prime!$A$173:$B$175,2,FALSE)</f>
        <v>Estable</v>
      </c>
      <c r="L92" s="7">
        <v>1</v>
      </c>
      <c r="M92" s="7" t="str">
        <f>VLOOKUP(L92,Tablas_Maestras_Prime!$A$158:$B$169,2,FALSE)</f>
        <v>Por definir</v>
      </c>
      <c r="N92" s="8" t="s">
        <v>672</v>
      </c>
      <c r="O92" s="8" t="s">
        <v>673</v>
      </c>
      <c r="P92" s="9" t="s">
        <v>33</v>
      </c>
      <c r="Q92" s="8" t="s">
        <v>674</v>
      </c>
      <c r="R92" s="8" t="s">
        <v>33</v>
      </c>
      <c r="S92" s="8" t="s">
        <v>675</v>
      </c>
      <c r="T92" s="8" t="s">
        <v>33</v>
      </c>
      <c r="U92" s="8" t="s">
        <v>33</v>
      </c>
      <c r="V92" s="8" t="s">
        <v>33</v>
      </c>
      <c r="W92" s="8" t="s">
        <v>33</v>
      </c>
      <c r="X92" s="8" t="s">
        <v>35</v>
      </c>
      <c r="Y92" s="5" t="str">
        <f t="shared" si="3"/>
        <v>INSERT INTO empleados VALUES (NULL, 1, 5, 1, 1, 1, 1, 'CASTRO ZANABRIA', 'LUIS FERNANDO', NULL, 'lfernandocastro19@gmail.com', NULL, '981223308', NULL, NULL, NULL, NULL, 'I');</v>
      </c>
    </row>
    <row r="93" spans="1:25" ht="15.75" customHeight="1">
      <c r="A93" s="6">
        <f t="shared" si="2"/>
        <v>92</v>
      </c>
      <c r="B93" s="7">
        <v>11</v>
      </c>
      <c r="C93" s="7" t="str">
        <f>VLOOKUP(B93,Tablas_Maestras_Prime!$A$116:$B$153,2,FALSE)</f>
        <v>Económia y Negocios Internacionales</v>
      </c>
      <c r="D93" s="7">
        <v>10</v>
      </c>
      <c r="E93" s="113" t="str">
        <f>VLOOKUP(D93,Tablas_Maestras_Prime!$A$42:$B$103,2,FALSE)</f>
        <v>Universidad Católica San pablo</v>
      </c>
      <c r="F93" s="7">
        <v>1</v>
      </c>
      <c r="G93" s="7" t="str">
        <f>VLOOKUP(F93,Tablas_Maestras_Prime!$A$107:$B$112,2,FALSE)</f>
        <v>Sin Definir..</v>
      </c>
      <c r="H93" s="7">
        <v>1</v>
      </c>
      <c r="I93" s="7" t="str">
        <f>VLOOKUP(H93,Tablas_Maestras_Prime!$A$20:$B$38,2,FALSE)</f>
        <v>Por definir...</v>
      </c>
      <c r="J93" s="7">
        <v>1</v>
      </c>
      <c r="K93" s="7" t="str">
        <f>VLOOKUP(J93,Tablas_Maestras_Prime!$A$173:$B$175,2,FALSE)</f>
        <v>Estable</v>
      </c>
      <c r="L93" s="7">
        <v>1</v>
      </c>
      <c r="M93" s="7" t="str">
        <f>VLOOKUP(L93,Tablas_Maestras_Prime!$A$158:$B$169,2,FALSE)</f>
        <v>Por definir</v>
      </c>
      <c r="N93" s="8" t="s">
        <v>676</v>
      </c>
      <c r="O93" s="8" t="s">
        <v>677</v>
      </c>
      <c r="P93" s="9">
        <v>35875</v>
      </c>
      <c r="Q93" s="8" t="s">
        <v>678</v>
      </c>
      <c r="R93" s="8" t="s">
        <v>679</v>
      </c>
      <c r="S93" s="8" t="s">
        <v>680</v>
      </c>
      <c r="T93" s="8" t="s">
        <v>33</v>
      </c>
      <c r="U93" s="8" t="s">
        <v>681</v>
      </c>
      <c r="V93" s="8" t="s">
        <v>682</v>
      </c>
      <c r="W93" s="8" t="s">
        <v>188</v>
      </c>
      <c r="X93" s="8" t="s">
        <v>35</v>
      </c>
      <c r="Y93" s="5" t="str">
        <f t="shared" si="3"/>
        <v>INSERT INTO empleados VALUES (NULL, 11, 10, 1, 1, 1, 1, 'Ccama Nuñez ', 'Armando Nicolas', 'sábado-03-21', 'armando.ccama @ucsp.edu.pe', '76976778', '977304007', NULL, 'Arequipa -- selva alegre- independencia MZ c Lte 6', '222-01-58578', '10', 'I');</v>
      </c>
    </row>
    <row r="94" spans="1:25" ht="15.75" customHeight="1">
      <c r="A94" s="6">
        <f t="shared" si="2"/>
        <v>93</v>
      </c>
      <c r="B94" s="7">
        <v>1</v>
      </c>
      <c r="C94" s="7" t="str">
        <f>VLOOKUP(B94,Tablas_Maestras_Prime!$A$116:$B$153,2,FALSE)</f>
        <v>Arquitectura y Urbanismo</v>
      </c>
      <c r="D94" s="7">
        <v>4</v>
      </c>
      <c r="E94" s="113" t="str">
        <f>VLOOKUP(D94,Tablas_Maestras_Prime!$A$42:$B$103,2,FALSE)</f>
        <v>Universidad Cesar Vallejo</v>
      </c>
      <c r="F94" s="7">
        <v>1</v>
      </c>
      <c r="G94" s="7" t="str">
        <f>VLOOKUP(F94,Tablas_Maestras_Prime!$A$107:$B$112,2,FALSE)</f>
        <v>Sin Definir..</v>
      </c>
      <c r="H94" s="7">
        <v>1</v>
      </c>
      <c r="I94" s="7" t="str">
        <f>VLOOKUP(H94,Tablas_Maestras_Prime!$A$20:$B$38,2,FALSE)</f>
        <v>Por definir...</v>
      </c>
      <c r="J94" s="7">
        <v>1</v>
      </c>
      <c r="K94" s="7" t="str">
        <f>VLOOKUP(J94,Tablas_Maestras_Prime!$A$173:$B$175,2,FALSE)</f>
        <v>Estable</v>
      </c>
      <c r="L94" s="7">
        <v>1</v>
      </c>
      <c r="M94" s="7" t="str">
        <f>VLOOKUP(L94,Tablas_Maestras_Prime!$A$158:$B$169,2,FALSE)</f>
        <v>Por definir</v>
      </c>
      <c r="N94" s="8" t="s">
        <v>683</v>
      </c>
      <c r="O94" s="8" t="s">
        <v>684</v>
      </c>
      <c r="P94" s="9" t="s">
        <v>33</v>
      </c>
      <c r="Q94" s="8" t="s">
        <v>33</v>
      </c>
      <c r="R94" s="8" t="s">
        <v>33</v>
      </c>
      <c r="S94" s="8" t="s">
        <v>685</v>
      </c>
      <c r="T94" s="8" t="s">
        <v>33</v>
      </c>
      <c r="U94" s="8" t="s">
        <v>33</v>
      </c>
      <c r="V94" s="8" t="s">
        <v>33</v>
      </c>
      <c r="W94" s="8" t="s">
        <v>33</v>
      </c>
      <c r="X94" s="8" t="s">
        <v>35</v>
      </c>
      <c r="Y94" s="5" t="str">
        <f t="shared" si="3"/>
        <v>INSERT INTO empleados VALUES (NULL, 1, 4, 1, 1, 1, 1, 'CCANTO HUAMAN', 'ADRIAN ANTONY', NULL, NULL, NULL, '947384240', NULL, NULL, NULL, NULL, 'I');</v>
      </c>
    </row>
    <row r="95" spans="1:25" ht="15.75" customHeight="1">
      <c r="A95" s="6">
        <f t="shared" si="2"/>
        <v>94</v>
      </c>
      <c r="B95" s="7">
        <v>16</v>
      </c>
      <c r="C95" s="7" t="str">
        <f>VLOOKUP(B95,Tablas_Maestras_Prime!$A$116:$B$153,2,FALSE)</f>
        <v>Ingenieria geologica</v>
      </c>
      <c r="D95" s="7">
        <v>16</v>
      </c>
      <c r="E95" s="113" t="str">
        <f>VLOOKUP(D95,Tablas_Maestras_Prime!$A$42:$B$103,2,FALSE)</f>
        <v>Universidad Nacional de San Agustín de Arequipa</v>
      </c>
      <c r="F95" s="7">
        <v>1</v>
      </c>
      <c r="G95" s="7" t="str">
        <f>VLOOKUP(F95,Tablas_Maestras_Prime!$A$107:$B$112,2,FALSE)</f>
        <v>Sin Definir..</v>
      </c>
      <c r="H95" s="7">
        <v>1</v>
      </c>
      <c r="I95" s="7" t="str">
        <f>VLOOKUP(H95,Tablas_Maestras_Prime!$A$20:$B$38,2,FALSE)</f>
        <v>Por definir...</v>
      </c>
      <c r="J95" s="7">
        <v>1</v>
      </c>
      <c r="K95" s="7" t="str">
        <f>VLOOKUP(J95,Tablas_Maestras_Prime!$A$173:$B$175,2,FALSE)</f>
        <v>Estable</v>
      </c>
      <c r="L95" s="7">
        <v>1</v>
      </c>
      <c r="M95" s="7" t="str">
        <f>VLOOKUP(L95,Tablas_Maestras_Prime!$A$158:$B$169,2,FALSE)</f>
        <v>Por definir</v>
      </c>
      <c r="N95" s="8" t="s">
        <v>686</v>
      </c>
      <c r="O95" s="8" t="s">
        <v>687</v>
      </c>
      <c r="P95" s="9">
        <v>37758</v>
      </c>
      <c r="Q95" s="8" t="s">
        <v>688</v>
      </c>
      <c r="R95" s="8" t="s">
        <v>689</v>
      </c>
      <c r="S95" s="8" t="s">
        <v>690</v>
      </c>
      <c r="T95" s="8" t="s">
        <v>33</v>
      </c>
      <c r="U95" s="8" t="s">
        <v>691</v>
      </c>
      <c r="V95" s="8" t="s">
        <v>33</v>
      </c>
      <c r="W95" s="8" t="s">
        <v>86</v>
      </c>
      <c r="X95" s="8" t="s">
        <v>35</v>
      </c>
      <c r="Y95" s="5" t="str">
        <f t="shared" si="3"/>
        <v>INSERT INTO empleados VALUES (NULL, 16, 16, 1, 1, 1, 1, 'CCORA GUTIERREZ,', 'CARMEN', 'sábado-05-17', 'carmen.ccora.gutierrez@gmail.com', '61487418', '967918649', NULL, 'Urb. Santa Maria de Lambramani - Arequipa', NULL, '10mo', 'I');</v>
      </c>
    </row>
    <row r="96" spans="1:25" ht="15.75" customHeight="1">
      <c r="A96" s="6">
        <f t="shared" si="2"/>
        <v>95</v>
      </c>
      <c r="B96" s="7">
        <v>1</v>
      </c>
      <c r="C96" s="7" t="str">
        <f>VLOOKUP(B96,Tablas_Maestras_Prime!$A$116:$B$153,2,FALSE)</f>
        <v>Arquitectura y Urbanismo</v>
      </c>
      <c r="D96" s="7">
        <v>1</v>
      </c>
      <c r="E96" s="113" t="str">
        <f>VLOOKUP(D96,Tablas_Maestras_Prime!$A$42:$B$103,2,FALSE)</f>
        <v>Sin definir...</v>
      </c>
      <c r="F96" s="7">
        <v>1</v>
      </c>
      <c r="G96" s="7" t="str">
        <f>VLOOKUP(F96,Tablas_Maestras_Prime!$A$107:$B$112,2,FALSE)</f>
        <v>Sin Definir..</v>
      </c>
      <c r="H96" s="7">
        <v>1</v>
      </c>
      <c r="I96" s="7" t="str">
        <f>VLOOKUP(H96,Tablas_Maestras_Prime!$A$20:$B$38,2,FALSE)</f>
        <v>Por definir...</v>
      </c>
      <c r="J96" s="7">
        <v>1</v>
      </c>
      <c r="K96" s="7" t="str">
        <f>VLOOKUP(J96,Tablas_Maestras_Prime!$A$173:$B$175,2,FALSE)</f>
        <v>Estable</v>
      </c>
      <c r="L96" s="7">
        <v>12</v>
      </c>
      <c r="M96" s="7" t="str">
        <f>VLOOKUP(L96,Tablas_Maestras_Prime!$A$158:$B$169,2,FALSE)</f>
        <v>Practicante</v>
      </c>
      <c r="N96" s="8" t="s">
        <v>692</v>
      </c>
      <c r="O96" s="8" t="s">
        <v>693</v>
      </c>
      <c r="P96" s="9" t="s">
        <v>33</v>
      </c>
      <c r="Q96" s="8" t="s">
        <v>33</v>
      </c>
      <c r="R96" s="8" t="s">
        <v>33</v>
      </c>
      <c r="S96" s="8" t="s">
        <v>694</v>
      </c>
      <c r="T96" s="8" t="s">
        <v>33</v>
      </c>
      <c r="U96" s="8" t="s">
        <v>33</v>
      </c>
      <c r="V96" s="8" t="s">
        <v>33</v>
      </c>
      <c r="W96" s="8" t="s">
        <v>33</v>
      </c>
      <c r="X96" s="8" t="s">
        <v>35</v>
      </c>
      <c r="Y96" s="5" t="str">
        <f t="shared" si="3"/>
        <v>INSERT INTO empleados VALUES (NULL, 1, 1, 1, 1, 1, 12, 'CCORAHUA ESPINOZA', 'HERALDO ENGELS', NULL, NULL, NULL, '951657876', NULL, NULL, NULL, NULL, 'I');</v>
      </c>
    </row>
    <row r="97" spans="1:25" ht="15.75" customHeight="1">
      <c r="A97" s="6">
        <f t="shared" si="2"/>
        <v>96</v>
      </c>
      <c r="B97" s="7">
        <v>6</v>
      </c>
      <c r="C97" s="7" t="str">
        <f>VLOOKUP(B97,Tablas_Maestras_Prime!$A$116:$B$153,2,FALSE)</f>
        <v>Administración y Marketing</v>
      </c>
      <c r="D97" s="7">
        <v>5</v>
      </c>
      <c r="E97" s="113" t="str">
        <f>VLOOKUP(D97,Tablas_Maestras_Prime!$A$42:$B$103,2,FALSE)</f>
        <v>Universidad Peruana de Ciencias Aplicadas </v>
      </c>
      <c r="F97" s="7">
        <v>1</v>
      </c>
      <c r="G97" s="7" t="str">
        <f>VLOOKUP(F97,Tablas_Maestras_Prime!$A$107:$B$112,2,FALSE)</f>
        <v>Sin Definir..</v>
      </c>
      <c r="H97" s="7">
        <v>1</v>
      </c>
      <c r="I97" s="7" t="str">
        <f>VLOOKUP(H97,Tablas_Maestras_Prime!$A$20:$B$38,2,FALSE)</f>
        <v>Por definir...</v>
      </c>
      <c r="J97" s="7">
        <v>1</v>
      </c>
      <c r="K97" s="7" t="str">
        <f>VLOOKUP(J97,Tablas_Maestras_Prime!$A$173:$B$175,2,FALSE)</f>
        <v>Estable</v>
      </c>
      <c r="L97" s="7">
        <v>1</v>
      </c>
      <c r="M97" s="7" t="str">
        <f>VLOOKUP(L97,Tablas_Maestras_Prime!$A$158:$B$169,2,FALSE)</f>
        <v>Por definir</v>
      </c>
      <c r="N97" s="8" t="s">
        <v>695</v>
      </c>
      <c r="O97" s="8" t="s">
        <v>696</v>
      </c>
      <c r="P97" s="9" t="s">
        <v>33</v>
      </c>
      <c r="Q97" s="8" t="s">
        <v>697</v>
      </c>
      <c r="R97" s="8" t="s">
        <v>698</v>
      </c>
      <c r="S97" s="8" t="s">
        <v>699</v>
      </c>
      <c r="T97" s="8" t="s">
        <v>700</v>
      </c>
      <c r="U97" s="8" t="s">
        <v>701</v>
      </c>
      <c r="V97" s="8" t="s">
        <v>702</v>
      </c>
      <c r="W97" s="8" t="s">
        <v>188</v>
      </c>
      <c r="X97" s="8" t="s">
        <v>35</v>
      </c>
      <c r="Y97" s="5" t="str">
        <f t="shared" si="3"/>
        <v>INSERT INTO empleados VALUES (NULL, 6, 5, 1, 1, 1, 1, 'CCOTA OLIVARES', 'MARCO ANTONIO', NULL, 'marcoccota2001@gmail.com', '75368704', '952444588', 'Chorrillos', 'AV. EL TRIUNFO LT1 A, CHORRILLOS', '202022020', '10', 'I');</v>
      </c>
    </row>
    <row r="98" spans="1:25" ht="15.75" customHeight="1">
      <c r="A98" s="6">
        <f t="shared" si="2"/>
        <v>97</v>
      </c>
      <c r="B98" s="7">
        <v>16</v>
      </c>
      <c r="C98" s="7" t="str">
        <f>VLOOKUP(B98,Tablas_Maestras_Prime!$A$116:$B$153,2,FALSE)</f>
        <v>Ingenieria geologica</v>
      </c>
      <c r="D98" s="7">
        <v>48</v>
      </c>
      <c r="E98" s="113" t="str">
        <f>VLOOKUP(D98,Tablas_Maestras_Prime!$A$42:$B$103,2,FALSE)</f>
        <v>UNIVERSIDAD NACIONAL TECNOLÓGICA DE LIMA SUR</v>
      </c>
      <c r="F98" s="7">
        <v>1</v>
      </c>
      <c r="G98" s="7" t="str">
        <f>VLOOKUP(F98,Tablas_Maestras_Prime!$A$107:$B$112,2,FALSE)</f>
        <v>Sin Definir..</v>
      </c>
      <c r="H98" s="7">
        <v>1</v>
      </c>
      <c r="I98" s="7" t="str">
        <f>VLOOKUP(H98,Tablas_Maestras_Prime!$A$20:$B$38,2,FALSE)</f>
        <v>Por definir...</v>
      </c>
      <c r="J98" s="7">
        <v>1</v>
      </c>
      <c r="K98" s="7" t="str">
        <f>VLOOKUP(J98,Tablas_Maestras_Prime!$A$173:$B$175,2,FALSE)</f>
        <v>Estable</v>
      </c>
      <c r="L98" s="7">
        <v>1</v>
      </c>
      <c r="M98" s="7" t="str">
        <f>VLOOKUP(L98,Tablas_Maestras_Prime!$A$158:$B$169,2,FALSE)</f>
        <v>Por definir</v>
      </c>
      <c r="N98" s="8" t="s">
        <v>703</v>
      </c>
      <c r="O98" s="8" t="s">
        <v>704</v>
      </c>
      <c r="P98" s="9" t="s">
        <v>33</v>
      </c>
      <c r="Q98" s="8" t="s">
        <v>33</v>
      </c>
      <c r="R98" s="8" t="s">
        <v>33</v>
      </c>
      <c r="S98" s="8" t="s">
        <v>705</v>
      </c>
      <c r="T98" s="8" t="s">
        <v>176</v>
      </c>
      <c r="U98" s="8" t="s">
        <v>706</v>
      </c>
      <c r="V98" s="8" t="s">
        <v>33</v>
      </c>
      <c r="W98" s="8" t="s">
        <v>707</v>
      </c>
      <c r="X98" s="8" t="s">
        <v>35</v>
      </c>
      <c r="Y98" s="5" t="str">
        <f t="shared" si="3"/>
        <v>INSERT INTO empleados VALUES (NULL, 16, 48, 1, 1, 1, 1, 'CCOYLLO GARCIA', 'AXEL RAUL', NULL, NULL, NULL, '951436138', 'Villa El Salvador', 'Mz H Lt 7 Sector 6 Grupo 5A - Villa el Salvador', NULL, '5to', 'I');</v>
      </c>
    </row>
    <row r="99" spans="1:25" ht="15.75" customHeight="1">
      <c r="A99" s="6">
        <f t="shared" si="2"/>
        <v>98</v>
      </c>
      <c r="B99" s="7">
        <v>6</v>
      </c>
      <c r="C99" s="7" t="str">
        <f>VLOOKUP(B99,Tablas_Maestras_Prime!$A$116:$B$153,2,FALSE)</f>
        <v>Administración y Marketing</v>
      </c>
      <c r="D99" s="7">
        <v>5</v>
      </c>
      <c r="E99" s="113" t="str">
        <f>VLOOKUP(D99,Tablas_Maestras_Prime!$A$42:$B$103,2,FALSE)</f>
        <v>Universidad Peruana de Ciencias Aplicadas </v>
      </c>
      <c r="F99" s="7">
        <v>1</v>
      </c>
      <c r="G99" s="7" t="str">
        <f>VLOOKUP(F99,Tablas_Maestras_Prime!$A$107:$B$112,2,FALSE)</f>
        <v>Sin Definir..</v>
      </c>
      <c r="H99" s="7">
        <v>11</v>
      </c>
      <c r="I99" s="7" t="str">
        <f>VLOOKUP(H99,Tablas_Maestras_Prime!$A$20:$B$38,2,FALSE)</f>
        <v>Ingeniería Civil</v>
      </c>
      <c r="J99" s="7">
        <v>1</v>
      </c>
      <c r="K99" s="7" t="str">
        <f>VLOOKUP(J99,Tablas_Maestras_Prime!$A$173:$B$175,2,FALSE)</f>
        <v>Estable</v>
      </c>
      <c r="L99" s="7">
        <v>1</v>
      </c>
      <c r="M99" s="7" t="str">
        <f>VLOOKUP(L99,Tablas_Maestras_Prime!$A$158:$B$169,2,FALSE)</f>
        <v>Por definir</v>
      </c>
      <c r="N99" s="8" t="s">
        <v>708</v>
      </c>
      <c r="O99" s="8" t="s">
        <v>709</v>
      </c>
      <c r="P99" s="9">
        <v>37172</v>
      </c>
      <c r="Q99" s="8" t="s">
        <v>710</v>
      </c>
      <c r="R99" s="8" t="s">
        <v>711</v>
      </c>
      <c r="S99" s="8" t="s">
        <v>712</v>
      </c>
      <c r="T99" s="8" t="s">
        <v>33</v>
      </c>
      <c r="U99" s="8" t="s">
        <v>713</v>
      </c>
      <c r="V99" s="8" t="s">
        <v>33</v>
      </c>
      <c r="W99" s="8" t="s">
        <v>86</v>
      </c>
      <c r="X99" s="8" t="s">
        <v>35</v>
      </c>
      <c r="Y99" s="5" t="str">
        <f t="shared" si="3"/>
        <v>INSERT INTO empleados VALUES (NULL, 6, 5, 1, 11, 1, 1, 'CELESTINO ROMERO ', 'MILAGROS JUDITH', 'lunes-10-08', 'milicero@gmail.com', '71746559', '969550547', NULL, 'Av. Los Nogales 251', NULL, '10mo', 'I');</v>
      </c>
    </row>
    <row r="100" spans="1:25" ht="15.75" customHeight="1">
      <c r="A100" s="6">
        <f t="shared" si="2"/>
        <v>99</v>
      </c>
      <c r="B100" s="7">
        <v>6</v>
      </c>
      <c r="C100" s="7" t="str">
        <f>VLOOKUP(B100,Tablas_Maestras_Prime!$A$116:$B$153,2,FALSE)</f>
        <v>Administración y Marketing</v>
      </c>
      <c r="D100" s="7">
        <v>1</v>
      </c>
      <c r="E100" s="113" t="str">
        <f>VLOOKUP(D100,Tablas_Maestras_Prime!$A$42:$B$103,2,FALSE)</f>
        <v>Sin definir...</v>
      </c>
      <c r="F100" s="7">
        <v>2</v>
      </c>
      <c r="G100" s="7" t="str">
        <f>VLOOKUP(F100,Tablas_Maestras_Prime!$A$107:$B$112,2,FALSE)</f>
        <v>Administracion</v>
      </c>
      <c r="H100" s="7">
        <v>1</v>
      </c>
      <c r="I100" s="7" t="str">
        <f>VLOOKUP(H100,Tablas_Maestras_Prime!$A$20:$B$38,2,FALSE)</f>
        <v>Por definir...</v>
      </c>
      <c r="J100" s="7">
        <v>1</v>
      </c>
      <c r="K100" s="7" t="str">
        <f>VLOOKUP(J100,Tablas_Maestras_Prime!$A$173:$B$175,2,FALSE)</f>
        <v>Estable</v>
      </c>
      <c r="L100" s="7">
        <v>12</v>
      </c>
      <c r="M100" s="7" t="str">
        <f>VLOOKUP(L100,Tablas_Maestras_Prime!$A$158:$B$169,2,FALSE)</f>
        <v>Practicante</v>
      </c>
      <c r="N100" s="8" t="s">
        <v>714</v>
      </c>
      <c r="O100" s="8" t="s">
        <v>715</v>
      </c>
      <c r="P100" s="9" t="s">
        <v>33</v>
      </c>
      <c r="Q100" s="8" t="s">
        <v>716</v>
      </c>
      <c r="R100" s="8" t="s">
        <v>717</v>
      </c>
      <c r="S100" s="8" t="s">
        <v>718</v>
      </c>
      <c r="T100" s="8" t="s">
        <v>33</v>
      </c>
      <c r="U100" s="8" t="s">
        <v>719</v>
      </c>
      <c r="V100" s="8" t="s">
        <v>720</v>
      </c>
      <c r="W100" s="8" t="s">
        <v>33</v>
      </c>
      <c r="X100" s="8" t="s">
        <v>35</v>
      </c>
      <c r="Y100" s="5" t="str">
        <f t="shared" si="3"/>
        <v>INSERT INTO empleados VALUES (NULL, 6, 1, 2, 1, 1, 12, 'Cereceda Velasquez', 'Neil Aldao', NULL, 'aldao1920@gmail.com', '73062653', '991191753', NULL, 'Calle los kantus L-14', '019201131f', NULL, 'I');</v>
      </c>
    </row>
    <row r="101" spans="1:25" ht="15.75" customHeight="1">
      <c r="A101" s="6">
        <f t="shared" si="2"/>
        <v>100</v>
      </c>
      <c r="B101" s="7">
        <v>17</v>
      </c>
      <c r="C101" s="7" t="str">
        <f>VLOOKUP(B101,Tablas_Maestras_Prime!$A$116:$B$153,2,FALSE)</f>
        <v>Ingeniería en Gestión Ambiental</v>
      </c>
      <c r="D101" s="7">
        <v>13</v>
      </c>
      <c r="E101" s="113" t="str">
        <f>VLOOKUP(D101,Tablas_Maestras_Prime!$A$42:$B$103,2,FALSE)</f>
        <v>Universidad Nacional de Ingenieria</v>
      </c>
      <c r="F101" s="7">
        <v>6</v>
      </c>
      <c r="G101" s="7" t="str">
        <f>VLOOKUP(F101,Tablas_Maestras_Prime!$A$107:$B$112,2,FALSE)</f>
        <v>Tecnica</v>
      </c>
      <c r="H101" s="7">
        <v>1</v>
      </c>
      <c r="I101" s="7" t="str">
        <f>VLOOKUP(H101,Tablas_Maestras_Prime!$A$20:$B$38,2,FALSE)</f>
        <v>Por definir...</v>
      </c>
      <c r="J101" s="7">
        <v>1</v>
      </c>
      <c r="K101" s="7" t="str">
        <f>VLOOKUP(J101,Tablas_Maestras_Prime!$A$173:$B$175,2,FALSE)</f>
        <v>Estable</v>
      </c>
      <c r="L101" s="7">
        <v>12</v>
      </c>
      <c r="M101" s="7" t="str">
        <f>VLOOKUP(L101,Tablas_Maestras_Prime!$A$158:$B$169,2,FALSE)</f>
        <v>Practicante</v>
      </c>
      <c r="N101" s="8" t="s">
        <v>721</v>
      </c>
      <c r="O101" s="8" t="s">
        <v>722</v>
      </c>
      <c r="P101" s="9" t="s">
        <v>33</v>
      </c>
      <c r="Q101" s="8" t="s">
        <v>723</v>
      </c>
      <c r="R101" s="8" t="s">
        <v>724</v>
      </c>
      <c r="S101" s="8" t="s">
        <v>725</v>
      </c>
      <c r="T101" s="8" t="s">
        <v>477</v>
      </c>
      <c r="U101" s="8" t="s">
        <v>726</v>
      </c>
      <c r="V101" s="8" t="s">
        <v>727</v>
      </c>
      <c r="W101" s="8" t="s">
        <v>33</v>
      </c>
      <c r="X101" s="8" t="s">
        <v>35</v>
      </c>
      <c r="Y101" s="5" t="str">
        <f t="shared" si="3"/>
        <v>INSERT INTO empleados VALUES (NULL, 17, 13, 6, 1, 1, 12, 'Cerna Meza', 'Nilver Noens', NULL, 'nilver.cerna.m@uni.pe', '72737115', '948222572', 'Comas', 'Calle 1 N° 174 Urb. Carabayllo, Comas', '20190333K', NULL, 'I');</v>
      </c>
    </row>
    <row r="102" spans="1:25" ht="15.75" customHeight="1">
      <c r="A102" s="6">
        <f t="shared" si="2"/>
        <v>101</v>
      </c>
      <c r="B102" s="7">
        <v>1</v>
      </c>
      <c r="C102" s="7" t="str">
        <f>VLOOKUP(B102,Tablas_Maestras_Prime!$A$116:$B$153,2,FALSE)</f>
        <v>Arquitectura y Urbanismo</v>
      </c>
      <c r="D102" s="7">
        <v>1</v>
      </c>
      <c r="E102" s="113" t="str">
        <f>VLOOKUP(D102,Tablas_Maestras_Prime!$A$42:$B$103,2,FALSE)</f>
        <v>Sin definir...</v>
      </c>
      <c r="F102" s="7">
        <v>1</v>
      </c>
      <c r="G102" s="7" t="str">
        <f>VLOOKUP(F102,Tablas_Maestras_Prime!$A$107:$B$112,2,FALSE)</f>
        <v>Sin Definir..</v>
      </c>
      <c r="H102" s="7">
        <v>1</v>
      </c>
      <c r="I102" s="7" t="str">
        <f>VLOOKUP(H102,Tablas_Maestras_Prime!$A$20:$B$38,2,FALSE)</f>
        <v>Por definir...</v>
      </c>
      <c r="J102" s="7">
        <v>1</v>
      </c>
      <c r="K102" s="7" t="str">
        <f>VLOOKUP(J102,Tablas_Maestras_Prime!$A$173:$B$175,2,FALSE)</f>
        <v>Estable</v>
      </c>
      <c r="L102" s="7">
        <v>1</v>
      </c>
      <c r="M102" s="7" t="str">
        <f>VLOOKUP(L102,Tablas_Maestras_Prime!$A$158:$B$169,2,FALSE)</f>
        <v>Por definir</v>
      </c>
      <c r="N102" s="8" t="s">
        <v>728</v>
      </c>
      <c r="O102" s="8" t="s">
        <v>729</v>
      </c>
      <c r="P102" s="9" t="s">
        <v>33</v>
      </c>
      <c r="Q102" s="8" t="s">
        <v>33</v>
      </c>
      <c r="R102" s="8" t="s">
        <v>33</v>
      </c>
      <c r="S102" s="8" t="s">
        <v>730</v>
      </c>
      <c r="T102" s="8" t="s">
        <v>33</v>
      </c>
      <c r="U102" s="8" t="s">
        <v>33</v>
      </c>
      <c r="V102" s="8" t="s">
        <v>33</v>
      </c>
      <c r="W102" s="8" t="s">
        <v>33</v>
      </c>
      <c r="X102" s="8" t="s">
        <v>35</v>
      </c>
      <c r="Y102" s="5" t="str">
        <f t="shared" si="3"/>
        <v>INSERT INTO empleados VALUES (NULL, 1, 1, 1, 1, 1, 1, 'CERRON MEDINA', 'JEAMPIERRE', NULL, NULL, NULL, '999915070', NULL, NULL, NULL, NULL, 'I');</v>
      </c>
    </row>
    <row r="103" spans="1:25" ht="15.75" customHeight="1">
      <c r="A103" s="6">
        <f t="shared" si="2"/>
        <v>102</v>
      </c>
      <c r="B103" s="7">
        <v>1</v>
      </c>
      <c r="C103" s="7" t="str">
        <f>VLOOKUP(B103,Tablas_Maestras_Prime!$A$116:$B$153,2,FALSE)</f>
        <v>Arquitectura y Urbanismo</v>
      </c>
      <c r="D103" s="7">
        <v>16</v>
      </c>
      <c r="E103" s="113" t="str">
        <f>VLOOKUP(D103,Tablas_Maestras_Prime!$A$42:$B$103,2,FALSE)</f>
        <v>Universidad Nacional de San Agustín de Arequipa</v>
      </c>
      <c r="F103" s="7">
        <v>1</v>
      </c>
      <c r="G103" s="7" t="str">
        <f>VLOOKUP(F103,Tablas_Maestras_Prime!$A$107:$B$112,2,FALSE)</f>
        <v>Sin Definir..</v>
      </c>
      <c r="H103" s="7">
        <v>1</v>
      </c>
      <c r="I103" s="7" t="str">
        <f>VLOOKUP(H103,Tablas_Maestras_Prime!$A$20:$B$38,2,FALSE)</f>
        <v>Por definir...</v>
      </c>
      <c r="J103" s="7">
        <v>1</v>
      </c>
      <c r="K103" s="7" t="str">
        <f>VLOOKUP(J103,Tablas_Maestras_Prime!$A$173:$B$175,2,FALSE)</f>
        <v>Estable</v>
      </c>
      <c r="L103" s="7">
        <v>1</v>
      </c>
      <c r="M103" s="7" t="str">
        <f>VLOOKUP(L103,Tablas_Maestras_Prime!$A$158:$B$169,2,FALSE)</f>
        <v>Por definir</v>
      </c>
      <c r="N103" s="8" t="s">
        <v>731</v>
      </c>
      <c r="O103" s="8" t="s">
        <v>732</v>
      </c>
      <c r="P103" s="9">
        <v>37297</v>
      </c>
      <c r="Q103" s="8" t="s">
        <v>733</v>
      </c>
      <c r="R103" s="8" t="s">
        <v>33</v>
      </c>
      <c r="S103" s="8" t="s">
        <v>734</v>
      </c>
      <c r="T103" s="8" t="s">
        <v>33</v>
      </c>
      <c r="U103" s="8" t="s">
        <v>735</v>
      </c>
      <c r="V103" s="8" t="s">
        <v>33</v>
      </c>
      <c r="W103" s="8" t="s">
        <v>34</v>
      </c>
      <c r="X103" s="8" t="s">
        <v>35</v>
      </c>
      <c r="Y103" s="5" t="str">
        <f t="shared" si="3"/>
        <v>INSERT INTO empleados VALUES (NULL, 1, 16, 1, 1, 1, 1, 'CHACON CALLATA', 'KATHERINE DARA', 'domingo-02-10', 'chacondara@gmail.com', NULL, '973781471', NULL, 'YANAHUARA, AREQUIPA', NULL, '9no', 'I');</v>
      </c>
    </row>
    <row r="104" spans="1:25" ht="15.75" customHeight="1">
      <c r="A104" s="6">
        <f t="shared" si="2"/>
        <v>103</v>
      </c>
      <c r="B104" s="7">
        <v>29</v>
      </c>
      <c r="C104" s="7" t="str">
        <f>VLOOKUP(B104,Tablas_Maestras_Prime!$A$116:$B$153,2,FALSE)</f>
        <v>Ingeniera industrial y de sistemas </v>
      </c>
      <c r="D104" s="7">
        <v>22</v>
      </c>
      <c r="E104" s="113" t="str">
        <f>VLOOKUP(D104,Tablas_Maestras_Prime!$A$42:$B$103,2,FALSE)</f>
        <v>Universidad Catolica de Santa Maria</v>
      </c>
      <c r="F104" s="7">
        <v>6</v>
      </c>
      <c r="G104" s="7" t="str">
        <f>VLOOKUP(F104,Tablas_Maestras_Prime!$A$107:$B$112,2,FALSE)</f>
        <v>Tecnica</v>
      </c>
      <c r="H104" s="7">
        <v>1</v>
      </c>
      <c r="I104" s="7" t="str">
        <f>VLOOKUP(H104,Tablas_Maestras_Prime!$A$20:$B$38,2,FALSE)</f>
        <v>Por definir...</v>
      </c>
      <c r="J104" s="7">
        <v>1</v>
      </c>
      <c r="K104" s="7" t="str">
        <f>VLOOKUP(J104,Tablas_Maestras_Prime!$A$173:$B$175,2,FALSE)</f>
        <v>Estable</v>
      </c>
      <c r="L104" s="7">
        <v>1</v>
      </c>
      <c r="M104" s="7" t="str">
        <f>VLOOKUP(L104,Tablas_Maestras_Prime!$A$158:$B$169,2,FALSE)</f>
        <v>Por definir</v>
      </c>
      <c r="N104" s="8" t="s">
        <v>736</v>
      </c>
      <c r="O104" s="8" t="s">
        <v>737</v>
      </c>
      <c r="P104" s="9">
        <v>37080</v>
      </c>
      <c r="Q104" s="8" t="s">
        <v>738</v>
      </c>
      <c r="R104" s="8" t="s">
        <v>739</v>
      </c>
      <c r="S104" s="8" t="s">
        <v>740</v>
      </c>
      <c r="T104" s="8" t="s">
        <v>33</v>
      </c>
      <c r="U104" s="8" t="s">
        <v>741</v>
      </c>
      <c r="V104" s="8" t="s">
        <v>742</v>
      </c>
      <c r="W104" s="8" t="s">
        <v>743</v>
      </c>
      <c r="X104" s="8" t="s">
        <v>35</v>
      </c>
      <c r="Y104" s="5" t="str">
        <f t="shared" si="3"/>
        <v>INSERT INTO empleados VALUES (NULL, 29, 22, 6, 1, 1, 1, 'CHÁVEZ ARENAS ', 'XIMENA BEATRIZ', 'domingo-07-08', 'narushi2001@gmail.com', '72727941', '997023411', NULL, 'Urb. Monte Bello F-22, Cerro Colorado, Arequipa', '2018800532', 'EGRESADA', 'I');</v>
      </c>
    </row>
    <row r="105" spans="1:25" ht="15.75" customHeight="1">
      <c r="A105" s="6">
        <f t="shared" si="2"/>
        <v>104</v>
      </c>
      <c r="B105" s="7">
        <v>6</v>
      </c>
      <c r="C105" s="7" t="str">
        <f>VLOOKUP(B105,Tablas_Maestras_Prime!$A$116:$B$153,2,FALSE)</f>
        <v>Administración y Marketing</v>
      </c>
      <c r="D105" s="7">
        <v>14</v>
      </c>
      <c r="E105" s="113" t="str">
        <f>VLOOKUP(D105,Tablas_Maestras_Prime!$A$42:$B$103,2,FALSE)</f>
        <v>Universidad Ricardo Palma</v>
      </c>
      <c r="F105" s="7">
        <v>1</v>
      </c>
      <c r="G105" s="7" t="str">
        <f>VLOOKUP(F105,Tablas_Maestras_Prime!$A$107:$B$112,2,FALSE)</f>
        <v>Sin Definir..</v>
      </c>
      <c r="H105" s="7">
        <v>11</v>
      </c>
      <c r="I105" s="7" t="str">
        <f>VLOOKUP(H105,Tablas_Maestras_Prime!$A$20:$B$38,2,FALSE)</f>
        <v>Ingeniería Civil</v>
      </c>
      <c r="J105" s="7">
        <v>1</v>
      </c>
      <c r="K105" s="7" t="str">
        <f>VLOOKUP(J105,Tablas_Maestras_Prime!$A$173:$B$175,2,FALSE)</f>
        <v>Estable</v>
      </c>
      <c r="L105" s="7">
        <v>1</v>
      </c>
      <c r="M105" s="7" t="str">
        <f>VLOOKUP(L105,Tablas_Maestras_Prime!$A$158:$B$169,2,FALSE)</f>
        <v>Por definir</v>
      </c>
      <c r="N105" s="8" t="s">
        <v>744</v>
      </c>
      <c r="O105" s="8" t="s">
        <v>745</v>
      </c>
      <c r="P105" s="9" t="s">
        <v>33</v>
      </c>
      <c r="Q105" s="8" t="s">
        <v>33</v>
      </c>
      <c r="R105" s="8" t="s">
        <v>33</v>
      </c>
      <c r="S105" s="8" t="s">
        <v>746</v>
      </c>
      <c r="T105" s="8" t="s">
        <v>33</v>
      </c>
      <c r="U105" s="8" t="s">
        <v>33</v>
      </c>
      <c r="V105" s="8" t="s">
        <v>33</v>
      </c>
      <c r="W105" s="8" t="s">
        <v>33</v>
      </c>
      <c r="X105" s="8" t="s">
        <v>35</v>
      </c>
      <c r="Y105" s="5" t="str">
        <f t="shared" si="3"/>
        <v>INSERT INTO empleados VALUES (NULL, 6, 14, 1, 11, 1, 1, 'CHERRES ROJAS', 'DIEGO ALONSO', NULL, NULL, NULL, '969200929', NULL, NULL, NULL, NULL, 'I');</v>
      </c>
    </row>
    <row r="106" spans="1:25" ht="15.75" customHeight="1">
      <c r="A106" s="6">
        <f t="shared" si="2"/>
        <v>105</v>
      </c>
      <c r="B106" s="7">
        <v>1</v>
      </c>
      <c r="C106" s="7" t="str">
        <f>VLOOKUP(B106,Tablas_Maestras_Prime!$A$116:$B$153,2,FALSE)</f>
        <v>Arquitectura y Urbanismo</v>
      </c>
      <c r="D106" s="7">
        <v>1</v>
      </c>
      <c r="E106" s="113" t="str">
        <f>VLOOKUP(D106,Tablas_Maestras_Prime!$A$42:$B$103,2,FALSE)</f>
        <v>Sin definir...</v>
      </c>
      <c r="F106" s="7">
        <v>1</v>
      </c>
      <c r="G106" s="7" t="str">
        <f>VLOOKUP(F106,Tablas_Maestras_Prime!$A$107:$B$112,2,FALSE)</f>
        <v>Sin Definir..</v>
      </c>
      <c r="H106" s="7">
        <v>1</v>
      </c>
      <c r="I106" s="7" t="str">
        <f>VLOOKUP(H106,Tablas_Maestras_Prime!$A$20:$B$38,2,FALSE)</f>
        <v>Por definir...</v>
      </c>
      <c r="J106" s="7">
        <v>1</v>
      </c>
      <c r="K106" s="7" t="str">
        <f>VLOOKUP(J106,Tablas_Maestras_Prime!$A$173:$B$175,2,FALSE)</f>
        <v>Estable</v>
      </c>
      <c r="L106" s="7">
        <v>12</v>
      </c>
      <c r="M106" s="7" t="str">
        <f>VLOOKUP(L106,Tablas_Maestras_Prime!$A$158:$B$169,2,FALSE)</f>
        <v>Practicante</v>
      </c>
      <c r="N106" s="8" t="s">
        <v>747</v>
      </c>
      <c r="O106" s="8" t="s">
        <v>748</v>
      </c>
      <c r="P106" s="9" t="s">
        <v>33</v>
      </c>
      <c r="Q106" s="8" t="s">
        <v>33</v>
      </c>
      <c r="R106" s="8" t="s">
        <v>749</v>
      </c>
      <c r="S106" s="8" t="s">
        <v>33</v>
      </c>
      <c r="T106" s="8" t="s">
        <v>33</v>
      </c>
      <c r="U106" s="8" t="s">
        <v>33</v>
      </c>
      <c r="V106" s="8" t="s">
        <v>33</v>
      </c>
      <c r="W106" s="8" t="s">
        <v>33</v>
      </c>
      <c r="X106" s="8" t="s">
        <v>35</v>
      </c>
      <c r="Y106" s="5" t="str">
        <f t="shared" si="3"/>
        <v>INSERT INTO empleados VALUES (NULL, 1, 1, 1, 1, 1, 12, 'CHIRINOS JAUREGUI', 'FRANCO DANIEL', NULL, NULL, '48351427', NULL, NULL, NULL, NULL, NULL, 'I');</v>
      </c>
    </row>
    <row r="107" spans="1:25" ht="15.75" customHeight="1">
      <c r="A107" s="6">
        <f t="shared" si="2"/>
        <v>106</v>
      </c>
      <c r="B107" s="7">
        <v>6</v>
      </c>
      <c r="C107" s="7" t="str">
        <f>VLOOKUP(B107,Tablas_Maestras_Prime!$A$116:$B$153,2,FALSE)</f>
        <v>Administración y Marketing</v>
      </c>
      <c r="D107" s="7">
        <v>5</v>
      </c>
      <c r="E107" s="113" t="str">
        <f>VLOOKUP(D107,Tablas_Maestras_Prime!$A$42:$B$103,2,FALSE)</f>
        <v>Universidad Peruana de Ciencias Aplicadas </v>
      </c>
      <c r="F107" s="7">
        <v>1</v>
      </c>
      <c r="G107" s="7" t="str">
        <f>VLOOKUP(F107,Tablas_Maestras_Prime!$A$107:$B$112,2,FALSE)</f>
        <v>Sin Definir..</v>
      </c>
      <c r="H107" s="7">
        <v>1</v>
      </c>
      <c r="I107" s="7" t="str">
        <f>VLOOKUP(H107,Tablas_Maestras_Prime!$A$20:$B$38,2,FALSE)</f>
        <v>Por definir...</v>
      </c>
      <c r="J107" s="7">
        <v>1</v>
      </c>
      <c r="K107" s="7" t="str">
        <f>VLOOKUP(J107,Tablas_Maestras_Prime!$A$173:$B$175,2,FALSE)</f>
        <v>Estable</v>
      </c>
      <c r="L107" s="7">
        <v>1</v>
      </c>
      <c r="M107" s="7" t="str">
        <f>VLOOKUP(L107,Tablas_Maestras_Prime!$A$158:$B$169,2,FALSE)</f>
        <v>Por definir</v>
      </c>
      <c r="N107" s="8" t="s">
        <v>750</v>
      </c>
      <c r="O107" s="8" t="s">
        <v>751</v>
      </c>
      <c r="P107" s="9">
        <v>37268</v>
      </c>
      <c r="Q107" s="8" t="s">
        <v>752</v>
      </c>
      <c r="R107" s="8" t="s">
        <v>753</v>
      </c>
      <c r="S107" s="8" t="s">
        <v>754</v>
      </c>
      <c r="T107" s="8" t="s">
        <v>102</v>
      </c>
      <c r="U107" s="8" t="s">
        <v>755</v>
      </c>
      <c r="V107" s="8" t="s">
        <v>33</v>
      </c>
      <c r="W107" s="8" t="s">
        <v>34</v>
      </c>
      <c r="X107" s="8" t="s">
        <v>35</v>
      </c>
      <c r="Y107" s="5" t="str">
        <f t="shared" si="3"/>
        <v>INSERT INTO empleados VALUES (NULL, 6, 5, 1, 1, 1, 1, 'CHOY FARRO', 'ANGELO', 'sábado-01-12', 'angelochoyfarro@gmail.com', '76586132', '936043500', 'San Miguel', 'Pasaje Aparicio Robles 108, San Miguel', NULL, '9no', 'I');</v>
      </c>
    </row>
    <row r="108" spans="1:25" ht="15.75" customHeight="1">
      <c r="A108" s="6">
        <f t="shared" si="2"/>
        <v>107</v>
      </c>
      <c r="B108" s="7">
        <v>12</v>
      </c>
      <c r="C108" s="7" t="str">
        <f>VLOOKUP(B108,Tablas_Maestras_Prime!$A$116:$B$153,2,FALSE)</f>
        <v>Ingenieria de Software</v>
      </c>
      <c r="D108" s="7">
        <v>5</v>
      </c>
      <c r="E108" s="113" t="str">
        <f>VLOOKUP(D108,Tablas_Maestras_Prime!$A$42:$B$103,2,FALSE)</f>
        <v>Universidad Peruana de Ciencias Aplicadas </v>
      </c>
      <c r="F108" s="7">
        <v>1</v>
      </c>
      <c r="G108" s="7" t="str">
        <f>VLOOKUP(F108,Tablas_Maestras_Prime!$A$107:$B$112,2,FALSE)</f>
        <v>Sin Definir..</v>
      </c>
      <c r="H108" s="7">
        <v>1</v>
      </c>
      <c r="I108" s="7" t="str">
        <f>VLOOKUP(H108,Tablas_Maestras_Prime!$A$20:$B$38,2,FALSE)</f>
        <v>Por definir...</v>
      </c>
      <c r="J108" s="7">
        <v>1</v>
      </c>
      <c r="K108" s="7" t="str">
        <f>VLOOKUP(J108,Tablas_Maestras_Prime!$A$173:$B$175,2,FALSE)</f>
        <v>Estable</v>
      </c>
      <c r="L108" s="7">
        <v>1</v>
      </c>
      <c r="M108" s="7" t="str">
        <f>VLOOKUP(L108,Tablas_Maestras_Prime!$A$158:$B$169,2,FALSE)</f>
        <v>Por definir</v>
      </c>
      <c r="N108" s="8" t="s">
        <v>756</v>
      </c>
      <c r="O108" s="8" t="s">
        <v>757</v>
      </c>
      <c r="P108" s="9">
        <v>36952</v>
      </c>
      <c r="Q108" s="8" t="s">
        <v>758</v>
      </c>
      <c r="R108" s="8" t="s">
        <v>759</v>
      </c>
      <c r="S108" s="8" t="s">
        <v>760</v>
      </c>
      <c r="T108" s="8" t="s">
        <v>269</v>
      </c>
      <c r="U108" s="8" t="s">
        <v>761</v>
      </c>
      <c r="V108" s="8" t="s">
        <v>762</v>
      </c>
      <c r="W108" s="8" t="s">
        <v>34</v>
      </c>
      <c r="X108" s="8" t="s">
        <v>35</v>
      </c>
      <c r="Y108" s="5" t="str">
        <f t="shared" si="3"/>
        <v>INSERT INTO empleados VALUES (NULL, 12, 5, 1, 1, 1, 1, 'Chuchón Vera ', 'Kevin Giomar', 'viernes-03-02', 'U20191A302@UPC.edu.pe', '73122980', '968492613', 'Lima', 'Jr. Fray Durand, Cercado de Liima', 'U20191A302', '9no', 'I');</v>
      </c>
    </row>
    <row r="109" spans="1:25" ht="15.75" customHeight="1">
      <c r="A109" s="6">
        <f t="shared" si="2"/>
        <v>108</v>
      </c>
      <c r="B109" s="7">
        <v>30</v>
      </c>
      <c r="C109" s="7" t="str">
        <f>VLOOKUP(B109,Tablas_Maestras_Prime!$A$116:$B$153,2,FALSE)</f>
        <v>Ingeniería de Sistemas de  Informacion</v>
      </c>
      <c r="D109" s="7">
        <v>11</v>
      </c>
      <c r="E109" s="113" t="str">
        <f>VLOOKUP(D109,Tablas_Maestras_Prime!$A$42:$B$103,2,FALSE)</f>
        <v>Universidad de Piura</v>
      </c>
      <c r="F109" s="7">
        <v>1</v>
      </c>
      <c r="G109" s="7" t="str">
        <f>VLOOKUP(F109,Tablas_Maestras_Prime!$A$107:$B$112,2,FALSE)</f>
        <v>Sin Definir..</v>
      </c>
      <c r="H109" s="7">
        <v>1</v>
      </c>
      <c r="I109" s="7" t="str">
        <f>VLOOKUP(H109,Tablas_Maestras_Prime!$A$20:$B$38,2,FALSE)</f>
        <v>Por definir...</v>
      </c>
      <c r="J109" s="7">
        <v>1</v>
      </c>
      <c r="K109" s="7" t="str">
        <f>VLOOKUP(J109,Tablas_Maestras_Prime!$A$173:$B$175,2,FALSE)</f>
        <v>Estable</v>
      </c>
      <c r="L109" s="7">
        <v>1</v>
      </c>
      <c r="M109" s="7" t="str">
        <f>VLOOKUP(L109,Tablas_Maestras_Prime!$A$158:$B$169,2,FALSE)</f>
        <v>Por definir</v>
      </c>
      <c r="N109" s="8" t="s">
        <v>763</v>
      </c>
      <c r="O109" s="8" t="s">
        <v>764</v>
      </c>
      <c r="P109" s="9">
        <v>38069</v>
      </c>
      <c r="Q109" s="8" t="s">
        <v>765</v>
      </c>
      <c r="R109" s="8" t="s">
        <v>766</v>
      </c>
      <c r="S109" s="8" t="s">
        <v>767</v>
      </c>
      <c r="T109" s="8" t="s">
        <v>33</v>
      </c>
      <c r="U109" s="8" t="s">
        <v>768</v>
      </c>
      <c r="V109" s="8" t="s">
        <v>33</v>
      </c>
      <c r="W109" s="8" t="s">
        <v>95</v>
      </c>
      <c r="X109" s="8" t="s">
        <v>35</v>
      </c>
      <c r="Y109" s="5" t="str">
        <f t="shared" si="3"/>
        <v>INSERT INTO empleados VALUES (NULL, 30, 11, 1, 1, 1, 1, 'Chunga Inga', 'Paul Brandon', 'martes-03-23', 'paul.chunga@alum.udep.edu.pe', '74057892', '912398002', NULL, 'Urb. Ignacio Merino II Etapa, Piura', NULL, '8vo', 'I');</v>
      </c>
    </row>
    <row r="110" spans="1:25" ht="15.75" customHeight="1">
      <c r="A110" s="6">
        <f t="shared" si="2"/>
        <v>109</v>
      </c>
      <c r="B110" s="7">
        <v>16</v>
      </c>
      <c r="C110" s="7" t="str">
        <f>VLOOKUP(B110,Tablas_Maestras_Prime!$A$116:$B$153,2,FALSE)</f>
        <v>Ingenieria geologica</v>
      </c>
      <c r="D110" s="7">
        <v>16</v>
      </c>
      <c r="E110" s="113" t="str">
        <f>VLOOKUP(D110,Tablas_Maestras_Prime!$A$42:$B$103,2,FALSE)</f>
        <v>Universidad Nacional de San Agustín de Arequipa</v>
      </c>
      <c r="F110" s="7">
        <v>4</v>
      </c>
      <c r="G110" s="7" t="str">
        <f>VLOOKUP(F110,Tablas_Maestras_Prime!$A$107:$B$112,2,FALSE)</f>
        <v>Ingenieria</v>
      </c>
      <c r="H110" s="7">
        <v>17</v>
      </c>
      <c r="I110" s="7" t="str">
        <f>VLOOKUP(H110,Tablas_Maestras_Prime!$A$20:$B$38,2,FALSE)</f>
        <v>Ingenieria Ambiental </v>
      </c>
      <c r="J110" s="7">
        <v>1</v>
      </c>
      <c r="K110" s="7" t="str">
        <f>VLOOKUP(J110,Tablas_Maestras_Prime!$A$173:$B$175,2,FALSE)</f>
        <v>Estable</v>
      </c>
      <c r="L110" s="7">
        <v>12</v>
      </c>
      <c r="M110" s="7" t="str">
        <f>VLOOKUP(L110,Tablas_Maestras_Prime!$A$158:$B$169,2,FALSE)</f>
        <v>Practicante</v>
      </c>
      <c r="N110" s="8" t="s">
        <v>769</v>
      </c>
      <c r="O110" s="8" t="s">
        <v>770</v>
      </c>
      <c r="P110" s="9">
        <v>36229</v>
      </c>
      <c r="Q110" s="8" t="s">
        <v>771</v>
      </c>
      <c r="R110" s="8" t="s">
        <v>772</v>
      </c>
      <c r="S110" s="8" t="s">
        <v>773</v>
      </c>
      <c r="T110" s="8" t="s">
        <v>33</v>
      </c>
      <c r="U110" s="8" t="s">
        <v>774</v>
      </c>
      <c r="V110" s="8" t="s">
        <v>775</v>
      </c>
      <c r="W110" s="8" t="s">
        <v>34</v>
      </c>
      <c r="X110" s="8" t="s">
        <v>35</v>
      </c>
      <c r="Y110" s="5" t="str">
        <f t="shared" si="3"/>
        <v>INSERT INTO empleados VALUES (NULL, 16, 16, 4, 17, 1, 12, 'CHUQUIMAMANI COTACALLAPA', 'LISBETH', 'miércoles-03-10', 'lisbethchuquimamani@gmail.com', '74023297', '904645508', NULL, 'Corredores el Golf F 77', '20213113', '9no', 'I');</v>
      </c>
    </row>
    <row r="111" spans="1:25" ht="15.75" customHeight="1">
      <c r="A111" s="6">
        <f t="shared" si="2"/>
        <v>110</v>
      </c>
      <c r="B111" s="7">
        <v>1</v>
      </c>
      <c r="C111" s="7" t="str">
        <f>VLOOKUP(B111,Tablas_Maestras_Prime!$A$116:$B$153,2,FALSE)</f>
        <v>Arquitectura y Urbanismo</v>
      </c>
      <c r="D111" s="7">
        <v>1</v>
      </c>
      <c r="E111" s="113" t="str">
        <f>VLOOKUP(D111,Tablas_Maestras_Prime!$A$42:$B$103,2,FALSE)</f>
        <v>Sin definir...</v>
      </c>
      <c r="F111" s="7">
        <v>1</v>
      </c>
      <c r="G111" s="7" t="str">
        <f>VLOOKUP(F111,Tablas_Maestras_Prime!$A$107:$B$112,2,FALSE)</f>
        <v>Sin Definir..</v>
      </c>
      <c r="H111" s="7">
        <v>1</v>
      </c>
      <c r="I111" s="7" t="str">
        <f>VLOOKUP(H111,Tablas_Maestras_Prime!$A$20:$B$38,2,FALSE)</f>
        <v>Por definir...</v>
      </c>
      <c r="J111" s="7">
        <v>1</v>
      </c>
      <c r="K111" s="7" t="str">
        <f>VLOOKUP(J111,Tablas_Maestras_Prime!$A$173:$B$175,2,FALSE)</f>
        <v>Estable</v>
      </c>
      <c r="L111" s="7">
        <v>1</v>
      </c>
      <c r="M111" s="7" t="str">
        <f>VLOOKUP(L111,Tablas_Maestras_Prime!$A$158:$B$169,2,FALSE)</f>
        <v>Por definir</v>
      </c>
      <c r="N111" s="8" t="s">
        <v>776</v>
      </c>
      <c r="O111" s="8" t="s">
        <v>777</v>
      </c>
      <c r="P111" s="9" t="s">
        <v>33</v>
      </c>
      <c r="Q111" s="8" t="s">
        <v>33</v>
      </c>
      <c r="R111" s="8" t="s">
        <v>33</v>
      </c>
      <c r="S111" s="8" t="s">
        <v>778</v>
      </c>
      <c r="T111" s="8" t="s">
        <v>33</v>
      </c>
      <c r="U111" s="8" t="s">
        <v>33</v>
      </c>
      <c r="V111" s="8" t="s">
        <v>33</v>
      </c>
      <c r="W111" s="8" t="s">
        <v>33</v>
      </c>
      <c r="X111" s="8" t="s">
        <v>35</v>
      </c>
      <c r="Y111" s="5" t="str">
        <f t="shared" si="3"/>
        <v>INSERT INTO empleados VALUES (NULL, 1, 1, 1, 1, 1, 1, 'CHUQUIMANGO CHIPANA', 'SAID', NULL, NULL, NULL, '902339780', NULL, NULL, NULL, NULL, 'I');</v>
      </c>
    </row>
    <row r="112" spans="1:25" ht="15.75" customHeight="1">
      <c r="A112" s="6">
        <f t="shared" si="2"/>
        <v>111</v>
      </c>
      <c r="B112" s="7">
        <v>9</v>
      </c>
      <c r="C112" s="7" t="str">
        <f>VLOOKUP(B112,Tablas_Maestras_Prime!$A$116:$B$153,2,FALSE)</f>
        <v>Administracion y Negocios Internacionales</v>
      </c>
      <c r="D112" s="7">
        <v>25</v>
      </c>
      <c r="E112" s="113" t="str">
        <f>VLOOKUP(D112,Tablas_Maestras_Prime!$A$42:$B$103,2,FALSE)</f>
        <v>UNIVERSIDAD TECNOLÓGICA DEL PERÚ</v>
      </c>
      <c r="F112" s="7">
        <v>1</v>
      </c>
      <c r="G112" s="7" t="str">
        <f>VLOOKUP(F112,Tablas_Maestras_Prime!$A$107:$B$112,2,FALSE)</f>
        <v>Sin Definir..</v>
      </c>
      <c r="H112" s="7">
        <v>1</v>
      </c>
      <c r="I112" s="7" t="str">
        <f>VLOOKUP(H112,Tablas_Maestras_Prime!$A$20:$B$38,2,FALSE)</f>
        <v>Por definir...</v>
      </c>
      <c r="J112" s="7">
        <v>1</v>
      </c>
      <c r="K112" s="7" t="str">
        <f>VLOOKUP(J112,Tablas_Maestras_Prime!$A$173:$B$175,2,FALSE)</f>
        <v>Estable</v>
      </c>
      <c r="L112" s="7">
        <v>1</v>
      </c>
      <c r="M112" s="7" t="str">
        <f>VLOOKUP(L112,Tablas_Maestras_Prime!$A$158:$B$169,2,FALSE)</f>
        <v>Por definir</v>
      </c>
      <c r="N112" s="8" t="s">
        <v>779</v>
      </c>
      <c r="O112" s="8" t="s">
        <v>780</v>
      </c>
      <c r="P112" s="9" t="s">
        <v>33</v>
      </c>
      <c r="Q112" s="8" t="s">
        <v>781</v>
      </c>
      <c r="R112" s="8" t="s">
        <v>782</v>
      </c>
      <c r="S112" s="8" t="s">
        <v>783</v>
      </c>
      <c r="T112" s="8" t="s">
        <v>784</v>
      </c>
      <c r="U112" s="8" t="s">
        <v>785</v>
      </c>
      <c r="V112" s="8" t="s">
        <v>786</v>
      </c>
      <c r="W112" s="8" t="s">
        <v>787</v>
      </c>
      <c r="X112" s="8" t="s">
        <v>35</v>
      </c>
      <c r="Y112" s="5" t="str">
        <f t="shared" si="3"/>
        <v>INSERT INTO empleados VALUES (NULL, 9, 25, 1, 1, 1, 1, 'COCHACHIN POLICH', 'KEVIN', NULL, 'kevincochachin1@gmail.com', '75967362', '940577613', 'Puente Piedra', 'Asoc. Hijos de huaraz, Puente Piedra', 'U20217096', '9no ciclo', 'I');</v>
      </c>
    </row>
    <row r="113" spans="1:25" ht="15.75" customHeight="1">
      <c r="A113" s="6">
        <f t="shared" si="2"/>
        <v>112</v>
      </c>
      <c r="B113" s="7">
        <v>1</v>
      </c>
      <c r="C113" s="7" t="str">
        <f>VLOOKUP(B113,Tablas_Maestras_Prime!$A$116:$B$153,2,FALSE)</f>
        <v>Arquitectura y Urbanismo</v>
      </c>
      <c r="D113" s="7">
        <v>33</v>
      </c>
      <c r="E113" s="113" t="str">
        <f>VLOOKUP(D113,Tablas_Maestras_Prime!$A$42:$B$103,2,FALSE)</f>
        <v>PONTIFICA UNIVERSIDAD CATOLICA DEL PERU (PUCP)</v>
      </c>
      <c r="F113" s="7">
        <v>1</v>
      </c>
      <c r="G113" s="7" t="str">
        <f>VLOOKUP(F113,Tablas_Maestras_Prime!$A$107:$B$112,2,FALSE)</f>
        <v>Sin Definir..</v>
      </c>
      <c r="H113" s="7">
        <v>1</v>
      </c>
      <c r="I113" s="7" t="str">
        <f>VLOOKUP(H113,Tablas_Maestras_Prime!$A$20:$B$38,2,FALSE)</f>
        <v>Por definir...</v>
      </c>
      <c r="J113" s="7">
        <v>1</v>
      </c>
      <c r="K113" s="7" t="str">
        <f>VLOOKUP(J113,Tablas_Maestras_Prime!$A$173:$B$175,2,FALSE)</f>
        <v>Estable</v>
      </c>
      <c r="L113" s="7">
        <v>1</v>
      </c>
      <c r="M113" s="7" t="str">
        <f>VLOOKUP(L113,Tablas_Maestras_Prime!$A$158:$B$169,2,FALSE)</f>
        <v>Por definir</v>
      </c>
      <c r="N113" s="8" t="s">
        <v>788</v>
      </c>
      <c r="O113" s="8" t="s">
        <v>789</v>
      </c>
      <c r="P113" s="9">
        <v>36009</v>
      </c>
      <c r="Q113" s="8" t="s">
        <v>790</v>
      </c>
      <c r="R113" s="8" t="s">
        <v>791</v>
      </c>
      <c r="S113" s="8" t="s">
        <v>792</v>
      </c>
      <c r="T113" s="8" t="s">
        <v>700</v>
      </c>
      <c r="U113" s="8" t="s">
        <v>793</v>
      </c>
      <c r="V113" s="8" t="s">
        <v>794</v>
      </c>
      <c r="W113" s="8" t="s">
        <v>145</v>
      </c>
      <c r="X113" s="8" t="s">
        <v>35</v>
      </c>
      <c r="Y113" s="5" t="str">
        <f t="shared" si="3"/>
        <v>INSERT INTO empleados VALUES (NULL, 1, 33, 1, 1, 1, 1, 'COLAN CHIRI', 'ALEXANDRA ESPERANZA', 'domingo-08-02', 'alexandra.colan.7@gmail.com', '71737605', '921331778', 'Chorrillos', 'LOS FASAINES 283 - CHORRILLOS', '202210673', '7mo', 'I');</v>
      </c>
    </row>
    <row r="114" spans="1:25" ht="15.75" customHeight="1">
      <c r="A114" s="6">
        <f t="shared" si="2"/>
        <v>113</v>
      </c>
      <c r="B114" s="7">
        <v>6</v>
      </c>
      <c r="C114" s="7" t="str">
        <f>VLOOKUP(B114,Tablas_Maestras_Prime!$A$116:$B$153,2,FALSE)</f>
        <v>Administración y Marketing</v>
      </c>
      <c r="D114" s="7">
        <v>12</v>
      </c>
      <c r="E114" s="113" t="str">
        <f>VLOOKUP(D114,Tablas_Maestras_Prime!$A$42:$B$103,2,FALSE)</f>
        <v>Universidad Nacional Mayor De San Marcos</v>
      </c>
      <c r="F114" s="7">
        <v>6</v>
      </c>
      <c r="G114" s="7" t="str">
        <f>VLOOKUP(F114,Tablas_Maestras_Prime!$A$107:$B$112,2,FALSE)</f>
        <v>Tecnica</v>
      </c>
      <c r="H114" s="7">
        <v>1</v>
      </c>
      <c r="I114" s="7" t="str">
        <f>VLOOKUP(H114,Tablas_Maestras_Prime!$A$20:$B$38,2,FALSE)</f>
        <v>Por definir...</v>
      </c>
      <c r="J114" s="7">
        <v>1</v>
      </c>
      <c r="K114" s="7" t="str">
        <f>VLOOKUP(J114,Tablas_Maestras_Prime!$A$173:$B$175,2,FALSE)</f>
        <v>Estable</v>
      </c>
      <c r="L114" s="7">
        <v>1</v>
      </c>
      <c r="M114" s="7" t="str">
        <f>VLOOKUP(L114,Tablas_Maestras_Prime!$A$158:$B$169,2,FALSE)</f>
        <v>Por definir</v>
      </c>
      <c r="N114" s="8" t="s">
        <v>795</v>
      </c>
      <c r="O114" s="8" t="s">
        <v>796</v>
      </c>
      <c r="P114" s="9">
        <v>35472</v>
      </c>
      <c r="Q114" s="8" t="s">
        <v>797</v>
      </c>
      <c r="R114" s="8" t="s">
        <v>798</v>
      </c>
      <c r="S114" s="8" t="s">
        <v>799</v>
      </c>
      <c r="T114" s="8" t="s">
        <v>43</v>
      </c>
      <c r="U114" s="8" t="s">
        <v>800</v>
      </c>
      <c r="V114" s="8" t="s">
        <v>801</v>
      </c>
      <c r="W114" s="8" t="s">
        <v>743</v>
      </c>
      <c r="X114" s="8" t="s">
        <v>35</v>
      </c>
      <c r="Y114" s="5" t="str">
        <f t="shared" si="3"/>
        <v>INSERT INTO empleados VALUES (NULL, 6, 12, 6, 1, 1, 1, 'COLLAZOS JARAMILLO ', 'JESSICA LIZET', 'martes-02-11', 'jessica.collazos97@gmail.com', '75579931', '915242853', 'San Juan de Lurigancho', 'calle Germanio 400, San Juan de Lurigancho, Lima', '17160290', 'EGRESADA', 'I');</v>
      </c>
    </row>
    <row r="115" spans="1:25" ht="15.75" customHeight="1">
      <c r="A115" s="6">
        <f t="shared" si="2"/>
        <v>114</v>
      </c>
      <c r="B115" s="7">
        <v>1</v>
      </c>
      <c r="C115" s="7" t="str">
        <f>VLOOKUP(B115,Tablas_Maestras_Prime!$A$116:$B$153,2,FALSE)</f>
        <v>Arquitectura y Urbanismo</v>
      </c>
      <c r="D115" s="7">
        <v>40</v>
      </c>
      <c r="E115" s="113" t="str">
        <f>VLOOKUP(D115,Tablas_Maestras_Prime!$A$42:$B$103,2,FALSE)</f>
        <v>UNIVERSIDAD NACIONAL AGRARIA LA MOLINA</v>
      </c>
      <c r="F115" s="7">
        <v>1</v>
      </c>
      <c r="G115" s="7" t="str">
        <f>VLOOKUP(F115,Tablas_Maestras_Prime!$A$107:$B$112,2,FALSE)</f>
        <v>Sin Definir..</v>
      </c>
      <c r="H115" s="7">
        <v>1</v>
      </c>
      <c r="I115" s="7" t="str">
        <f>VLOOKUP(H115,Tablas_Maestras_Prime!$A$20:$B$38,2,FALSE)</f>
        <v>Por definir...</v>
      </c>
      <c r="J115" s="7">
        <v>1</v>
      </c>
      <c r="K115" s="7" t="str">
        <f>VLOOKUP(J115,Tablas_Maestras_Prime!$A$173:$B$175,2,FALSE)</f>
        <v>Estable</v>
      </c>
      <c r="L115" s="7">
        <v>1</v>
      </c>
      <c r="M115" s="7" t="str">
        <f>VLOOKUP(L115,Tablas_Maestras_Prime!$A$158:$B$169,2,FALSE)</f>
        <v>Por definir</v>
      </c>
      <c r="N115" s="8" t="s">
        <v>802</v>
      </c>
      <c r="O115" s="8" t="s">
        <v>803</v>
      </c>
      <c r="P115" s="9">
        <v>37494</v>
      </c>
      <c r="Q115" s="8" t="s">
        <v>804</v>
      </c>
      <c r="R115" s="8" t="s">
        <v>33</v>
      </c>
      <c r="S115" s="8" t="s">
        <v>805</v>
      </c>
      <c r="T115" s="8" t="s">
        <v>33</v>
      </c>
      <c r="U115" s="8" t="s">
        <v>806</v>
      </c>
      <c r="V115" s="8" t="s">
        <v>807</v>
      </c>
      <c r="W115" s="8" t="s">
        <v>33</v>
      </c>
      <c r="X115" s="8" t="s">
        <v>35</v>
      </c>
      <c r="Y115" s="5" t="str">
        <f t="shared" si="3"/>
        <v>INSERT INTO empleados VALUES (NULL, 1, 40, 1, 1, 1, 1, 'CONEJO FERNANDEZ', 'CIELO KRISTAL', 'lunes-08-26', 'cieloconejo2608@gmail.com', NULL, '989418382', NULL, 'AV. CAMINO REAL, ASOCIACIÓN DE PROPIETARIOS EL EDÉN, MZ.C LT 16', '20200166', NULL, 'I');</v>
      </c>
    </row>
    <row r="116" spans="1:25" ht="15.75" customHeight="1">
      <c r="A116" s="6">
        <f t="shared" si="2"/>
        <v>115</v>
      </c>
      <c r="B116" s="7">
        <v>29</v>
      </c>
      <c r="C116" s="7" t="str">
        <f>VLOOKUP(B116,Tablas_Maestras_Prime!$A$116:$B$153,2,FALSE)</f>
        <v>Ingeniera industrial y de sistemas </v>
      </c>
      <c r="D116" s="7">
        <v>2</v>
      </c>
      <c r="E116" s="113" t="str">
        <f>VLOOKUP(D116,Tablas_Maestras_Prime!$A$42:$B$103,2,FALSE)</f>
        <v>Universidad privada del norte</v>
      </c>
      <c r="F116" s="7">
        <v>1</v>
      </c>
      <c r="G116" s="7" t="str">
        <f>VLOOKUP(F116,Tablas_Maestras_Prime!$A$107:$B$112,2,FALSE)</f>
        <v>Sin Definir..</v>
      </c>
      <c r="H116" s="7">
        <v>1</v>
      </c>
      <c r="I116" s="7" t="str">
        <f>VLOOKUP(H116,Tablas_Maestras_Prime!$A$20:$B$38,2,FALSE)</f>
        <v>Por definir...</v>
      </c>
      <c r="J116" s="7">
        <v>1</v>
      </c>
      <c r="K116" s="7" t="str">
        <f>VLOOKUP(J116,Tablas_Maestras_Prime!$A$173:$B$175,2,FALSE)</f>
        <v>Estable</v>
      </c>
      <c r="L116" s="7">
        <v>1</v>
      </c>
      <c r="M116" s="7" t="str">
        <f>VLOOKUP(L116,Tablas_Maestras_Prime!$A$158:$B$169,2,FALSE)</f>
        <v>Por definir</v>
      </c>
      <c r="N116" s="8" t="s">
        <v>808</v>
      </c>
      <c r="O116" s="8" t="s">
        <v>809</v>
      </c>
      <c r="P116" s="9">
        <v>34988</v>
      </c>
      <c r="Q116" s="8" t="s">
        <v>810</v>
      </c>
      <c r="R116" s="8" t="s">
        <v>811</v>
      </c>
      <c r="S116" s="8" t="s">
        <v>812</v>
      </c>
      <c r="T116" s="8" t="s">
        <v>700</v>
      </c>
      <c r="U116" s="8" t="s">
        <v>813</v>
      </c>
      <c r="V116" s="8" t="s">
        <v>814</v>
      </c>
      <c r="W116" s="8" t="s">
        <v>815</v>
      </c>
      <c r="X116" s="8" t="s">
        <v>35</v>
      </c>
      <c r="Y116" s="5" t="str">
        <f t="shared" si="3"/>
        <v>INSERT INTO empleados VALUES (NULL, 29, 2, 1, 1, 1, 1, 'CONTRERAS', 'BRICEÑO AXEL', 'lunes-10-16', 'axel_16_09@hotmail.com', '76804191', '948148190', 'Chorrillos', 'SAN PEDRO DE LUCANAS, CEDROS-CHORRILLOS', 'N0069317', 'BACHILLER', 'I');</v>
      </c>
    </row>
    <row r="117" spans="1:25" ht="15.75" customHeight="1">
      <c r="A117" s="6">
        <f t="shared" si="2"/>
        <v>116</v>
      </c>
      <c r="B117" s="7">
        <v>6</v>
      </c>
      <c r="C117" s="7" t="str">
        <f>VLOOKUP(B117,Tablas_Maestras_Prime!$A$116:$B$153,2,FALSE)</f>
        <v>Administración y Marketing</v>
      </c>
      <c r="D117" s="7">
        <v>4</v>
      </c>
      <c r="E117" s="113" t="str">
        <f>VLOOKUP(D117,Tablas_Maestras_Prime!$A$42:$B$103,2,FALSE)</f>
        <v>Universidad Cesar Vallejo</v>
      </c>
      <c r="F117" s="7">
        <v>6</v>
      </c>
      <c r="G117" s="7" t="str">
        <f>VLOOKUP(F117,Tablas_Maestras_Prime!$A$107:$B$112,2,FALSE)</f>
        <v>Tecnica</v>
      </c>
      <c r="H117" s="7">
        <v>11</v>
      </c>
      <c r="I117" s="7" t="str">
        <f>VLOOKUP(H117,Tablas_Maestras_Prime!$A$20:$B$38,2,FALSE)</f>
        <v>Ingeniería Civil</v>
      </c>
      <c r="J117" s="7">
        <v>1</v>
      </c>
      <c r="K117" s="7" t="str">
        <f>VLOOKUP(J117,Tablas_Maestras_Prime!$A$173:$B$175,2,FALSE)</f>
        <v>Estable</v>
      </c>
      <c r="L117" s="7">
        <v>12</v>
      </c>
      <c r="M117" s="7" t="str">
        <f>VLOOKUP(L117,Tablas_Maestras_Prime!$A$158:$B$169,2,FALSE)</f>
        <v>Practicante</v>
      </c>
      <c r="N117" s="8" t="s">
        <v>816</v>
      </c>
      <c r="O117" s="8" t="s">
        <v>817</v>
      </c>
      <c r="P117" s="9" t="s">
        <v>33</v>
      </c>
      <c r="Q117" s="8" t="s">
        <v>818</v>
      </c>
      <c r="R117" s="8" t="s">
        <v>819</v>
      </c>
      <c r="S117" s="8" t="s">
        <v>820</v>
      </c>
      <c r="T117" s="8" t="s">
        <v>43</v>
      </c>
      <c r="U117" s="8" t="s">
        <v>821</v>
      </c>
      <c r="V117" s="8" t="s">
        <v>822</v>
      </c>
      <c r="W117" s="8" t="s">
        <v>33</v>
      </c>
      <c r="X117" s="8" t="s">
        <v>35</v>
      </c>
      <c r="Y117" s="5" t="str">
        <f t="shared" si="3"/>
        <v>INSERT INTO empleados VALUES (NULL, 6, 4, 6, 11, 1, 12, 'CONTRERAS QUISPE', 'ANGEL MARTIN', NULL, 'ACONTRERASQ@UCVVIRTUAL.EDU.PE', '70056535', '961579290', 'San Juan de Lurigancho', 'Rio Huaura 596 San Juan de Lurigancho', '6500019860', NULL, 'I');</v>
      </c>
    </row>
    <row r="118" spans="1:25" ht="15.75" customHeight="1">
      <c r="A118" s="6">
        <f t="shared" si="2"/>
        <v>117</v>
      </c>
      <c r="B118" s="7">
        <v>25</v>
      </c>
      <c r="C118" s="7" t="str">
        <f>VLOOKUP(B118,Tablas_Maestras_Prime!$A$116:$B$153,2,FALSE)</f>
        <v>SOCIOLOGIA</v>
      </c>
      <c r="D118" s="7">
        <v>53</v>
      </c>
      <c r="E118" s="113" t="str">
        <f>VLOOKUP(D118,Tablas_Maestras_Prime!$A$42:$B$103,2,FALSE)</f>
        <v>UNIVERSIDAD NACIONAL SANTIAGO ANTÚNEZ DE MAYOLO</v>
      </c>
      <c r="F118" s="7">
        <v>1</v>
      </c>
      <c r="G118" s="7" t="str">
        <f>VLOOKUP(F118,Tablas_Maestras_Prime!$A$107:$B$112,2,FALSE)</f>
        <v>Sin Definir..</v>
      </c>
      <c r="H118" s="7">
        <v>1</v>
      </c>
      <c r="I118" s="7" t="str">
        <f>VLOOKUP(H118,Tablas_Maestras_Prime!$A$20:$B$38,2,FALSE)</f>
        <v>Por definir...</v>
      </c>
      <c r="J118" s="7">
        <v>1</v>
      </c>
      <c r="K118" s="7" t="str">
        <f>VLOOKUP(J118,Tablas_Maestras_Prime!$A$173:$B$175,2,FALSE)</f>
        <v>Estable</v>
      </c>
      <c r="L118" s="7">
        <v>1</v>
      </c>
      <c r="M118" s="7" t="str">
        <f>VLOOKUP(L118,Tablas_Maestras_Prime!$A$158:$B$169,2,FALSE)</f>
        <v>Por definir</v>
      </c>
      <c r="N118" s="8" t="s">
        <v>823</v>
      </c>
      <c r="O118" s="8" t="s">
        <v>824</v>
      </c>
      <c r="P118" s="9">
        <v>36985</v>
      </c>
      <c r="Q118" s="8" t="s">
        <v>825</v>
      </c>
      <c r="R118" s="8" t="s">
        <v>826</v>
      </c>
      <c r="S118" s="8" t="s">
        <v>827</v>
      </c>
      <c r="T118" s="8" t="s">
        <v>33</v>
      </c>
      <c r="U118" s="8" t="s">
        <v>828</v>
      </c>
      <c r="V118" s="8" t="s">
        <v>33</v>
      </c>
      <c r="W118" s="8" t="s">
        <v>95</v>
      </c>
      <c r="X118" s="8" t="s">
        <v>35</v>
      </c>
      <c r="Y118" s="5" t="str">
        <f t="shared" si="3"/>
        <v>INSERT INTO empleados VALUES (NULL, 25, 53, 1, 1, 1, 1, 'COPITAN HUANCHACO', 'ELIO ANDRES', 'miércoles-04-04', 'eliocoph04@gmail.com', '72787054', '935628125', NULL, 'Jr. Amargura, Marcará, Áncash', NULL, '8vo', 'I');</v>
      </c>
    </row>
    <row r="119" spans="1:25" ht="15.75" customHeight="1">
      <c r="A119" s="6">
        <f t="shared" si="2"/>
        <v>118</v>
      </c>
      <c r="B119" s="7">
        <v>6</v>
      </c>
      <c r="C119" s="7" t="str">
        <f>VLOOKUP(B119,Tablas_Maestras_Prime!$A$116:$B$153,2,FALSE)</f>
        <v>Administración y Marketing</v>
      </c>
      <c r="D119" s="7">
        <v>14</v>
      </c>
      <c r="E119" s="113" t="str">
        <f>VLOOKUP(D119,Tablas_Maestras_Prime!$A$42:$B$103,2,FALSE)</f>
        <v>Universidad Ricardo Palma</v>
      </c>
      <c r="F119" s="7">
        <v>1</v>
      </c>
      <c r="G119" s="7" t="str">
        <f>VLOOKUP(F119,Tablas_Maestras_Prime!$A$107:$B$112,2,FALSE)</f>
        <v>Sin Definir..</v>
      </c>
      <c r="H119" s="7">
        <v>1</v>
      </c>
      <c r="I119" s="7" t="str">
        <f>VLOOKUP(H119,Tablas_Maestras_Prime!$A$20:$B$38,2,FALSE)</f>
        <v>Por definir...</v>
      </c>
      <c r="J119" s="7">
        <v>1</v>
      </c>
      <c r="K119" s="7" t="str">
        <f>VLOOKUP(J119,Tablas_Maestras_Prime!$A$173:$B$175,2,FALSE)</f>
        <v>Estable</v>
      </c>
      <c r="L119" s="7">
        <v>1</v>
      </c>
      <c r="M119" s="7" t="str">
        <f>VLOOKUP(L119,Tablas_Maestras_Prime!$A$158:$B$169,2,FALSE)</f>
        <v>Por definir</v>
      </c>
      <c r="N119" s="8" t="s">
        <v>829</v>
      </c>
      <c r="O119" s="8" t="s">
        <v>830</v>
      </c>
      <c r="P119" s="9" t="s">
        <v>33</v>
      </c>
      <c r="Q119" s="8" t="s">
        <v>831</v>
      </c>
      <c r="R119" s="8" t="s">
        <v>832</v>
      </c>
      <c r="S119" s="8" t="s">
        <v>833</v>
      </c>
      <c r="T119" s="8" t="s">
        <v>33</v>
      </c>
      <c r="U119" s="8" t="s">
        <v>834</v>
      </c>
      <c r="V119" s="8" t="s">
        <v>835</v>
      </c>
      <c r="W119" s="8" t="s">
        <v>835</v>
      </c>
      <c r="X119" s="8" t="s">
        <v>35</v>
      </c>
      <c r="Y119" s="5" t="str">
        <f t="shared" si="3"/>
        <v>INSERT INTO empleados VALUES (NULL, 6, 14, 1, 1, 1, 1, 'CORDOVA GUTIERREZ', 'CARLOS IVAN', NULL, 'ivancg3101@gmail.com', '73672171', '930569870', NULL, 'Av. Retablo Mz. N2 Lote 2', 'EGRESADO', 'EGRESADO', 'I');</v>
      </c>
    </row>
    <row r="120" spans="1:25" ht="15.75" customHeight="1">
      <c r="A120" s="6">
        <f t="shared" si="2"/>
        <v>119</v>
      </c>
      <c r="B120" s="7">
        <v>11</v>
      </c>
      <c r="C120" s="7" t="str">
        <f>VLOOKUP(B120,Tablas_Maestras_Prime!$A$116:$B$153,2,FALSE)</f>
        <v>Económia y Negocios Internacionales</v>
      </c>
      <c r="D120" s="7">
        <v>16</v>
      </c>
      <c r="E120" s="113" t="str">
        <f>VLOOKUP(D120,Tablas_Maestras_Prime!$A$42:$B$103,2,FALSE)</f>
        <v>Universidad Nacional de San Agustín de Arequipa</v>
      </c>
      <c r="F120" s="7">
        <v>1</v>
      </c>
      <c r="G120" s="7" t="str">
        <f>VLOOKUP(F120,Tablas_Maestras_Prime!$A$107:$B$112,2,FALSE)</f>
        <v>Sin Definir..</v>
      </c>
      <c r="H120" s="7">
        <v>1</v>
      </c>
      <c r="I120" s="7" t="str">
        <f>VLOOKUP(H120,Tablas_Maestras_Prime!$A$20:$B$38,2,FALSE)</f>
        <v>Por definir...</v>
      </c>
      <c r="J120" s="7">
        <v>1</v>
      </c>
      <c r="K120" s="7" t="str">
        <f>VLOOKUP(J120,Tablas_Maestras_Prime!$A$173:$B$175,2,FALSE)</f>
        <v>Estable</v>
      </c>
      <c r="L120" s="7">
        <v>1</v>
      </c>
      <c r="M120" s="7" t="str">
        <f>VLOOKUP(L120,Tablas_Maestras_Prime!$A$158:$B$169,2,FALSE)</f>
        <v>Por definir</v>
      </c>
      <c r="N120" s="8" t="s">
        <v>836</v>
      </c>
      <c r="O120" s="8" t="s">
        <v>837</v>
      </c>
      <c r="P120" s="9">
        <v>37774</v>
      </c>
      <c r="Q120" s="8" t="s">
        <v>838</v>
      </c>
      <c r="R120" s="8" t="s">
        <v>839</v>
      </c>
      <c r="S120" s="8" t="s">
        <v>840</v>
      </c>
      <c r="T120" s="8" t="s">
        <v>33</v>
      </c>
      <c r="U120" s="8" t="s">
        <v>841</v>
      </c>
      <c r="V120" s="8" t="s">
        <v>842</v>
      </c>
      <c r="W120" s="8" t="s">
        <v>95</v>
      </c>
      <c r="X120" s="8" t="s">
        <v>35</v>
      </c>
      <c r="Y120" s="5" t="str">
        <f t="shared" si="3"/>
        <v>INSERT INTO empleados VALUES (NULL, 11, 16, 1, 1, 1, 1, 'Coropuna Mamani', 'Anthony Richard', 'lunes-06-02', 'acoropuna@unsa.edu.pe', '75364547', '954734599', NULL, 'Arequipa-Selva Alegre-Independencia Ricardo Palma 304', '20211564', '8vo', 'I');</v>
      </c>
    </row>
    <row r="121" spans="1:25" ht="15.75" customHeight="1">
      <c r="A121" s="6">
        <f t="shared" si="2"/>
        <v>120</v>
      </c>
      <c r="B121" s="7">
        <v>27</v>
      </c>
      <c r="C121" s="7" t="str">
        <f>VLOOKUP(B121,Tablas_Maestras_Prime!$A$116:$B$153,2,FALSE)</f>
        <v>Sin Definir..</v>
      </c>
      <c r="D121" s="7">
        <v>3</v>
      </c>
      <c r="E121" s="113" t="str">
        <f>VLOOKUP(D121,Tablas_Maestras_Prime!$A$42:$B$103,2,FALSE)</f>
        <v>SENATI</v>
      </c>
      <c r="F121" s="7">
        <v>4</v>
      </c>
      <c r="G121" s="7" t="str">
        <f>VLOOKUP(F121,Tablas_Maestras_Prime!$A$107:$B$112,2,FALSE)</f>
        <v>Ingenieria</v>
      </c>
      <c r="H121" s="7">
        <v>1</v>
      </c>
      <c r="I121" s="7" t="str">
        <f>VLOOKUP(H121,Tablas_Maestras_Prime!$A$20:$B$38,2,FALSE)</f>
        <v>Por definir...</v>
      </c>
      <c r="J121" s="7">
        <v>1</v>
      </c>
      <c r="K121" s="7" t="str">
        <f>VLOOKUP(J121,Tablas_Maestras_Prime!$A$173:$B$175,2,FALSE)</f>
        <v>Estable</v>
      </c>
      <c r="L121" s="7">
        <v>1</v>
      </c>
      <c r="M121" s="7" t="str">
        <f>VLOOKUP(L121,Tablas_Maestras_Prime!$A$158:$B$169,2,FALSE)</f>
        <v>Por definir</v>
      </c>
      <c r="N121" s="8" t="s">
        <v>843</v>
      </c>
      <c r="O121" s="8" t="s">
        <v>844</v>
      </c>
      <c r="P121" s="9">
        <v>38864</v>
      </c>
      <c r="Q121" s="8" t="s">
        <v>845</v>
      </c>
      <c r="R121" s="8" t="s">
        <v>846</v>
      </c>
      <c r="S121" s="8" t="s">
        <v>847</v>
      </c>
      <c r="T121" s="8" t="s">
        <v>848</v>
      </c>
      <c r="U121" s="8" t="s">
        <v>849</v>
      </c>
      <c r="V121" s="8" t="s">
        <v>33</v>
      </c>
      <c r="W121" s="8" t="s">
        <v>53</v>
      </c>
      <c r="X121" s="8" t="s">
        <v>35</v>
      </c>
      <c r="Y121" s="5" t="str">
        <f t="shared" si="3"/>
        <v>INSERT INTO empleados VALUES (NULL, 27, 3, 4, 1, 1, 1, 'CORREA CHUGDEN', 'TREYCI YERALDINE', 'sábado-05-27', 'treyci.correa@gmail.com', '60781831', '959921403', 'Independencia', 'Av. Alfredo Mendiola 3540, Independencia 15311', NULL, '4to', 'I');</v>
      </c>
    </row>
    <row r="122" spans="1:25" ht="15.75" customHeight="1">
      <c r="A122" s="6">
        <f t="shared" si="2"/>
        <v>121</v>
      </c>
      <c r="B122" s="7">
        <v>1</v>
      </c>
      <c r="C122" s="7" t="str">
        <f>VLOOKUP(B122,Tablas_Maestras_Prime!$A$116:$B$153,2,FALSE)</f>
        <v>Arquitectura y Urbanismo</v>
      </c>
      <c r="D122" s="7">
        <v>1</v>
      </c>
      <c r="E122" s="113" t="str">
        <f>VLOOKUP(D122,Tablas_Maestras_Prime!$A$42:$B$103,2,FALSE)</f>
        <v>Sin definir...</v>
      </c>
      <c r="F122" s="7">
        <v>1</v>
      </c>
      <c r="G122" s="7" t="str">
        <f>VLOOKUP(F122,Tablas_Maestras_Prime!$A$107:$B$112,2,FALSE)</f>
        <v>Sin Definir..</v>
      </c>
      <c r="H122" s="7">
        <v>1</v>
      </c>
      <c r="I122" s="7" t="str">
        <f>VLOOKUP(H122,Tablas_Maestras_Prime!$A$20:$B$38,2,FALSE)</f>
        <v>Por definir...</v>
      </c>
      <c r="J122" s="7">
        <v>1</v>
      </c>
      <c r="K122" s="7" t="str">
        <f>VLOOKUP(J122,Tablas_Maestras_Prime!$A$173:$B$175,2,FALSE)</f>
        <v>Estable</v>
      </c>
      <c r="L122" s="7">
        <v>1</v>
      </c>
      <c r="M122" s="7" t="str">
        <f>VLOOKUP(L122,Tablas_Maestras_Prime!$A$158:$B$169,2,FALSE)</f>
        <v>Por definir</v>
      </c>
      <c r="N122" s="8" t="s">
        <v>850</v>
      </c>
      <c r="O122" s="8" t="s">
        <v>851</v>
      </c>
      <c r="P122" s="9" t="s">
        <v>33</v>
      </c>
      <c r="Q122" s="8" t="s">
        <v>33</v>
      </c>
      <c r="R122" s="8" t="s">
        <v>33</v>
      </c>
      <c r="S122" s="8" t="s">
        <v>852</v>
      </c>
      <c r="T122" s="8" t="s">
        <v>33</v>
      </c>
      <c r="U122" s="8" t="s">
        <v>33</v>
      </c>
      <c r="V122" s="8" t="s">
        <v>33</v>
      </c>
      <c r="W122" s="8" t="s">
        <v>33</v>
      </c>
      <c r="X122" s="8" t="s">
        <v>35</v>
      </c>
      <c r="Y122" s="5" t="str">
        <f t="shared" si="3"/>
        <v>INSERT INTO empleados VALUES (NULL, 1, 1, 1, 1, 1, 1, 'CRISANTO CHECA', 'DAVID', NULL, NULL, NULL, '943498422', NULL, NULL, NULL, NULL, 'I');</v>
      </c>
    </row>
    <row r="123" spans="1:25" ht="15.75" customHeight="1">
      <c r="A123" s="6">
        <f t="shared" si="2"/>
        <v>122</v>
      </c>
      <c r="B123" s="7">
        <v>1</v>
      </c>
      <c r="C123" s="7" t="str">
        <f>VLOOKUP(B123,Tablas_Maestras_Prime!$A$116:$B$153,2,FALSE)</f>
        <v>Arquitectura y Urbanismo</v>
      </c>
      <c r="D123" s="7">
        <v>1</v>
      </c>
      <c r="E123" s="113" t="str">
        <f>VLOOKUP(D123,Tablas_Maestras_Prime!$A$42:$B$103,2,FALSE)</f>
        <v>Sin definir...</v>
      </c>
      <c r="F123" s="7">
        <v>1</v>
      </c>
      <c r="G123" s="7" t="str">
        <f>VLOOKUP(F123,Tablas_Maestras_Prime!$A$107:$B$112,2,FALSE)</f>
        <v>Sin Definir..</v>
      </c>
      <c r="H123" s="7">
        <v>1</v>
      </c>
      <c r="I123" s="7" t="str">
        <f>VLOOKUP(H123,Tablas_Maestras_Prime!$A$20:$B$38,2,FALSE)</f>
        <v>Por definir...</v>
      </c>
      <c r="J123" s="7">
        <v>1</v>
      </c>
      <c r="K123" s="7" t="str">
        <f>VLOOKUP(J123,Tablas_Maestras_Prime!$A$173:$B$175,2,FALSE)</f>
        <v>Estable</v>
      </c>
      <c r="L123" s="7">
        <v>12</v>
      </c>
      <c r="M123" s="7" t="str">
        <f>VLOOKUP(L123,Tablas_Maestras_Prime!$A$158:$B$169,2,FALSE)</f>
        <v>Practicante</v>
      </c>
      <c r="N123" s="8" t="s">
        <v>853</v>
      </c>
      <c r="O123" s="8" t="s">
        <v>854</v>
      </c>
      <c r="P123" s="9" t="s">
        <v>33</v>
      </c>
      <c r="Q123" s="8" t="s">
        <v>33</v>
      </c>
      <c r="R123" s="8" t="s">
        <v>33</v>
      </c>
      <c r="S123" s="8" t="s">
        <v>33</v>
      </c>
      <c r="T123" s="8" t="s">
        <v>33</v>
      </c>
      <c r="U123" s="8" t="s">
        <v>33</v>
      </c>
      <c r="V123" s="8" t="s">
        <v>33</v>
      </c>
      <c r="W123" s="8" t="s">
        <v>33</v>
      </c>
      <c r="X123" s="8" t="s">
        <v>35</v>
      </c>
      <c r="Y123" s="5" t="str">
        <f t="shared" si="3"/>
        <v>INSERT INTO empleados VALUES (NULL, 1, 1, 1, 1, 1, 12, 'CRUZ REMUZGO', 'CRISTIAN', NULL, NULL, NULL, NULL, NULL, NULL, NULL, NULL, 'I');</v>
      </c>
    </row>
    <row r="124" spans="1:25" ht="15.75" customHeight="1">
      <c r="A124" s="6">
        <f t="shared" si="2"/>
        <v>123</v>
      </c>
      <c r="B124" s="7">
        <v>31</v>
      </c>
      <c r="C124" s="7" t="str">
        <f>VLOOKUP(B124,Tablas_Maestras_Prime!$A$116:$B$153,2,FALSE)</f>
        <v>Administración</v>
      </c>
      <c r="D124" s="7">
        <v>25</v>
      </c>
      <c r="E124" s="113" t="str">
        <f>VLOOKUP(D124,Tablas_Maestras_Prime!$A$42:$B$103,2,FALSE)</f>
        <v>UNIVERSIDAD TECNOLÓGICA DEL PERÚ</v>
      </c>
      <c r="F124" s="7">
        <v>1</v>
      </c>
      <c r="G124" s="7" t="str">
        <f>VLOOKUP(F124,Tablas_Maestras_Prime!$A$107:$B$112,2,FALSE)</f>
        <v>Sin Definir..</v>
      </c>
      <c r="H124" s="7">
        <v>14</v>
      </c>
      <c r="I124" s="7" t="str">
        <f>VLOOKUP(H124,Tablas_Maestras_Prime!$A$20:$B$38,2,FALSE)</f>
        <v>Ingeniería de Sistemas e Informática</v>
      </c>
      <c r="J124" s="7">
        <v>1</v>
      </c>
      <c r="K124" s="7" t="str">
        <f>VLOOKUP(J124,Tablas_Maestras_Prime!$A$173:$B$175,2,FALSE)</f>
        <v>Estable</v>
      </c>
      <c r="L124" s="7">
        <v>1</v>
      </c>
      <c r="M124" s="7" t="str">
        <f>VLOOKUP(L124,Tablas_Maestras_Prime!$A$158:$B$169,2,FALSE)</f>
        <v>Por definir</v>
      </c>
      <c r="N124" s="8" t="s">
        <v>855</v>
      </c>
      <c r="O124" s="8" t="s">
        <v>856</v>
      </c>
      <c r="P124" s="9">
        <v>37757</v>
      </c>
      <c r="Q124" s="8" t="s">
        <v>857</v>
      </c>
      <c r="R124" s="8" t="s">
        <v>858</v>
      </c>
      <c r="S124" s="8" t="s">
        <v>859</v>
      </c>
      <c r="T124" s="8" t="s">
        <v>33</v>
      </c>
      <c r="U124" s="8" t="s">
        <v>860</v>
      </c>
      <c r="V124" s="8" t="s">
        <v>33</v>
      </c>
      <c r="W124" s="8" t="s">
        <v>34</v>
      </c>
      <c r="X124" s="8" t="s">
        <v>35</v>
      </c>
      <c r="Y124" s="5" t="str">
        <f t="shared" si="3"/>
        <v>INSERT INTO empleados VALUES (NULL, 31, 25, 1, 14, 1, 1, 'CRUZ TAICO ', 'SEBASTIAN ALBERTO', 'viernes-05-16', 'cruztaico16@gmail.com', '71696835', '948650094', NULL, 'Jr. Mariano Angulo 1627', NULL, '9no', 'I');</v>
      </c>
    </row>
    <row r="125" spans="1:25" ht="15.75" customHeight="1">
      <c r="A125" s="6">
        <f t="shared" si="2"/>
        <v>124</v>
      </c>
      <c r="B125" s="7">
        <v>6</v>
      </c>
      <c r="C125" s="7" t="str">
        <f>VLOOKUP(B125,Tablas_Maestras_Prime!$A$116:$B$153,2,FALSE)</f>
        <v>Administración y Marketing</v>
      </c>
      <c r="D125" s="7">
        <v>4</v>
      </c>
      <c r="E125" s="113" t="str">
        <f>VLOOKUP(D125,Tablas_Maestras_Prime!$A$42:$B$103,2,FALSE)</f>
        <v>Universidad Cesar Vallejo</v>
      </c>
      <c r="F125" s="7">
        <v>1</v>
      </c>
      <c r="G125" s="7" t="str">
        <f>VLOOKUP(F125,Tablas_Maestras_Prime!$A$107:$B$112,2,FALSE)</f>
        <v>Sin Definir..</v>
      </c>
      <c r="H125" s="7">
        <v>9</v>
      </c>
      <c r="I125" s="7" t="str">
        <f>VLOOKUP(H125,Tablas_Maestras_Prime!$A$20:$B$38,2,FALSE)</f>
        <v>Ingeniería y Arquitectura </v>
      </c>
      <c r="J125" s="7">
        <v>1</v>
      </c>
      <c r="K125" s="7" t="str">
        <f>VLOOKUP(J125,Tablas_Maestras_Prime!$A$173:$B$175,2,FALSE)</f>
        <v>Estable</v>
      </c>
      <c r="L125" s="7">
        <v>12</v>
      </c>
      <c r="M125" s="7" t="str">
        <f>VLOOKUP(L125,Tablas_Maestras_Prime!$A$158:$B$169,2,FALSE)</f>
        <v>Practicante</v>
      </c>
      <c r="N125" s="8" t="s">
        <v>861</v>
      </c>
      <c r="O125" s="8" t="s">
        <v>862</v>
      </c>
      <c r="P125" s="9">
        <v>37062</v>
      </c>
      <c r="Q125" s="8" t="s">
        <v>863</v>
      </c>
      <c r="R125" s="8" t="s">
        <v>864</v>
      </c>
      <c r="S125" s="8" t="s">
        <v>865</v>
      </c>
      <c r="T125" s="8" t="s">
        <v>33</v>
      </c>
      <c r="U125" s="8" t="s">
        <v>866</v>
      </c>
      <c r="V125" s="8" t="s">
        <v>867</v>
      </c>
      <c r="W125" s="8" t="s">
        <v>34</v>
      </c>
      <c r="X125" s="8" t="s">
        <v>35</v>
      </c>
      <c r="Y125" s="5" t="str">
        <f t="shared" si="3"/>
        <v>INSERT INTO empleados VALUES (NULL, 6, 4, 1, 9, 1, 12, 'CRUZADO CONDOR', 'CARLOS ANTONIO', 'miércoles-06-20', 'ccruzadoco@ucvvirtual.edu.pe', '75618466', '955704587', NULL, 'Jr.las bellotitas 943, Urb. las violetas', '7002678586', '9no', 'I');</v>
      </c>
    </row>
    <row r="126" spans="1:25" ht="15.75" customHeight="1">
      <c r="A126" s="6">
        <f t="shared" si="2"/>
        <v>125</v>
      </c>
      <c r="B126" s="7">
        <v>6</v>
      </c>
      <c r="C126" s="7" t="str">
        <f>VLOOKUP(B126,Tablas_Maestras_Prime!$A$116:$B$153,2,FALSE)</f>
        <v>Administración y Marketing</v>
      </c>
      <c r="D126" s="7">
        <v>25</v>
      </c>
      <c r="E126" s="113" t="str">
        <f>VLOOKUP(D126,Tablas_Maestras_Prime!$A$42:$B$103,2,FALSE)</f>
        <v>UNIVERSIDAD TECNOLÓGICA DEL PERÚ</v>
      </c>
      <c r="F126" s="7">
        <v>1</v>
      </c>
      <c r="G126" s="7" t="str">
        <f>VLOOKUP(F126,Tablas_Maestras_Prime!$A$107:$B$112,2,FALSE)</f>
        <v>Sin Definir..</v>
      </c>
      <c r="H126" s="7">
        <v>1</v>
      </c>
      <c r="I126" s="7" t="str">
        <f>VLOOKUP(H126,Tablas_Maestras_Prime!$A$20:$B$38,2,FALSE)</f>
        <v>Por definir...</v>
      </c>
      <c r="J126" s="7">
        <v>1</v>
      </c>
      <c r="K126" s="7" t="str">
        <f>VLOOKUP(J126,Tablas_Maestras_Prime!$A$173:$B$175,2,FALSE)</f>
        <v>Estable</v>
      </c>
      <c r="L126" s="7">
        <v>1</v>
      </c>
      <c r="M126" s="7" t="str">
        <f>VLOOKUP(L126,Tablas_Maestras_Prime!$A$158:$B$169,2,FALSE)</f>
        <v>Por definir</v>
      </c>
      <c r="N126" s="8" t="s">
        <v>868</v>
      </c>
      <c r="O126" s="8" t="s">
        <v>869</v>
      </c>
      <c r="P126" s="9">
        <v>37039</v>
      </c>
      <c r="Q126" s="8" t="s">
        <v>870</v>
      </c>
      <c r="R126" s="8" t="s">
        <v>871</v>
      </c>
      <c r="S126" s="8" t="s">
        <v>872</v>
      </c>
      <c r="T126" s="8" t="s">
        <v>33</v>
      </c>
      <c r="U126" s="8" t="s">
        <v>873</v>
      </c>
      <c r="V126" s="8" t="s">
        <v>874</v>
      </c>
      <c r="W126" s="8" t="s">
        <v>95</v>
      </c>
      <c r="X126" s="8" t="s">
        <v>35</v>
      </c>
      <c r="Y126" s="5" t="str">
        <f t="shared" si="3"/>
        <v>INSERT INTO empleados VALUES (NULL, 6, 25, 1, 1, 1, 1, 'CUBA MITA', 'FELICIANO JOSE', 'lunes-05-28', 'felicianojosecubamita@gmail.com', '76164543', '962333908', NULL, 'SECTOR 1 GRUPO 19 MZ I LOTE 7', 'U18201869', '8vo', 'I');</v>
      </c>
    </row>
    <row r="127" spans="1:25" ht="15.75" customHeight="1">
      <c r="A127" s="6">
        <f t="shared" si="2"/>
        <v>126</v>
      </c>
      <c r="B127" s="7">
        <v>1</v>
      </c>
      <c r="C127" s="7" t="str">
        <f>VLOOKUP(B127,Tablas_Maestras_Prime!$A$116:$B$153,2,FALSE)</f>
        <v>Arquitectura y Urbanismo</v>
      </c>
      <c r="D127" s="7">
        <v>1</v>
      </c>
      <c r="E127" s="113" t="str">
        <f>VLOOKUP(D127,Tablas_Maestras_Prime!$A$42:$B$103,2,FALSE)</f>
        <v>Sin definir...</v>
      </c>
      <c r="F127" s="7">
        <v>1</v>
      </c>
      <c r="G127" s="7" t="str">
        <f>VLOOKUP(F127,Tablas_Maestras_Prime!$A$107:$B$112,2,FALSE)</f>
        <v>Sin Definir..</v>
      </c>
      <c r="H127" s="7">
        <v>1</v>
      </c>
      <c r="I127" s="7" t="str">
        <f>VLOOKUP(H127,Tablas_Maestras_Prime!$A$20:$B$38,2,FALSE)</f>
        <v>Por definir...</v>
      </c>
      <c r="J127" s="7">
        <v>1</v>
      </c>
      <c r="K127" s="7" t="str">
        <f>VLOOKUP(J127,Tablas_Maestras_Prime!$A$173:$B$175,2,FALSE)</f>
        <v>Estable</v>
      </c>
      <c r="L127" s="7">
        <v>12</v>
      </c>
      <c r="M127" s="7" t="str">
        <f>VLOOKUP(L127,Tablas_Maestras_Prime!$A$158:$B$169,2,FALSE)</f>
        <v>Practicante</v>
      </c>
      <c r="N127" s="8" t="s">
        <v>875</v>
      </c>
      <c r="O127" s="8" t="s">
        <v>876</v>
      </c>
      <c r="P127" s="9" t="s">
        <v>33</v>
      </c>
      <c r="Q127" s="8" t="s">
        <v>33</v>
      </c>
      <c r="R127" s="8" t="s">
        <v>877</v>
      </c>
      <c r="S127" s="8" t="s">
        <v>33</v>
      </c>
      <c r="T127" s="8" t="s">
        <v>33</v>
      </c>
      <c r="U127" s="8" t="s">
        <v>33</v>
      </c>
      <c r="V127" s="8" t="s">
        <v>33</v>
      </c>
      <c r="W127" s="8" t="s">
        <v>33</v>
      </c>
      <c r="X127" s="8" t="s">
        <v>35</v>
      </c>
      <c r="Y127" s="5" t="str">
        <f t="shared" si="3"/>
        <v>INSERT INTO empleados VALUES (NULL, 1, 1, 1, 1, 1, 12, 'CUEVA RODRIGUEZ', 'ALEXANDER', NULL, NULL, '77200495', NULL, NULL, NULL, NULL, NULL, 'I');</v>
      </c>
    </row>
    <row r="128" spans="1:25" ht="15.75" customHeight="1">
      <c r="A128" s="6">
        <f t="shared" si="2"/>
        <v>127</v>
      </c>
      <c r="B128" s="7">
        <v>1</v>
      </c>
      <c r="C128" s="7" t="str">
        <f>VLOOKUP(B128,Tablas_Maestras_Prime!$A$116:$B$153,2,FALSE)</f>
        <v>Arquitectura y Urbanismo</v>
      </c>
      <c r="D128" s="7">
        <v>5</v>
      </c>
      <c r="E128" s="113" t="str">
        <f>VLOOKUP(D128,Tablas_Maestras_Prime!$A$42:$B$103,2,FALSE)</f>
        <v>Universidad Peruana de Ciencias Aplicadas </v>
      </c>
      <c r="F128" s="7">
        <v>1</v>
      </c>
      <c r="G128" s="7" t="str">
        <f>VLOOKUP(F128,Tablas_Maestras_Prime!$A$107:$B$112,2,FALSE)</f>
        <v>Sin Definir..</v>
      </c>
      <c r="H128" s="7">
        <v>2</v>
      </c>
      <c r="I128" s="7" t="str">
        <f>VLOOKUP(H128,Tablas_Maestras_Prime!$A$20:$B$38,2,FALSE)</f>
        <v>Ingeniería</v>
      </c>
      <c r="J128" s="7">
        <v>1</v>
      </c>
      <c r="K128" s="7" t="str">
        <f>VLOOKUP(J128,Tablas_Maestras_Prime!$A$173:$B$175,2,FALSE)</f>
        <v>Estable</v>
      </c>
      <c r="L128" s="7">
        <v>1</v>
      </c>
      <c r="M128" s="7" t="str">
        <f>VLOOKUP(L128,Tablas_Maestras_Prime!$A$158:$B$169,2,FALSE)</f>
        <v>Por definir</v>
      </c>
      <c r="N128" s="8" t="s">
        <v>878</v>
      </c>
      <c r="O128" s="8" t="s">
        <v>879</v>
      </c>
      <c r="P128" s="9" t="s">
        <v>33</v>
      </c>
      <c r="Q128" s="8" t="s">
        <v>880</v>
      </c>
      <c r="R128" s="8" t="s">
        <v>33</v>
      </c>
      <c r="S128" s="8" t="s">
        <v>881</v>
      </c>
      <c r="T128" s="8" t="s">
        <v>318</v>
      </c>
      <c r="U128" s="8" t="s">
        <v>882</v>
      </c>
      <c r="V128" s="8" t="s">
        <v>883</v>
      </c>
      <c r="W128" s="8" t="s">
        <v>33</v>
      </c>
      <c r="X128" s="8" t="s">
        <v>35</v>
      </c>
      <c r="Y128" s="5" t="str">
        <f t="shared" si="3"/>
        <v>INSERT INTO empleados VALUES (NULL, 1, 5, 1, 2, 1, 1, 'CUSIPUMA RAMOS', 'ANGEL LEONARDO', NULL, 'paj.2607@gmail.com', NULL, '957291729', 'San Juan de Miraflores', 'SJM', '36733', NULL, 'I');</v>
      </c>
    </row>
    <row r="129" spans="1:25" ht="15.75" customHeight="1">
      <c r="A129" s="6">
        <f t="shared" si="2"/>
        <v>128</v>
      </c>
      <c r="B129" s="7">
        <v>1</v>
      </c>
      <c r="C129" s="7" t="str">
        <f>VLOOKUP(B129,Tablas_Maestras_Prime!$A$116:$B$153,2,FALSE)</f>
        <v>Arquitectura y Urbanismo</v>
      </c>
      <c r="D129" s="7">
        <v>5</v>
      </c>
      <c r="E129" s="113" t="str">
        <f>VLOOKUP(D129,Tablas_Maestras_Prime!$A$42:$B$103,2,FALSE)</f>
        <v>Universidad Peruana de Ciencias Aplicadas </v>
      </c>
      <c r="F129" s="7">
        <v>1</v>
      </c>
      <c r="G129" s="7" t="str">
        <f>VLOOKUP(F129,Tablas_Maestras_Prime!$A$107:$B$112,2,FALSE)</f>
        <v>Sin Definir..</v>
      </c>
      <c r="H129" s="7">
        <v>1</v>
      </c>
      <c r="I129" s="7" t="str">
        <f>VLOOKUP(H129,Tablas_Maestras_Prime!$A$20:$B$38,2,FALSE)</f>
        <v>Por definir...</v>
      </c>
      <c r="J129" s="7">
        <v>1</v>
      </c>
      <c r="K129" s="7" t="str">
        <f>VLOOKUP(J129,Tablas_Maestras_Prime!$A$173:$B$175,2,FALSE)</f>
        <v>Estable</v>
      </c>
      <c r="L129" s="7">
        <v>1</v>
      </c>
      <c r="M129" s="7" t="str">
        <f>VLOOKUP(L129,Tablas_Maestras_Prime!$A$158:$B$169,2,FALSE)</f>
        <v>Por definir</v>
      </c>
      <c r="N129" s="8" t="s">
        <v>884</v>
      </c>
      <c r="O129" s="8" t="s">
        <v>885</v>
      </c>
      <c r="P129" s="9" t="s">
        <v>33</v>
      </c>
      <c r="Q129" s="8" t="s">
        <v>886</v>
      </c>
      <c r="R129" s="8" t="s">
        <v>887</v>
      </c>
      <c r="S129" s="8" t="s">
        <v>888</v>
      </c>
      <c r="T129" s="8" t="s">
        <v>33</v>
      </c>
      <c r="U129" s="8" t="s">
        <v>33</v>
      </c>
      <c r="V129" s="8" t="s">
        <v>889</v>
      </c>
      <c r="W129" s="8" t="s">
        <v>33</v>
      </c>
      <c r="X129" s="8" t="s">
        <v>35</v>
      </c>
      <c r="Y129" s="5" t="str">
        <f t="shared" si="3"/>
        <v>INSERT INTO empleados VALUES (NULL, 1, 5, 1, 1, 1, 1, 'CUSTODIO ZANABRIA,', 'PETER ANTHONY', NULL, 'custodiopeter028@gmail.com', '70800495', '988680659', NULL, NULL, '202021236', NULL, 'I');</v>
      </c>
    </row>
    <row r="130" spans="1:25" ht="15.75" customHeight="1">
      <c r="A130" s="6">
        <f t="shared" ref="A130:A193" si="4">ROW()-1</f>
        <v>129</v>
      </c>
      <c r="B130" s="7">
        <v>9</v>
      </c>
      <c r="C130" s="7" t="str">
        <f>VLOOKUP(B130,Tablas_Maestras_Prime!$A$116:$B$153,2,FALSE)</f>
        <v>Administracion y Negocios Internacionales</v>
      </c>
      <c r="D130" s="7">
        <v>13</v>
      </c>
      <c r="E130" s="113" t="str">
        <f>VLOOKUP(D130,Tablas_Maestras_Prime!$A$42:$B$103,2,FALSE)</f>
        <v>Universidad Nacional de Ingenieria</v>
      </c>
      <c r="F130" s="7">
        <v>1</v>
      </c>
      <c r="G130" s="7" t="str">
        <f>VLOOKUP(F130,Tablas_Maestras_Prime!$A$107:$B$112,2,FALSE)</f>
        <v>Sin Definir..</v>
      </c>
      <c r="H130" s="7">
        <v>1</v>
      </c>
      <c r="I130" s="7" t="str">
        <f>VLOOKUP(H130,Tablas_Maestras_Prime!$A$20:$B$38,2,FALSE)</f>
        <v>Por definir...</v>
      </c>
      <c r="J130" s="7">
        <v>1</v>
      </c>
      <c r="K130" s="7" t="str">
        <f>VLOOKUP(J130,Tablas_Maestras_Prime!$A$173:$B$175,2,FALSE)</f>
        <v>Estable</v>
      </c>
      <c r="L130" s="7">
        <v>1</v>
      </c>
      <c r="M130" s="7" t="str">
        <f>VLOOKUP(L130,Tablas_Maestras_Prime!$A$158:$B$169,2,FALSE)</f>
        <v>Por definir</v>
      </c>
      <c r="N130" s="8" t="s">
        <v>890</v>
      </c>
      <c r="O130" s="8" t="s">
        <v>891</v>
      </c>
      <c r="P130" s="9">
        <v>37880</v>
      </c>
      <c r="Q130" s="8" t="s">
        <v>892</v>
      </c>
      <c r="R130" s="8" t="s">
        <v>33</v>
      </c>
      <c r="S130" s="8" t="s">
        <v>893</v>
      </c>
      <c r="T130" s="8" t="s">
        <v>33</v>
      </c>
      <c r="U130" s="8" t="s">
        <v>894</v>
      </c>
      <c r="V130" s="8" t="s">
        <v>895</v>
      </c>
      <c r="W130" s="8" t="s">
        <v>896</v>
      </c>
      <c r="X130" s="8" t="s">
        <v>35</v>
      </c>
      <c r="Y130" s="5" t="str">
        <f t="shared" ref="Y130:Y193" si="5">CONCATENATE("INSERT INTO empleados VALUES (NULL, ",B130,", ",D130,", ",F130,", ",H130,", ",J130,", ",L130,", '",N130,"', '",O130,"', ",IF(P130="Sin definir","NULL","'"&amp;TEXT(P130,"aaaa-mm-dd")&amp;"'"),", ",IF(Q130="Sin definir","NULL","'"&amp;Q130&amp;"'"),", ",IF(R130="Sin definir","NULL","'"&amp;R130&amp;"'"),", ",IF(S130="Sin definir","NULL","'"&amp;S130&amp;"'"),", ",IF(T130="Sin definir","NULL","'"&amp;T130&amp;"'"),", ",IF(U130="Sin definir","NULL","'"&amp;U130&amp;"'"),", ",IF(V130="Sin definir","NULL","'"&amp;V130&amp;"'"),", ",IF(W130="Sin definir","NULL","'"&amp;W130&amp;"'"),", '",X130,"');")</f>
        <v>INSERT INTO empleados VALUES (NULL, 9, 13, 1, 1, 1, 1, 'CUYOTUPA CASACHAGUA', 'ANDI ABRAHAM', 'martes-09-16', 'andiroyal1609@gmail.com', NULL, '919678673', NULL, 'Urb. Santa Elvira Mz. A lt. 18', '70850654', '45698', 'I');</v>
      </c>
    </row>
    <row r="131" spans="1:25" ht="15.75" customHeight="1">
      <c r="A131" s="6">
        <f t="shared" si="4"/>
        <v>130</v>
      </c>
      <c r="B131" s="7">
        <v>12</v>
      </c>
      <c r="C131" s="7" t="str">
        <f>VLOOKUP(B131,Tablas_Maestras_Prime!$A$116:$B$153,2,FALSE)</f>
        <v>Ingenieria de Software</v>
      </c>
      <c r="D131" s="7">
        <v>14</v>
      </c>
      <c r="E131" s="113" t="str">
        <f>VLOOKUP(D131,Tablas_Maestras_Prime!$A$42:$B$103,2,FALSE)</f>
        <v>Universidad Ricardo Palma</v>
      </c>
      <c r="F131" s="7">
        <v>1</v>
      </c>
      <c r="G131" s="7" t="str">
        <f>VLOOKUP(F131,Tablas_Maestras_Prime!$A$107:$B$112,2,FALSE)</f>
        <v>Sin Definir..</v>
      </c>
      <c r="H131" s="7">
        <v>18</v>
      </c>
      <c r="I131" s="7" t="str">
        <f>VLOOKUP(H131,Tablas_Maestras_Prime!$A$20:$B$38,2,FALSE)</f>
        <v>Ciencias Empresariales</v>
      </c>
      <c r="J131" s="7">
        <v>1</v>
      </c>
      <c r="K131" s="7" t="str">
        <f>VLOOKUP(J131,Tablas_Maestras_Prime!$A$173:$B$175,2,FALSE)</f>
        <v>Estable</v>
      </c>
      <c r="L131" s="7">
        <v>1</v>
      </c>
      <c r="M131" s="7" t="str">
        <f>VLOOKUP(L131,Tablas_Maestras_Prime!$A$158:$B$169,2,FALSE)</f>
        <v>Por definir</v>
      </c>
      <c r="N131" s="8" t="s">
        <v>897</v>
      </c>
      <c r="O131" s="8" t="s">
        <v>898</v>
      </c>
      <c r="P131" s="9" t="s">
        <v>33</v>
      </c>
      <c r="Q131" s="8" t="s">
        <v>33</v>
      </c>
      <c r="R131" s="8" t="s">
        <v>899</v>
      </c>
      <c r="S131" s="8" t="s">
        <v>900</v>
      </c>
      <c r="T131" s="8" t="s">
        <v>469</v>
      </c>
      <c r="U131" s="8" t="s">
        <v>901</v>
      </c>
      <c r="V131" s="8" t="s">
        <v>33</v>
      </c>
      <c r="W131" s="8" t="s">
        <v>33</v>
      </c>
      <c r="X131" s="8" t="s">
        <v>35</v>
      </c>
      <c r="Y131" s="5" t="str">
        <f t="shared" si="5"/>
        <v>INSERT INTO empleados VALUES (NULL, 12, 14, 1, 18, 1, 1, 'DANCOURT REYES', 'KEYLA MARISEL', NULL, NULL, '74297617', '951705187', 'Santiago de Surco', 'SANTIAGO DE SURCO, LIMA', NULL, NULL, 'I');</v>
      </c>
    </row>
    <row r="132" spans="1:25" ht="15.75" customHeight="1">
      <c r="A132" s="6">
        <f t="shared" si="4"/>
        <v>131</v>
      </c>
      <c r="B132" s="7">
        <v>1</v>
      </c>
      <c r="C132" s="7" t="str">
        <f>VLOOKUP(B132,Tablas_Maestras_Prime!$A$116:$B$153,2,FALSE)</f>
        <v>Arquitectura y Urbanismo</v>
      </c>
      <c r="D132" s="7">
        <v>1</v>
      </c>
      <c r="E132" s="113" t="str">
        <f>VLOOKUP(D132,Tablas_Maestras_Prime!$A$42:$B$103,2,FALSE)</f>
        <v>Sin definir...</v>
      </c>
      <c r="F132" s="7">
        <v>6</v>
      </c>
      <c r="G132" s="7" t="str">
        <f>VLOOKUP(F132,Tablas_Maestras_Prime!$A$107:$B$112,2,FALSE)</f>
        <v>Tecnica</v>
      </c>
      <c r="H132" s="7">
        <v>1</v>
      </c>
      <c r="I132" s="7" t="str">
        <f>VLOOKUP(H132,Tablas_Maestras_Prime!$A$20:$B$38,2,FALSE)</f>
        <v>Por definir...</v>
      </c>
      <c r="J132" s="7">
        <v>1</v>
      </c>
      <c r="K132" s="7" t="str">
        <f>VLOOKUP(J132,Tablas_Maestras_Prime!$A$173:$B$175,2,FALSE)</f>
        <v>Estable</v>
      </c>
      <c r="L132" s="7">
        <v>12</v>
      </c>
      <c r="M132" s="7" t="str">
        <f>VLOOKUP(L132,Tablas_Maestras_Prime!$A$158:$B$169,2,FALSE)</f>
        <v>Practicante</v>
      </c>
      <c r="N132" s="8" t="s">
        <v>902</v>
      </c>
      <c r="O132" s="8" t="s">
        <v>903</v>
      </c>
      <c r="P132" s="9" t="s">
        <v>33</v>
      </c>
      <c r="Q132" s="8" t="s">
        <v>33</v>
      </c>
      <c r="R132" s="8" t="s">
        <v>904</v>
      </c>
      <c r="S132" s="8" t="s">
        <v>33</v>
      </c>
      <c r="T132" s="8" t="s">
        <v>33</v>
      </c>
      <c r="U132" s="8" t="s">
        <v>33</v>
      </c>
      <c r="V132" s="8" t="s">
        <v>33</v>
      </c>
      <c r="W132" s="8" t="s">
        <v>33</v>
      </c>
      <c r="X132" s="8" t="s">
        <v>35</v>
      </c>
      <c r="Y132" s="5" t="str">
        <f t="shared" si="5"/>
        <v>INSERT INTO empleados VALUES (NULL, 1, 1, 6, 1, 1, 12, 'De La Peña Julca', 'Rosa', NULL, NULL, '73010071', NULL, NULL, NULL, NULL, NULL, 'I');</v>
      </c>
    </row>
    <row r="133" spans="1:25" ht="15.75" customHeight="1">
      <c r="A133" s="6">
        <f t="shared" si="4"/>
        <v>132</v>
      </c>
      <c r="B133" s="7">
        <v>21</v>
      </c>
      <c r="C133" s="7" t="str">
        <f>VLOOKUP(B133,Tablas_Maestras_Prime!$A$116:$B$153,2,FALSE)</f>
        <v>Ing. en Seguridad Laboral y Ambiental</v>
      </c>
      <c r="D133" s="7">
        <v>25</v>
      </c>
      <c r="E133" s="113" t="str">
        <f>VLOOKUP(D133,Tablas_Maestras_Prime!$A$42:$B$103,2,FALSE)</f>
        <v>UNIVERSIDAD TECNOLÓGICA DEL PERÚ</v>
      </c>
      <c r="F133" s="7">
        <v>1</v>
      </c>
      <c r="G133" s="7" t="str">
        <f>VLOOKUP(F133,Tablas_Maestras_Prime!$A$107:$B$112,2,FALSE)</f>
        <v>Sin Definir..</v>
      </c>
      <c r="H133" s="7">
        <v>1</v>
      </c>
      <c r="I133" s="7" t="str">
        <f>VLOOKUP(H133,Tablas_Maestras_Prime!$A$20:$B$38,2,FALSE)</f>
        <v>Por definir...</v>
      </c>
      <c r="J133" s="7">
        <v>1</v>
      </c>
      <c r="K133" s="7" t="str">
        <f>VLOOKUP(J133,Tablas_Maestras_Prime!$A$173:$B$175,2,FALSE)</f>
        <v>Estable</v>
      </c>
      <c r="L133" s="7">
        <v>1</v>
      </c>
      <c r="M133" s="7" t="str">
        <f>VLOOKUP(L133,Tablas_Maestras_Prime!$A$158:$B$169,2,FALSE)</f>
        <v>Por definir</v>
      </c>
      <c r="N133" s="8" t="s">
        <v>905</v>
      </c>
      <c r="O133" s="8" t="s">
        <v>906</v>
      </c>
      <c r="P133" s="9" t="s">
        <v>33</v>
      </c>
      <c r="Q133" s="8" t="s">
        <v>907</v>
      </c>
      <c r="R133" s="8" t="s">
        <v>908</v>
      </c>
      <c r="S133" s="8" t="s">
        <v>909</v>
      </c>
      <c r="T133" s="8" t="s">
        <v>102</v>
      </c>
      <c r="U133" s="8" t="s">
        <v>910</v>
      </c>
      <c r="V133" s="8" t="s">
        <v>911</v>
      </c>
      <c r="W133" s="8" t="s">
        <v>912</v>
      </c>
      <c r="X133" s="8" t="s">
        <v>35</v>
      </c>
      <c r="Y133" s="5" t="str">
        <f t="shared" si="5"/>
        <v>INSERT INTO empleados VALUES (NULL, 21, 25, 1, 1, 1, 1, 'Del Águila León', 'Matias Adrian', NULL, 'matiasadriandal@gmail.com', '71927468', '978251598', 'San Miguel', 'Av. Del Pacífico 175, San Miguel', 'U20200221', 'Cursando 10mo', 'I');</v>
      </c>
    </row>
    <row r="134" spans="1:25" ht="15.75" customHeight="1">
      <c r="A134" s="6">
        <f t="shared" si="4"/>
        <v>133</v>
      </c>
      <c r="B134" s="7">
        <v>29</v>
      </c>
      <c r="C134" s="7" t="str">
        <f>VLOOKUP(B134,Tablas_Maestras_Prime!$A$116:$B$153,2,FALSE)</f>
        <v>Ingeniera industrial y de sistemas </v>
      </c>
      <c r="D134" s="7">
        <v>22</v>
      </c>
      <c r="E134" s="113" t="str">
        <f>VLOOKUP(D134,Tablas_Maestras_Prime!$A$42:$B$103,2,FALSE)</f>
        <v>Universidad Catolica de Santa Maria</v>
      </c>
      <c r="F134" s="7">
        <v>6</v>
      </c>
      <c r="G134" s="7" t="str">
        <f>VLOOKUP(F134,Tablas_Maestras_Prime!$A$107:$B$112,2,FALSE)</f>
        <v>Tecnica</v>
      </c>
      <c r="H134" s="7">
        <v>8</v>
      </c>
      <c r="I134" s="7" t="str">
        <f>VLOOKUP(H134,Tablas_Maestras_Prime!$A$20:$B$38,2,FALSE)</f>
        <v>Arquitectura</v>
      </c>
      <c r="J134" s="7">
        <v>1</v>
      </c>
      <c r="K134" s="7" t="str">
        <f>VLOOKUP(J134,Tablas_Maestras_Prime!$A$173:$B$175,2,FALSE)</f>
        <v>Estable</v>
      </c>
      <c r="L134" s="7">
        <v>12</v>
      </c>
      <c r="M134" s="7" t="str">
        <f>VLOOKUP(L134,Tablas_Maestras_Prime!$A$158:$B$169,2,FALSE)</f>
        <v>Practicante</v>
      </c>
      <c r="N134" s="8" t="s">
        <v>913</v>
      </c>
      <c r="O134" s="8" t="s">
        <v>914</v>
      </c>
      <c r="P134" s="9">
        <v>35298</v>
      </c>
      <c r="Q134" s="8" t="s">
        <v>915</v>
      </c>
      <c r="R134" s="8" t="s">
        <v>916</v>
      </c>
      <c r="S134" s="8" t="s">
        <v>917</v>
      </c>
      <c r="T134" s="8" t="s">
        <v>33</v>
      </c>
      <c r="U134" s="8" t="s">
        <v>918</v>
      </c>
      <c r="V134" s="8" t="s">
        <v>919</v>
      </c>
      <c r="W134" s="8" t="s">
        <v>920</v>
      </c>
      <c r="X134" s="8" t="s">
        <v>35</v>
      </c>
      <c r="Y134" s="5" t="str">
        <f t="shared" si="5"/>
        <v>INSERT INTO empleados VALUES (NULL, 29, 22, 6, 8, 1, 12, 'DEL CARPIO VILLENA', 'ROSARIO', 'miércoles-08-21', 'rosario.delcarpio1996@gmail.com', '72571258', '950267100', NULL, 'Calle lazo de los rios 107 Arequipa', '2019152032', 'Culminado', 'I');</v>
      </c>
    </row>
    <row r="135" spans="1:25" ht="15.75" customHeight="1">
      <c r="A135" s="6">
        <f t="shared" si="4"/>
        <v>134</v>
      </c>
      <c r="B135" s="7">
        <v>6</v>
      </c>
      <c r="C135" s="7" t="str">
        <f>VLOOKUP(B135,Tablas_Maestras_Prime!$A$116:$B$153,2,FALSE)</f>
        <v>Administración y Marketing</v>
      </c>
      <c r="D135" s="7">
        <v>25</v>
      </c>
      <c r="E135" s="113" t="str">
        <f>VLOOKUP(D135,Tablas_Maestras_Prime!$A$42:$B$103,2,FALSE)</f>
        <v>UNIVERSIDAD TECNOLÓGICA DEL PERÚ</v>
      </c>
      <c r="F135" s="7">
        <v>1</v>
      </c>
      <c r="G135" s="7" t="str">
        <f>VLOOKUP(F135,Tablas_Maestras_Prime!$A$107:$B$112,2,FALSE)</f>
        <v>Sin Definir..</v>
      </c>
      <c r="H135" s="7">
        <v>1</v>
      </c>
      <c r="I135" s="7" t="str">
        <f>VLOOKUP(H135,Tablas_Maestras_Prime!$A$20:$B$38,2,FALSE)</f>
        <v>Por definir...</v>
      </c>
      <c r="J135" s="7">
        <v>1</v>
      </c>
      <c r="K135" s="7" t="str">
        <f>VLOOKUP(J135,Tablas_Maestras_Prime!$A$173:$B$175,2,FALSE)</f>
        <v>Estable</v>
      </c>
      <c r="L135" s="7">
        <v>1</v>
      </c>
      <c r="M135" s="7" t="str">
        <f>VLOOKUP(L135,Tablas_Maestras_Prime!$A$158:$B$169,2,FALSE)</f>
        <v>Por definir</v>
      </c>
      <c r="N135" s="8" t="s">
        <v>921</v>
      </c>
      <c r="O135" s="8" t="s">
        <v>922</v>
      </c>
      <c r="P135" s="9">
        <v>35316</v>
      </c>
      <c r="Q135" s="8" t="s">
        <v>923</v>
      </c>
      <c r="R135" s="8" t="s">
        <v>924</v>
      </c>
      <c r="S135" s="8" t="s">
        <v>925</v>
      </c>
      <c r="T135" s="8" t="s">
        <v>477</v>
      </c>
      <c r="U135" s="8" t="s">
        <v>926</v>
      </c>
      <c r="V135" s="8" t="s">
        <v>33</v>
      </c>
      <c r="W135" s="8" t="s">
        <v>34</v>
      </c>
      <c r="X135" s="8" t="s">
        <v>35</v>
      </c>
      <c r="Y135" s="5" t="str">
        <f t="shared" si="5"/>
        <v>INSERT INTO empleados VALUES (NULL, 6, 25, 1, 1, 1, 1, 'DELGADO PAJUELO', 'JHON MANUEL', 'domingo-09-08', 'delgadopajueloj@gmail.com', '74648974', '934773869', 'Comas', 'jirón Baltazar valle lote 13 manzana o3 - Comas', NULL, '9no', 'I');</v>
      </c>
    </row>
    <row r="136" spans="1:25" ht="15.75" customHeight="1">
      <c r="A136" s="6">
        <f t="shared" si="4"/>
        <v>135</v>
      </c>
      <c r="B136" s="7">
        <v>16</v>
      </c>
      <c r="C136" s="7" t="str">
        <f>VLOOKUP(B136,Tablas_Maestras_Prime!$A$116:$B$153,2,FALSE)</f>
        <v>Ingenieria geologica</v>
      </c>
      <c r="D136" s="7">
        <v>4</v>
      </c>
      <c r="E136" s="113" t="str">
        <f>VLOOKUP(D136,Tablas_Maestras_Prime!$A$42:$B$103,2,FALSE)</f>
        <v>Universidad Cesar Vallejo</v>
      </c>
      <c r="F136" s="7">
        <v>1</v>
      </c>
      <c r="G136" s="7" t="str">
        <f>VLOOKUP(F136,Tablas_Maestras_Prime!$A$107:$B$112,2,FALSE)</f>
        <v>Sin Definir..</v>
      </c>
      <c r="H136" s="7">
        <v>1</v>
      </c>
      <c r="I136" s="7" t="str">
        <f>VLOOKUP(H136,Tablas_Maestras_Prime!$A$20:$B$38,2,FALSE)</f>
        <v>Por definir...</v>
      </c>
      <c r="J136" s="7">
        <v>1</v>
      </c>
      <c r="K136" s="7" t="str">
        <f>VLOOKUP(J136,Tablas_Maestras_Prime!$A$173:$B$175,2,FALSE)</f>
        <v>Estable</v>
      </c>
      <c r="L136" s="7">
        <v>1</v>
      </c>
      <c r="M136" s="7" t="str">
        <f>VLOOKUP(L136,Tablas_Maestras_Prime!$A$158:$B$169,2,FALSE)</f>
        <v>Por definir</v>
      </c>
      <c r="N136" s="8" t="s">
        <v>927</v>
      </c>
      <c r="O136" s="8" t="s">
        <v>928</v>
      </c>
      <c r="P136" s="9">
        <v>38527</v>
      </c>
      <c r="Q136" s="8" t="s">
        <v>929</v>
      </c>
      <c r="R136" s="8" t="s">
        <v>930</v>
      </c>
      <c r="S136" s="8" t="s">
        <v>931</v>
      </c>
      <c r="T136" s="8" t="s">
        <v>932</v>
      </c>
      <c r="U136" s="8" t="s">
        <v>933</v>
      </c>
      <c r="V136" s="8" t="s">
        <v>33</v>
      </c>
      <c r="W136" s="8" t="s">
        <v>934</v>
      </c>
      <c r="X136" s="8" t="s">
        <v>35</v>
      </c>
      <c r="Y136" s="5" t="str">
        <f t="shared" si="5"/>
        <v>INSERT INTO empleados VALUES (NULL, 16, 4, 1, 1, 1, 1, 'DEZA CORTEZ,', 'MHIA', 'viernes-06-24', 'mhiadeza2005@gmail.com', '60810194', '933933435', 'Carabayllo', 'Carabayllo, Condominio Parques de Carabayllo', NULL, '6to', 'I');</v>
      </c>
    </row>
    <row r="137" spans="1:25" ht="15.75" customHeight="1">
      <c r="A137" s="6">
        <f t="shared" si="4"/>
        <v>136</v>
      </c>
      <c r="B137" s="7">
        <v>6</v>
      </c>
      <c r="C137" s="7" t="str">
        <f>VLOOKUP(B137,Tablas_Maestras_Prime!$A$116:$B$153,2,FALSE)</f>
        <v>Administración y Marketing</v>
      </c>
      <c r="D137" s="7">
        <v>2</v>
      </c>
      <c r="E137" s="113" t="str">
        <f>VLOOKUP(D137,Tablas_Maestras_Prime!$A$42:$B$103,2,FALSE)</f>
        <v>Universidad privada del norte</v>
      </c>
      <c r="F137" s="7">
        <v>1</v>
      </c>
      <c r="G137" s="7" t="str">
        <f>VLOOKUP(F137,Tablas_Maestras_Prime!$A$107:$B$112,2,FALSE)</f>
        <v>Sin Definir..</v>
      </c>
      <c r="H137" s="7">
        <v>1</v>
      </c>
      <c r="I137" s="7" t="str">
        <f>VLOOKUP(H137,Tablas_Maestras_Prime!$A$20:$B$38,2,FALSE)</f>
        <v>Por definir...</v>
      </c>
      <c r="J137" s="7">
        <v>1</v>
      </c>
      <c r="K137" s="7" t="str">
        <f>VLOOKUP(J137,Tablas_Maestras_Prime!$A$173:$B$175,2,FALSE)</f>
        <v>Estable</v>
      </c>
      <c r="L137" s="7">
        <v>1</v>
      </c>
      <c r="M137" s="7" t="str">
        <f>VLOOKUP(L137,Tablas_Maestras_Prime!$A$158:$B$169,2,FALSE)</f>
        <v>Por definir</v>
      </c>
      <c r="N137" s="8" t="s">
        <v>935</v>
      </c>
      <c r="O137" s="8" t="s">
        <v>936</v>
      </c>
      <c r="P137" s="9">
        <v>36676</v>
      </c>
      <c r="Q137" s="8" t="s">
        <v>937</v>
      </c>
      <c r="R137" s="8" t="s">
        <v>938</v>
      </c>
      <c r="S137" s="8" t="s">
        <v>939</v>
      </c>
      <c r="T137" s="8" t="s">
        <v>33</v>
      </c>
      <c r="U137" s="8" t="s">
        <v>940</v>
      </c>
      <c r="V137" s="8" t="s">
        <v>941</v>
      </c>
      <c r="W137" s="8" t="s">
        <v>34</v>
      </c>
      <c r="X137" s="8" t="s">
        <v>35</v>
      </c>
      <c r="Y137" s="5" t="str">
        <f t="shared" si="5"/>
        <v>INSERT INTO empleados VALUES (NULL, 6, 2, 1, 1, 1, 1, 'Dias Terronez ', 'Jose Luis', 'martes-05-30', 'joseluidt@outlook.es', '72020420', '937146217', NULL, 'Jr.Zorritos 1399 -Prta 2 -Block 38 #204', 'N00227685', '9no', 'I');</v>
      </c>
    </row>
    <row r="138" spans="1:25" ht="15.75" customHeight="1">
      <c r="A138" s="6">
        <f t="shared" si="4"/>
        <v>137</v>
      </c>
      <c r="B138" s="7">
        <v>1</v>
      </c>
      <c r="C138" s="7" t="str">
        <f>VLOOKUP(B138,Tablas_Maestras_Prime!$A$116:$B$153,2,FALSE)</f>
        <v>Arquitectura y Urbanismo</v>
      </c>
      <c r="D138" s="7">
        <v>5</v>
      </c>
      <c r="E138" s="113" t="str">
        <f>VLOOKUP(D138,Tablas_Maestras_Prime!$A$42:$B$103,2,FALSE)</f>
        <v>Universidad Peruana de Ciencias Aplicadas </v>
      </c>
      <c r="F138" s="7">
        <v>1</v>
      </c>
      <c r="G138" s="7" t="str">
        <f>VLOOKUP(F138,Tablas_Maestras_Prime!$A$107:$B$112,2,FALSE)</f>
        <v>Sin Definir..</v>
      </c>
      <c r="H138" s="7">
        <v>5</v>
      </c>
      <c r="I138" s="7" t="str">
        <f>VLOOKUP(H138,Tablas_Maestras_Prime!$A$20:$B$38,2,FALSE)</f>
        <v>Administración</v>
      </c>
      <c r="J138" s="7">
        <v>1</v>
      </c>
      <c r="K138" s="7" t="str">
        <f>VLOOKUP(J138,Tablas_Maestras_Prime!$A$173:$B$175,2,FALSE)</f>
        <v>Estable</v>
      </c>
      <c r="L138" s="7">
        <v>1</v>
      </c>
      <c r="M138" s="7" t="str">
        <f>VLOOKUP(L138,Tablas_Maestras_Prime!$A$158:$B$169,2,FALSE)</f>
        <v>Por definir</v>
      </c>
      <c r="N138" s="8" t="s">
        <v>942</v>
      </c>
      <c r="O138" s="8" t="s">
        <v>943</v>
      </c>
      <c r="P138" s="9">
        <v>37410</v>
      </c>
      <c r="Q138" s="8" t="s">
        <v>944</v>
      </c>
      <c r="R138" s="8" t="s">
        <v>945</v>
      </c>
      <c r="S138" s="8" t="s">
        <v>946</v>
      </c>
      <c r="T138" s="8" t="s">
        <v>208</v>
      </c>
      <c r="U138" s="8" t="s">
        <v>947</v>
      </c>
      <c r="V138" s="8" t="s">
        <v>948</v>
      </c>
      <c r="W138" s="8" t="s">
        <v>86</v>
      </c>
      <c r="X138" s="8" t="s">
        <v>35</v>
      </c>
      <c r="Y138" s="5" t="str">
        <f t="shared" si="5"/>
        <v>INSERT INTO empleados VALUES (NULL, 1, 5, 1, 5, 1, 1, 'DÍAZ CHACCA', 'ANGEL ALBERTO', 'lunes-06-03', 'adiazchacca@gmail.com', '72571766', '953134973', 'Callao', 'Av. Arequipa MZ E1 LT 24 - MI PERU', 'U20191B919', '10mo', 'I');</v>
      </c>
    </row>
    <row r="139" spans="1:25" ht="15.75" customHeight="1">
      <c r="A139" s="6">
        <f t="shared" si="4"/>
        <v>138</v>
      </c>
      <c r="B139" s="7">
        <v>16</v>
      </c>
      <c r="C139" s="7" t="str">
        <f>VLOOKUP(B139,Tablas_Maestras_Prime!$A$116:$B$153,2,FALSE)</f>
        <v>Ingenieria geologica</v>
      </c>
      <c r="D139" s="7">
        <v>35</v>
      </c>
      <c r="E139" s="113" t="str">
        <f>VLOOKUP(D139,Tablas_Maestras_Prime!$A$42:$B$103,2,FALSE)</f>
        <v>UNIVERSIDAD CIENTÍFICA DEL SUR</v>
      </c>
      <c r="F139" s="7">
        <v>1</v>
      </c>
      <c r="G139" s="7" t="str">
        <f>VLOOKUP(F139,Tablas_Maestras_Prime!$A$107:$B$112,2,FALSE)</f>
        <v>Sin Definir..</v>
      </c>
      <c r="H139" s="7">
        <v>1</v>
      </c>
      <c r="I139" s="7" t="str">
        <f>VLOOKUP(H139,Tablas_Maestras_Prime!$A$20:$B$38,2,FALSE)</f>
        <v>Por definir...</v>
      </c>
      <c r="J139" s="7">
        <v>1</v>
      </c>
      <c r="K139" s="7" t="str">
        <f>VLOOKUP(J139,Tablas_Maestras_Prime!$A$173:$B$175,2,FALSE)</f>
        <v>Estable</v>
      </c>
      <c r="L139" s="7">
        <v>1</v>
      </c>
      <c r="M139" s="7" t="str">
        <f>VLOOKUP(L139,Tablas_Maestras_Prime!$A$158:$B$169,2,FALSE)</f>
        <v>Por definir</v>
      </c>
      <c r="N139" s="8" t="s">
        <v>949</v>
      </c>
      <c r="O139" s="8" t="s">
        <v>950</v>
      </c>
      <c r="P139" s="9">
        <v>37845</v>
      </c>
      <c r="Q139" s="8" t="s">
        <v>951</v>
      </c>
      <c r="R139" s="8" t="s">
        <v>952</v>
      </c>
      <c r="S139" s="8" t="s">
        <v>953</v>
      </c>
      <c r="T139" s="8" t="s">
        <v>700</v>
      </c>
      <c r="U139" s="8" t="s">
        <v>954</v>
      </c>
      <c r="V139" s="8" t="s">
        <v>955</v>
      </c>
      <c r="W139" s="8" t="s">
        <v>34</v>
      </c>
      <c r="X139" s="8" t="s">
        <v>35</v>
      </c>
      <c r="Y139" s="5" t="str">
        <f t="shared" si="5"/>
        <v>INSERT INTO empleados VALUES (NULL, 16, 35, 1, 1, 1, 1, 'Diaz Laca', 'Patricia', 'martes-08-12', 'diazlacapatricia@gmail.com', '71834002', '933911628', 'Chorrillos', 'Condominio Floresta Sur, Chorrillos', '100080584', '9no', 'I');</v>
      </c>
    </row>
    <row r="140" spans="1:25" ht="15.75" customHeight="1">
      <c r="A140" s="6">
        <f t="shared" si="4"/>
        <v>139</v>
      </c>
      <c r="B140" s="7">
        <v>26</v>
      </c>
      <c r="C140" s="7" t="str">
        <f>VLOOKUP(B140,Tablas_Maestras_Prime!$A$116:$B$153,2,FALSE)</f>
        <v>INGENIERÍA DE CIBERSEGURIDAD</v>
      </c>
      <c r="D140" s="7">
        <v>16</v>
      </c>
      <c r="E140" s="113" t="str">
        <f>VLOOKUP(D140,Tablas_Maestras_Prime!$A$42:$B$103,2,FALSE)</f>
        <v>Universidad Nacional de San Agustín de Arequipa</v>
      </c>
      <c r="F140" s="7">
        <v>1</v>
      </c>
      <c r="G140" s="7" t="str">
        <f>VLOOKUP(F140,Tablas_Maestras_Prime!$A$107:$B$112,2,FALSE)</f>
        <v>Sin Definir..</v>
      </c>
      <c r="H140" s="7">
        <v>1</v>
      </c>
      <c r="I140" s="7" t="str">
        <f>VLOOKUP(H140,Tablas_Maestras_Prime!$A$20:$B$38,2,FALSE)</f>
        <v>Por definir...</v>
      </c>
      <c r="J140" s="7">
        <v>1</v>
      </c>
      <c r="K140" s="7" t="str">
        <f>VLOOKUP(J140,Tablas_Maestras_Prime!$A$173:$B$175,2,FALSE)</f>
        <v>Estable</v>
      </c>
      <c r="L140" s="7">
        <v>1</v>
      </c>
      <c r="M140" s="7" t="str">
        <f>VLOOKUP(L140,Tablas_Maestras_Prime!$A$158:$B$169,2,FALSE)</f>
        <v>Por definir</v>
      </c>
      <c r="N140" s="8" t="s">
        <v>956</v>
      </c>
      <c r="O140" s="8" t="s">
        <v>957</v>
      </c>
      <c r="P140" s="9">
        <v>37188</v>
      </c>
      <c r="Q140" s="8" t="s">
        <v>958</v>
      </c>
      <c r="R140" s="8" t="s">
        <v>959</v>
      </c>
      <c r="S140" s="8" t="s">
        <v>960</v>
      </c>
      <c r="T140" s="8" t="s">
        <v>33</v>
      </c>
      <c r="U140" s="8" t="s">
        <v>961</v>
      </c>
      <c r="V140" s="8" t="s">
        <v>962</v>
      </c>
      <c r="W140" s="8" t="s">
        <v>86</v>
      </c>
      <c r="X140" s="8" t="s">
        <v>35</v>
      </c>
      <c r="Y140" s="5" t="str">
        <f t="shared" si="5"/>
        <v>INSERT INTO empleados VALUES (NULL, 26, 16, 1, 1, 1, 1, 'DIAZ LAURA ', 'FIORELLA GIANELLA', 'miércoles-10-24', 'fdiazl@unsa.edu.pe', '60793912', '902024729', NULL, 'AREQUIPA', '20200957', '10mo', 'I');</v>
      </c>
    </row>
    <row r="141" spans="1:25" ht="15.75" customHeight="1">
      <c r="A141" s="6">
        <f t="shared" si="4"/>
        <v>140</v>
      </c>
      <c r="B141" s="7">
        <v>6</v>
      </c>
      <c r="C141" s="7" t="str">
        <f>VLOOKUP(B141,Tablas_Maestras_Prime!$A$116:$B$153,2,FALSE)</f>
        <v>Administración y Marketing</v>
      </c>
      <c r="D141" s="7">
        <v>5</v>
      </c>
      <c r="E141" s="113" t="str">
        <f>VLOOKUP(D141,Tablas_Maestras_Prime!$A$42:$B$103,2,FALSE)</f>
        <v>Universidad Peruana de Ciencias Aplicadas </v>
      </c>
      <c r="F141" s="7">
        <v>1</v>
      </c>
      <c r="G141" s="7" t="str">
        <f>VLOOKUP(F141,Tablas_Maestras_Prime!$A$107:$B$112,2,FALSE)</f>
        <v>Sin Definir..</v>
      </c>
      <c r="H141" s="7">
        <v>1</v>
      </c>
      <c r="I141" s="7" t="str">
        <f>VLOOKUP(H141,Tablas_Maestras_Prime!$A$20:$B$38,2,FALSE)</f>
        <v>Por definir...</v>
      </c>
      <c r="J141" s="7">
        <v>1</v>
      </c>
      <c r="K141" s="7" t="str">
        <f>VLOOKUP(J141,Tablas_Maestras_Prime!$A$173:$B$175,2,FALSE)</f>
        <v>Estable</v>
      </c>
      <c r="L141" s="7">
        <v>1</v>
      </c>
      <c r="M141" s="7" t="str">
        <f>VLOOKUP(L141,Tablas_Maestras_Prime!$A$158:$B$169,2,FALSE)</f>
        <v>Por definir</v>
      </c>
      <c r="N141" s="8" t="s">
        <v>963</v>
      </c>
      <c r="O141" s="8" t="s">
        <v>964</v>
      </c>
      <c r="P141" s="9">
        <v>36469</v>
      </c>
      <c r="Q141" s="8" t="s">
        <v>965</v>
      </c>
      <c r="R141" s="8" t="s">
        <v>966</v>
      </c>
      <c r="S141" s="8" t="s">
        <v>967</v>
      </c>
      <c r="T141" s="8" t="s">
        <v>932</v>
      </c>
      <c r="U141" s="8" t="s">
        <v>968</v>
      </c>
      <c r="V141" s="8" t="s">
        <v>33</v>
      </c>
      <c r="W141" s="8" t="s">
        <v>86</v>
      </c>
      <c r="X141" s="8" t="s">
        <v>35</v>
      </c>
      <c r="Y141" s="5" t="str">
        <f t="shared" si="5"/>
        <v>INSERT INTO empleados VALUES (NULL, 6, 5, 1, 1, 1, 1, 'DOMINGUEZ PARCO', 'HAROLD DAVID', 'viernes-11-05', 'hdominguezparco@gmail.com', '74031799', '953061425', 'Carabayllo', 'Jr. Peru 241 La flor Carabayllo', NULL, '10mo', 'I');</v>
      </c>
    </row>
    <row r="142" spans="1:25" ht="15.75" customHeight="1">
      <c r="A142" s="6">
        <f t="shared" si="4"/>
        <v>141</v>
      </c>
      <c r="B142" s="7">
        <v>13</v>
      </c>
      <c r="C142" s="7" t="str">
        <f>VLOOKUP(B142,Tablas_Maestras_Prime!$A$116:$B$153,2,FALSE)</f>
        <v>Diseño y Desarrollo de Maquinas</v>
      </c>
      <c r="D142" s="7">
        <v>25</v>
      </c>
      <c r="E142" s="113" t="str">
        <f>VLOOKUP(D142,Tablas_Maestras_Prime!$A$42:$B$103,2,FALSE)</f>
        <v>UNIVERSIDAD TECNOLÓGICA DEL PERÚ</v>
      </c>
      <c r="F142" s="7">
        <v>1</v>
      </c>
      <c r="G142" s="7" t="str">
        <f>VLOOKUP(F142,Tablas_Maestras_Prime!$A$107:$B$112,2,FALSE)</f>
        <v>Sin Definir..</v>
      </c>
      <c r="H142" s="7">
        <v>2</v>
      </c>
      <c r="I142" s="7" t="str">
        <f>VLOOKUP(H142,Tablas_Maestras_Prime!$A$20:$B$38,2,FALSE)</f>
        <v>Ingeniería</v>
      </c>
      <c r="J142" s="7">
        <v>1</v>
      </c>
      <c r="K142" s="7" t="str">
        <f>VLOOKUP(J142,Tablas_Maestras_Prime!$A$173:$B$175,2,FALSE)</f>
        <v>Estable</v>
      </c>
      <c r="L142" s="7">
        <v>1</v>
      </c>
      <c r="M142" s="7" t="str">
        <f>VLOOKUP(L142,Tablas_Maestras_Prime!$A$158:$B$169,2,FALSE)</f>
        <v>Por definir</v>
      </c>
      <c r="N142" s="8" t="s">
        <v>969</v>
      </c>
      <c r="O142" s="8" t="s">
        <v>970</v>
      </c>
      <c r="P142" s="9">
        <v>37305</v>
      </c>
      <c r="Q142" s="8" t="s">
        <v>971</v>
      </c>
      <c r="R142" s="8" t="s">
        <v>972</v>
      </c>
      <c r="S142" s="8" t="s">
        <v>973</v>
      </c>
      <c r="T142" s="8" t="s">
        <v>33</v>
      </c>
      <c r="U142" s="8" t="s">
        <v>974</v>
      </c>
      <c r="V142" s="8" t="s">
        <v>975</v>
      </c>
      <c r="W142" s="8" t="s">
        <v>34</v>
      </c>
      <c r="X142" s="8" t="s">
        <v>35</v>
      </c>
      <c r="Y142" s="5" t="str">
        <f t="shared" si="5"/>
        <v>INSERT INTO empleados VALUES (NULL, 13, 25, 1, 2, 1, 1, 'DOMINGUEZ PEREZ', 'DYLAN DAVID', 'lunes-02-18', 'dylandomperez1802@gmail.com', '72196163', '963854572', NULL, 'Av. Alfredo Mendiola 6377', 'U19202909', '9no', 'I');</v>
      </c>
    </row>
    <row r="143" spans="1:25" ht="15.75" customHeight="1">
      <c r="A143" s="6">
        <f t="shared" si="4"/>
        <v>142</v>
      </c>
      <c r="B143" s="7">
        <v>1</v>
      </c>
      <c r="C143" s="7" t="str">
        <f>VLOOKUP(B143,Tablas_Maestras_Prime!$A$116:$B$153,2,FALSE)</f>
        <v>Arquitectura y Urbanismo</v>
      </c>
      <c r="D143" s="7">
        <v>13</v>
      </c>
      <c r="E143" s="113" t="str">
        <f>VLOOKUP(D143,Tablas_Maestras_Prime!$A$42:$B$103,2,FALSE)</f>
        <v>Universidad Nacional de Ingenieria</v>
      </c>
      <c r="F143" s="7">
        <v>1</v>
      </c>
      <c r="G143" s="7" t="str">
        <f>VLOOKUP(F143,Tablas_Maestras_Prime!$A$107:$B$112,2,FALSE)</f>
        <v>Sin Definir..</v>
      </c>
      <c r="H143" s="7">
        <v>1</v>
      </c>
      <c r="I143" s="7" t="str">
        <f>VLOOKUP(H143,Tablas_Maestras_Prime!$A$20:$B$38,2,FALSE)</f>
        <v>Por definir...</v>
      </c>
      <c r="J143" s="7">
        <v>1</v>
      </c>
      <c r="K143" s="7" t="str">
        <f>VLOOKUP(J143,Tablas_Maestras_Prime!$A$173:$B$175,2,FALSE)</f>
        <v>Estable</v>
      </c>
      <c r="L143" s="7">
        <v>1</v>
      </c>
      <c r="M143" s="7" t="str">
        <f>VLOOKUP(L143,Tablas_Maestras_Prime!$A$158:$B$169,2,FALSE)</f>
        <v>Por definir</v>
      </c>
      <c r="N143" s="8" t="s">
        <v>976</v>
      </c>
      <c r="O143" s="8" t="s">
        <v>977</v>
      </c>
      <c r="P143" s="9">
        <v>37186</v>
      </c>
      <c r="Q143" s="8" t="s">
        <v>978</v>
      </c>
      <c r="R143" s="8" t="s">
        <v>33</v>
      </c>
      <c r="S143" s="8" t="s">
        <v>979</v>
      </c>
      <c r="T143" s="8" t="s">
        <v>120</v>
      </c>
      <c r="U143" s="8" t="s">
        <v>980</v>
      </c>
      <c r="V143" s="8" t="s">
        <v>981</v>
      </c>
      <c r="W143" s="8" t="s">
        <v>982</v>
      </c>
      <c r="X143" s="8" t="s">
        <v>35</v>
      </c>
      <c r="Y143" s="5" t="str">
        <f t="shared" si="5"/>
        <v>INSERT INTO empleados VALUES (NULL, 1, 13, 1, 1, 1, 1, 'DURAND ARIAS', 'SEBASTIAN ANTONIO', 'lunes-10-22', 'sebasdurand22@hotmail.com', NULL, '968797790', 'Ate', 'ATE, LIMA, LIMA', '20200225K', '8vo ciclo', 'I');</v>
      </c>
    </row>
    <row r="144" spans="1:25" ht="15.75" customHeight="1">
      <c r="A144" s="6">
        <f t="shared" si="4"/>
        <v>143</v>
      </c>
      <c r="B144" s="7">
        <v>6</v>
      </c>
      <c r="C144" s="7" t="str">
        <f>VLOOKUP(B144,Tablas_Maestras_Prime!$A$116:$B$153,2,FALSE)</f>
        <v>Administración y Marketing</v>
      </c>
      <c r="D144" s="7">
        <v>14</v>
      </c>
      <c r="E144" s="113" t="str">
        <f>VLOOKUP(D144,Tablas_Maestras_Prime!$A$42:$B$103,2,FALSE)</f>
        <v>Universidad Ricardo Palma</v>
      </c>
      <c r="F144" s="7">
        <v>1</v>
      </c>
      <c r="G144" s="7" t="str">
        <f>VLOOKUP(F144,Tablas_Maestras_Prime!$A$107:$B$112,2,FALSE)</f>
        <v>Sin Definir..</v>
      </c>
      <c r="H144" s="7">
        <v>11</v>
      </c>
      <c r="I144" s="7" t="str">
        <f>VLOOKUP(H144,Tablas_Maestras_Prime!$A$20:$B$38,2,FALSE)</f>
        <v>Ingeniería Civil</v>
      </c>
      <c r="J144" s="7">
        <v>1</v>
      </c>
      <c r="K144" s="7" t="str">
        <f>VLOOKUP(J144,Tablas_Maestras_Prime!$A$173:$B$175,2,FALSE)</f>
        <v>Estable</v>
      </c>
      <c r="L144" s="7">
        <v>1</v>
      </c>
      <c r="M144" s="7" t="str">
        <f>VLOOKUP(L144,Tablas_Maestras_Prime!$A$158:$B$169,2,FALSE)</f>
        <v>Por definir</v>
      </c>
      <c r="N144" s="8" t="s">
        <v>983</v>
      </c>
      <c r="O144" s="8" t="s">
        <v>984</v>
      </c>
      <c r="P144" s="9" t="s">
        <v>33</v>
      </c>
      <c r="Q144" s="8" t="s">
        <v>985</v>
      </c>
      <c r="R144" s="8" t="s">
        <v>33</v>
      </c>
      <c r="S144" s="8" t="s">
        <v>986</v>
      </c>
      <c r="T144" s="8" t="s">
        <v>33</v>
      </c>
      <c r="U144" s="8" t="s">
        <v>33</v>
      </c>
      <c r="V144" s="8" t="s">
        <v>33</v>
      </c>
      <c r="W144" s="8" t="s">
        <v>33</v>
      </c>
      <c r="X144" s="8" t="s">
        <v>35</v>
      </c>
      <c r="Y144" s="5" t="str">
        <f t="shared" si="5"/>
        <v>INSERT INTO empleados VALUES (NULL, 6, 14, 1, 11, 1, 1, 'EGUIA GONZALES', 'GIANLUIGUI', NULL, 'eggonza13s@gmail.com', NULL, '992146935', NULL, NULL, NULL, NULL, 'I');</v>
      </c>
    </row>
    <row r="145" spans="1:25" ht="15.75" customHeight="1">
      <c r="A145" s="6">
        <f t="shared" si="4"/>
        <v>144</v>
      </c>
      <c r="B145" s="7">
        <v>1</v>
      </c>
      <c r="C145" s="7" t="str">
        <f>VLOOKUP(B145,Tablas_Maestras_Prime!$A$116:$B$153,2,FALSE)</f>
        <v>Arquitectura y Urbanismo</v>
      </c>
      <c r="D145" s="7">
        <v>4</v>
      </c>
      <c r="E145" s="113" t="str">
        <f>VLOOKUP(D145,Tablas_Maestras_Prime!$A$42:$B$103,2,FALSE)</f>
        <v>Universidad Cesar Vallejo</v>
      </c>
      <c r="F145" s="7">
        <v>1</v>
      </c>
      <c r="G145" s="7" t="str">
        <f>VLOOKUP(F145,Tablas_Maestras_Prime!$A$107:$B$112,2,FALSE)</f>
        <v>Sin Definir..</v>
      </c>
      <c r="H145" s="7">
        <v>1</v>
      </c>
      <c r="I145" s="7" t="str">
        <f>VLOOKUP(H145,Tablas_Maestras_Prime!$A$20:$B$38,2,FALSE)</f>
        <v>Por definir...</v>
      </c>
      <c r="J145" s="7">
        <v>1</v>
      </c>
      <c r="K145" s="7" t="str">
        <f>VLOOKUP(J145,Tablas_Maestras_Prime!$A$173:$B$175,2,FALSE)</f>
        <v>Estable</v>
      </c>
      <c r="L145" s="7">
        <v>1</v>
      </c>
      <c r="M145" s="7" t="str">
        <f>VLOOKUP(L145,Tablas_Maestras_Prime!$A$158:$B$169,2,FALSE)</f>
        <v>Por definir</v>
      </c>
      <c r="N145" s="8" t="s">
        <v>987</v>
      </c>
      <c r="O145" s="8" t="s">
        <v>988</v>
      </c>
      <c r="P145" s="9" t="s">
        <v>33</v>
      </c>
      <c r="Q145" s="8" t="s">
        <v>989</v>
      </c>
      <c r="R145" s="8" t="s">
        <v>33</v>
      </c>
      <c r="S145" s="8" t="s">
        <v>990</v>
      </c>
      <c r="T145" s="8" t="s">
        <v>33</v>
      </c>
      <c r="U145" s="8" t="s">
        <v>33</v>
      </c>
      <c r="V145" s="8" t="s">
        <v>33</v>
      </c>
      <c r="W145" s="8" t="s">
        <v>33</v>
      </c>
      <c r="X145" s="8" t="s">
        <v>35</v>
      </c>
      <c r="Y145" s="5" t="str">
        <f t="shared" si="5"/>
        <v>INSERT INTO empleados VALUES (NULL, 1, 4, 1, 1, 1, 1, 'ESCALANTE SÁNCHEZ', 'JESSICA GIOVANNA', NULL, 'arquitectura.escalante928256@gmail.com', NULL, '937871286', NULL, NULL, NULL, NULL, 'I');</v>
      </c>
    </row>
    <row r="146" spans="1:25" ht="15.75" customHeight="1">
      <c r="A146" s="6">
        <f t="shared" si="4"/>
        <v>145</v>
      </c>
      <c r="B146" s="7">
        <v>9</v>
      </c>
      <c r="C146" s="7" t="str">
        <f>VLOOKUP(B146,Tablas_Maestras_Prime!$A$116:$B$153,2,FALSE)</f>
        <v>Administracion y Negocios Internacionales</v>
      </c>
      <c r="D146" s="7">
        <v>31</v>
      </c>
      <c r="E146" s="113" t="str">
        <f>VLOOKUP(D146,Tablas_Maestras_Prime!$A$42:$B$103,2,FALSE)</f>
        <v>UNIVERSIDAD SAN IGNACIO DE LOYOLA</v>
      </c>
      <c r="F146" s="7">
        <v>1</v>
      </c>
      <c r="G146" s="7" t="str">
        <f>VLOOKUP(F146,Tablas_Maestras_Prime!$A$107:$B$112,2,FALSE)</f>
        <v>Sin Definir..</v>
      </c>
      <c r="H146" s="7">
        <v>2</v>
      </c>
      <c r="I146" s="7" t="str">
        <f>VLOOKUP(H146,Tablas_Maestras_Prime!$A$20:$B$38,2,FALSE)</f>
        <v>Ingeniería</v>
      </c>
      <c r="J146" s="7">
        <v>1</v>
      </c>
      <c r="K146" s="7" t="str">
        <f>VLOOKUP(J146,Tablas_Maestras_Prime!$A$173:$B$175,2,FALSE)</f>
        <v>Estable</v>
      </c>
      <c r="L146" s="7">
        <v>12</v>
      </c>
      <c r="M146" s="7" t="str">
        <f>VLOOKUP(L146,Tablas_Maestras_Prime!$A$158:$B$169,2,FALSE)</f>
        <v>Practicante</v>
      </c>
      <c r="N146" s="8" t="s">
        <v>991</v>
      </c>
      <c r="O146" s="8" t="s">
        <v>992</v>
      </c>
      <c r="P146" s="9">
        <v>35927</v>
      </c>
      <c r="Q146" s="8" t="s">
        <v>993</v>
      </c>
      <c r="R146" s="8" t="s">
        <v>994</v>
      </c>
      <c r="S146" s="8" t="s">
        <v>995</v>
      </c>
      <c r="T146" s="8" t="s">
        <v>33</v>
      </c>
      <c r="U146" s="8" t="s">
        <v>996</v>
      </c>
      <c r="V146" s="8" t="s">
        <v>997</v>
      </c>
      <c r="W146" s="8" t="s">
        <v>86</v>
      </c>
      <c r="X146" s="8" t="s">
        <v>35</v>
      </c>
      <c r="Y146" s="5" t="str">
        <f t="shared" si="5"/>
        <v>INSERT INTO empleados VALUES (NULL, 9, 31, 1, 2, 1, 12, 'ESCOBAR CHAMPI', 'JAIR HASSLER', 'martes-05-12', 'jairhassler@gmail.com', '75216800', '933182369', NULL, 'Calle 15 de Mayo Comité 16 PP.JJ. San Juan de Dios MZ K2 Lt. 03', '11920852', '10mo', 'I');</v>
      </c>
    </row>
    <row r="147" spans="1:25" ht="15.75" customHeight="1">
      <c r="A147" s="6">
        <f t="shared" si="4"/>
        <v>146</v>
      </c>
      <c r="B147" s="7">
        <v>2</v>
      </c>
      <c r="C147" s="7" t="str">
        <f>VLOOKUP(B147,Tablas_Maestras_Prime!$A$116:$B$153,2,FALSE)</f>
        <v>Derecho</v>
      </c>
      <c r="D147" s="7">
        <v>27</v>
      </c>
      <c r="E147" s="113" t="str">
        <f>VLOOKUP(D147,Tablas_Maestras_Prime!$A$42:$B$103,2,FALSE)</f>
        <v>Universidad Nacional Federico VIllareal (UNFV)</v>
      </c>
      <c r="F147" s="7">
        <v>1</v>
      </c>
      <c r="G147" s="7" t="str">
        <f>VLOOKUP(F147,Tablas_Maestras_Prime!$A$107:$B$112,2,FALSE)</f>
        <v>Sin Definir..</v>
      </c>
      <c r="H147" s="7">
        <v>1</v>
      </c>
      <c r="I147" s="7" t="str">
        <f>VLOOKUP(H147,Tablas_Maestras_Prime!$A$20:$B$38,2,FALSE)</f>
        <v>Por definir...</v>
      </c>
      <c r="J147" s="7">
        <v>1</v>
      </c>
      <c r="K147" s="7" t="str">
        <f>VLOOKUP(J147,Tablas_Maestras_Prime!$A$173:$B$175,2,FALSE)</f>
        <v>Estable</v>
      </c>
      <c r="L147" s="7">
        <v>1</v>
      </c>
      <c r="M147" s="7" t="str">
        <f>VLOOKUP(L147,Tablas_Maestras_Prime!$A$158:$B$169,2,FALSE)</f>
        <v>Por definir</v>
      </c>
      <c r="N147" s="8" t="s">
        <v>998</v>
      </c>
      <c r="O147" s="8" t="s">
        <v>999</v>
      </c>
      <c r="P147" s="9" t="s">
        <v>33</v>
      </c>
      <c r="Q147" s="8" t="s">
        <v>33</v>
      </c>
      <c r="R147" s="8" t="s">
        <v>33</v>
      </c>
      <c r="S147" s="8" t="s">
        <v>1000</v>
      </c>
      <c r="T147" s="8" t="s">
        <v>477</v>
      </c>
      <c r="U147" s="8" t="s">
        <v>1001</v>
      </c>
      <c r="V147" s="8" t="s">
        <v>33</v>
      </c>
      <c r="W147" s="8" t="s">
        <v>33</v>
      </c>
      <c r="X147" s="8" t="s">
        <v>35</v>
      </c>
      <c r="Y147" s="5" t="str">
        <f t="shared" si="5"/>
        <v>INSERT INTO empleados VALUES (NULL, 2, 27, 1, 1, 1, 1, 'ESCRIBA CHAVEZ', 'ULISES WALTER', NULL, NULL, NULL, '901307232', 'Comas', 'CALLE LAS MAGNOLIAS 354 URB. LA ALBORADA - COMAS', NULL, NULL, 'I');</v>
      </c>
    </row>
    <row r="148" spans="1:25" ht="15.75" customHeight="1">
      <c r="A148" s="6">
        <f t="shared" si="4"/>
        <v>147</v>
      </c>
      <c r="B148" s="7">
        <v>1</v>
      </c>
      <c r="C148" s="7" t="str">
        <f>VLOOKUP(B148,Tablas_Maestras_Prime!$A$116:$B$153,2,FALSE)</f>
        <v>Arquitectura y Urbanismo</v>
      </c>
      <c r="D148" s="7">
        <v>1</v>
      </c>
      <c r="E148" s="113" t="str">
        <f>VLOOKUP(D148,Tablas_Maestras_Prime!$A$42:$B$103,2,FALSE)</f>
        <v>Sin definir...</v>
      </c>
      <c r="F148" s="7">
        <v>1</v>
      </c>
      <c r="G148" s="7" t="str">
        <f>VLOOKUP(F148,Tablas_Maestras_Prime!$A$107:$B$112,2,FALSE)</f>
        <v>Sin Definir..</v>
      </c>
      <c r="H148" s="7">
        <v>1</v>
      </c>
      <c r="I148" s="7" t="str">
        <f>VLOOKUP(H148,Tablas_Maestras_Prime!$A$20:$B$38,2,FALSE)</f>
        <v>Por definir...</v>
      </c>
      <c r="J148" s="7">
        <v>1</v>
      </c>
      <c r="K148" s="7" t="str">
        <f>VLOOKUP(J148,Tablas_Maestras_Prime!$A$173:$B$175,2,FALSE)</f>
        <v>Estable</v>
      </c>
      <c r="L148" s="7">
        <v>1</v>
      </c>
      <c r="M148" s="7" t="str">
        <f>VLOOKUP(L148,Tablas_Maestras_Prime!$A$158:$B$169,2,FALSE)</f>
        <v>Por definir</v>
      </c>
      <c r="N148" s="8" t="s">
        <v>1002</v>
      </c>
      <c r="O148" s="8" t="s">
        <v>1003</v>
      </c>
      <c r="P148" s="9" t="s">
        <v>33</v>
      </c>
      <c r="Q148" s="8" t="s">
        <v>33</v>
      </c>
      <c r="R148" s="8" t="s">
        <v>33</v>
      </c>
      <c r="S148" s="8" t="s">
        <v>1004</v>
      </c>
      <c r="T148" s="8" t="s">
        <v>33</v>
      </c>
      <c r="U148" s="8" t="s">
        <v>33</v>
      </c>
      <c r="V148" s="8" t="s">
        <v>33</v>
      </c>
      <c r="W148" s="8" t="s">
        <v>33</v>
      </c>
      <c r="X148" s="8" t="s">
        <v>35</v>
      </c>
      <c r="Y148" s="5" t="str">
        <f t="shared" si="5"/>
        <v>INSERT INTO empleados VALUES (NULL, 1, 1, 1, 1, 1, 1, 'ESPINOZA INOCENTE', 'MILENE', NULL, NULL, NULL, '984195171', NULL, NULL, NULL, NULL, 'I');</v>
      </c>
    </row>
    <row r="149" spans="1:25" ht="15.75" customHeight="1">
      <c r="A149" s="6">
        <f t="shared" si="4"/>
        <v>148</v>
      </c>
      <c r="B149" s="7">
        <v>16</v>
      </c>
      <c r="C149" s="7" t="str">
        <f>VLOOKUP(B149,Tablas_Maestras_Prime!$A$116:$B$153,2,FALSE)</f>
        <v>Ingenieria geologica</v>
      </c>
      <c r="D149" s="7">
        <v>4</v>
      </c>
      <c r="E149" s="113" t="str">
        <f>VLOOKUP(D149,Tablas_Maestras_Prime!$A$42:$B$103,2,FALSE)</f>
        <v>Universidad Cesar Vallejo</v>
      </c>
      <c r="F149" s="7">
        <v>1</v>
      </c>
      <c r="G149" s="7" t="str">
        <f>VLOOKUP(F149,Tablas_Maestras_Prime!$A$107:$B$112,2,FALSE)</f>
        <v>Sin Definir..</v>
      </c>
      <c r="H149" s="7">
        <v>1</v>
      </c>
      <c r="I149" s="7" t="str">
        <f>VLOOKUP(H149,Tablas_Maestras_Prime!$A$20:$B$38,2,FALSE)</f>
        <v>Por definir...</v>
      </c>
      <c r="J149" s="7">
        <v>1</v>
      </c>
      <c r="K149" s="7" t="str">
        <f>VLOOKUP(J149,Tablas_Maestras_Prime!$A$173:$B$175,2,FALSE)</f>
        <v>Estable</v>
      </c>
      <c r="L149" s="7">
        <v>1</v>
      </c>
      <c r="M149" s="7" t="str">
        <f>VLOOKUP(L149,Tablas_Maestras_Prime!$A$158:$B$169,2,FALSE)</f>
        <v>Por definir</v>
      </c>
      <c r="N149" s="8" t="s">
        <v>1005</v>
      </c>
      <c r="O149" s="8" t="s">
        <v>1006</v>
      </c>
      <c r="P149" s="9" t="s">
        <v>33</v>
      </c>
      <c r="Q149" s="8" t="s">
        <v>1007</v>
      </c>
      <c r="R149" s="8" t="s">
        <v>1008</v>
      </c>
      <c r="S149" s="8" t="s">
        <v>1009</v>
      </c>
      <c r="T149" s="8" t="s">
        <v>33</v>
      </c>
      <c r="U149" s="8" t="s">
        <v>1010</v>
      </c>
      <c r="V149" s="8" t="s">
        <v>1011</v>
      </c>
      <c r="W149" s="8" t="s">
        <v>95</v>
      </c>
      <c r="X149" s="8" t="s">
        <v>35</v>
      </c>
      <c r="Y149" s="5" t="str">
        <f t="shared" si="5"/>
        <v>INSERT INTO empleados VALUES (NULL, 16, 4, 1, 1, 1, 1, 'ESPINOZA MAZGO', 'LAN CHRISTIAN', NULL, 'chriss.27.10.10@gmail.com', '70728007', '926518455', NULL, 'Coop. Sub Lotizacion Las Vegas Mz. K Lt. 4', '7002512964', '8vo', 'I');</v>
      </c>
    </row>
    <row r="150" spans="1:25" ht="15.75" customHeight="1">
      <c r="A150" s="6">
        <f t="shared" si="4"/>
        <v>149</v>
      </c>
      <c r="B150" s="7">
        <v>16</v>
      </c>
      <c r="C150" s="7" t="str">
        <f>VLOOKUP(B150,Tablas_Maestras_Prime!$A$116:$B$153,2,FALSE)</f>
        <v>Ingenieria geologica</v>
      </c>
      <c r="D150" s="7">
        <v>47</v>
      </c>
      <c r="E150" s="113" t="str">
        <f>VLOOKUP(D150,Tablas_Maestras_Prime!$A$42:$B$103,2,FALSE)</f>
        <v>UNIVERSIDAD NACIONAL JOSÉ FAUSTINO SÁNCHEZ CARRIÓN</v>
      </c>
      <c r="F150" s="7">
        <v>1</v>
      </c>
      <c r="G150" s="7" t="str">
        <f>VLOOKUP(F150,Tablas_Maestras_Prime!$A$107:$B$112,2,FALSE)</f>
        <v>Sin Definir..</v>
      </c>
      <c r="H150" s="7">
        <v>2</v>
      </c>
      <c r="I150" s="7" t="str">
        <f>VLOOKUP(H150,Tablas_Maestras_Prime!$A$20:$B$38,2,FALSE)</f>
        <v>Ingeniería</v>
      </c>
      <c r="J150" s="7">
        <v>1</v>
      </c>
      <c r="K150" s="7" t="str">
        <f>VLOOKUP(J150,Tablas_Maestras_Prime!$A$173:$B$175,2,FALSE)</f>
        <v>Estable</v>
      </c>
      <c r="L150" s="7">
        <v>1</v>
      </c>
      <c r="M150" s="7" t="str">
        <f>VLOOKUP(L150,Tablas_Maestras_Prime!$A$158:$B$169,2,FALSE)</f>
        <v>Por definir</v>
      </c>
      <c r="N150" s="8" t="s">
        <v>1012</v>
      </c>
      <c r="O150" s="8" t="s">
        <v>1013</v>
      </c>
      <c r="P150" s="9">
        <v>37985</v>
      </c>
      <c r="Q150" s="8" t="s">
        <v>1014</v>
      </c>
      <c r="R150" s="8" t="s">
        <v>1015</v>
      </c>
      <c r="S150" s="8" t="s">
        <v>1016</v>
      </c>
      <c r="T150" s="8" t="s">
        <v>33</v>
      </c>
      <c r="U150" s="8" t="s">
        <v>1017</v>
      </c>
      <c r="V150" s="8" t="s">
        <v>1018</v>
      </c>
      <c r="W150" s="8" t="s">
        <v>34</v>
      </c>
      <c r="X150" s="8" t="s">
        <v>35</v>
      </c>
      <c r="Y150" s="5" t="str">
        <f t="shared" si="5"/>
        <v>INSERT INTO empleados VALUES (NULL, 16, 47, 1, 2, 1, 1, 'ESPINOZA REYES', 'NAISSA JIMENA ', 'martes-12-30', '1637211008@unjfsc.edu.pe', '72655350', '991814661', NULL, 'Mz C Lt 3 Santa Catalina', '1636211008', '9no', 'I');</v>
      </c>
    </row>
    <row r="151" spans="1:25" ht="15.75" customHeight="1">
      <c r="A151" s="6">
        <f t="shared" si="4"/>
        <v>150</v>
      </c>
      <c r="B151" s="7">
        <v>1</v>
      </c>
      <c r="C151" s="7" t="str">
        <f>VLOOKUP(B151,Tablas_Maestras_Prime!$A$116:$B$153,2,FALSE)</f>
        <v>Arquitectura y Urbanismo</v>
      </c>
      <c r="D151" s="7">
        <v>25</v>
      </c>
      <c r="E151" s="113" t="str">
        <f>VLOOKUP(D151,Tablas_Maestras_Prime!$A$42:$B$103,2,FALSE)</f>
        <v>UNIVERSIDAD TECNOLÓGICA DEL PERÚ</v>
      </c>
      <c r="F151" s="7">
        <v>1</v>
      </c>
      <c r="G151" s="7" t="str">
        <f>VLOOKUP(F151,Tablas_Maestras_Prime!$A$107:$B$112,2,FALSE)</f>
        <v>Sin Definir..</v>
      </c>
      <c r="H151" s="7">
        <v>1</v>
      </c>
      <c r="I151" s="7" t="str">
        <f>VLOOKUP(H151,Tablas_Maestras_Prime!$A$20:$B$38,2,FALSE)</f>
        <v>Por definir...</v>
      </c>
      <c r="J151" s="7">
        <v>1</v>
      </c>
      <c r="K151" s="7" t="str">
        <f>VLOOKUP(J151,Tablas_Maestras_Prime!$A$173:$B$175,2,FALSE)</f>
        <v>Estable</v>
      </c>
      <c r="L151" s="7">
        <v>1</v>
      </c>
      <c r="M151" s="7" t="str">
        <f>VLOOKUP(L151,Tablas_Maestras_Prime!$A$158:$B$169,2,FALSE)</f>
        <v>Por definir</v>
      </c>
      <c r="N151" s="8" t="s">
        <v>1019</v>
      </c>
      <c r="O151" s="8" t="s">
        <v>1020</v>
      </c>
      <c r="P151" s="9" t="s">
        <v>33</v>
      </c>
      <c r="Q151" s="8" t="s">
        <v>1021</v>
      </c>
      <c r="R151" s="8" t="s">
        <v>1022</v>
      </c>
      <c r="S151" s="8" t="s">
        <v>1023</v>
      </c>
      <c r="T151" s="8" t="s">
        <v>33</v>
      </c>
      <c r="U151" s="8" t="s">
        <v>33</v>
      </c>
      <c r="V151" s="8" t="s">
        <v>1024</v>
      </c>
      <c r="W151" s="8" t="s">
        <v>33</v>
      </c>
      <c r="X151" s="8" t="s">
        <v>35</v>
      </c>
      <c r="Y151" s="5" t="str">
        <f t="shared" si="5"/>
        <v>INSERT INTO empleados VALUES (NULL, 1, 25, 1, 1, 1, 1, 'ESPINOZA RODRIGUEZ', 'RENATO GONZALO', NULL, 'gonzalo_renato_@hotmail.com', '75553028', '937734663', NULL, NULL, 'U20217161', NULL, 'I');</v>
      </c>
    </row>
    <row r="152" spans="1:25" ht="15.75" customHeight="1">
      <c r="A152" s="6">
        <f t="shared" si="4"/>
        <v>151</v>
      </c>
      <c r="B152" s="7">
        <v>16</v>
      </c>
      <c r="C152" s="7" t="str">
        <f>VLOOKUP(B152,Tablas_Maestras_Prime!$A$116:$B$153,2,FALSE)</f>
        <v>Ingenieria geologica</v>
      </c>
      <c r="D152" s="7">
        <v>48</v>
      </c>
      <c r="E152" s="113" t="str">
        <f>VLOOKUP(D152,Tablas_Maestras_Prime!$A$42:$B$103,2,FALSE)</f>
        <v>UNIVERSIDAD NACIONAL TECNOLÓGICA DE LIMA SUR</v>
      </c>
      <c r="F152" s="7">
        <v>1</v>
      </c>
      <c r="G152" s="7" t="str">
        <f>VLOOKUP(F152,Tablas_Maestras_Prime!$A$107:$B$112,2,FALSE)</f>
        <v>Sin Definir..</v>
      </c>
      <c r="H152" s="7">
        <v>17</v>
      </c>
      <c r="I152" s="7" t="str">
        <f>VLOOKUP(H152,Tablas_Maestras_Prime!$A$20:$B$38,2,FALSE)</f>
        <v>Ingenieria Ambiental </v>
      </c>
      <c r="J152" s="7">
        <v>1</v>
      </c>
      <c r="K152" s="7" t="str">
        <f>VLOOKUP(J152,Tablas_Maestras_Prime!$A$173:$B$175,2,FALSE)</f>
        <v>Estable</v>
      </c>
      <c r="L152" s="7">
        <v>12</v>
      </c>
      <c r="M152" s="7" t="str">
        <f>VLOOKUP(L152,Tablas_Maestras_Prime!$A$158:$B$169,2,FALSE)</f>
        <v>Practicante</v>
      </c>
      <c r="N152" s="8" t="s">
        <v>1025</v>
      </c>
      <c r="O152" s="8" t="s">
        <v>1026</v>
      </c>
      <c r="P152" s="9" t="s">
        <v>33</v>
      </c>
      <c r="Q152" s="8" t="s">
        <v>1027</v>
      </c>
      <c r="R152" s="8" t="s">
        <v>1028</v>
      </c>
      <c r="S152" s="8" t="s">
        <v>1029</v>
      </c>
      <c r="T152" s="8" t="s">
        <v>335</v>
      </c>
      <c r="U152" s="8" t="s">
        <v>1030</v>
      </c>
      <c r="V152" s="8" t="s">
        <v>1031</v>
      </c>
      <c r="W152" s="8" t="s">
        <v>33</v>
      </c>
      <c r="X152" s="8" t="s">
        <v>35</v>
      </c>
      <c r="Y152" s="5" t="str">
        <f t="shared" si="5"/>
        <v>INSERT INTO empleados VALUES (NULL, 16, 48, 1, 17, 1, 12, 'Espinoza Sanchez', 'Branco Alonso', NULL, 'alonsoespinoza589@gmail.com', '75993691', '928535295', 'Rimac', 'San Juan de Amancaes, Rímac', '2125110222', NULL, 'I');</v>
      </c>
    </row>
    <row r="153" spans="1:25" ht="15.75" customHeight="1">
      <c r="A153" s="6">
        <f t="shared" si="4"/>
        <v>152</v>
      </c>
      <c r="B153" s="7">
        <v>1</v>
      </c>
      <c r="C153" s="7" t="str">
        <f>VLOOKUP(B153,Tablas_Maestras_Prime!$A$116:$B$153,2,FALSE)</f>
        <v>Arquitectura y Urbanismo</v>
      </c>
      <c r="D153" s="7">
        <v>1</v>
      </c>
      <c r="E153" s="113" t="str">
        <f>VLOOKUP(D153,Tablas_Maestras_Prime!$A$42:$B$103,2,FALSE)</f>
        <v>Sin definir...</v>
      </c>
      <c r="F153" s="7">
        <v>1</v>
      </c>
      <c r="G153" s="7" t="str">
        <f>VLOOKUP(F153,Tablas_Maestras_Prime!$A$107:$B$112,2,FALSE)</f>
        <v>Sin Definir..</v>
      </c>
      <c r="H153" s="7">
        <v>1</v>
      </c>
      <c r="I153" s="7" t="str">
        <f>VLOOKUP(H153,Tablas_Maestras_Prime!$A$20:$B$38,2,FALSE)</f>
        <v>Por definir...</v>
      </c>
      <c r="J153" s="7">
        <v>1</v>
      </c>
      <c r="K153" s="7" t="str">
        <f>VLOOKUP(J153,Tablas_Maestras_Prime!$A$173:$B$175,2,FALSE)</f>
        <v>Estable</v>
      </c>
      <c r="L153" s="7">
        <v>12</v>
      </c>
      <c r="M153" s="7" t="str">
        <f>VLOOKUP(L153,Tablas_Maestras_Prime!$A$158:$B$169,2,FALSE)</f>
        <v>Practicante</v>
      </c>
      <c r="N153" s="8" t="s">
        <v>1032</v>
      </c>
      <c r="O153" s="8" t="s">
        <v>1033</v>
      </c>
      <c r="P153" s="9" t="s">
        <v>33</v>
      </c>
      <c r="Q153" s="8" t="s">
        <v>33</v>
      </c>
      <c r="R153" s="8" t="s">
        <v>33</v>
      </c>
      <c r="S153" s="8" t="s">
        <v>1034</v>
      </c>
      <c r="T153" s="8" t="s">
        <v>33</v>
      </c>
      <c r="U153" s="8" t="s">
        <v>33</v>
      </c>
      <c r="V153" s="8" t="s">
        <v>33</v>
      </c>
      <c r="W153" s="8" t="s">
        <v>33</v>
      </c>
      <c r="X153" s="8" t="s">
        <v>35</v>
      </c>
      <c r="Y153" s="5" t="str">
        <f t="shared" si="5"/>
        <v>INSERT INTO empleados VALUES (NULL, 1, 1, 1, 1, 1, 12, 'ESPIRITU ARIAS', 'DEYRA', NULL, NULL, NULL, '921964301', NULL, NULL, NULL, NULL, 'I');</v>
      </c>
    </row>
    <row r="154" spans="1:25" ht="15.75" customHeight="1">
      <c r="A154" s="6">
        <f t="shared" si="4"/>
        <v>153</v>
      </c>
      <c r="B154" s="7">
        <v>29</v>
      </c>
      <c r="C154" s="7" t="str">
        <f>VLOOKUP(B154,Tablas_Maestras_Prime!$A$116:$B$153,2,FALSE)</f>
        <v>Ingeniera industrial y de sistemas </v>
      </c>
      <c r="D154" s="7">
        <v>25</v>
      </c>
      <c r="E154" s="113" t="str">
        <f>VLOOKUP(D154,Tablas_Maestras_Prime!$A$42:$B$103,2,FALSE)</f>
        <v>UNIVERSIDAD TECNOLÓGICA DEL PERÚ</v>
      </c>
      <c r="F154" s="7">
        <v>6</v>
      </c>
      <c r="G154" s="7" t="str">
        <f>VLOOKUP(F154,Tablas_Maestras_Prime!$A$107:$B$112,2,FALSE)</f>
        <v>Tecnica</v>
      </c>
      <c r="H154" s="7">
        <v>1</v>
      </c>
      <c r="I154" s="7" t="str">
        <f>VLOOKUP(H154,Tablas_Maestras_Prime!$A$20:$B$38,2,FALSE)</f>
        <v>Por definir...</v>
      </c>
      <c r="J154" s="7">
        <v>1</v>
      </c>
      <c r="K154" s="7" t="str">
        <f>VLOOKUP(J154,Tablas_Maestras_Prime!$A$173:$B$175,2,FALSE)</f>
        <v>Estable</v>
      </c>
      <c r="L154" s="7">
        <v>12</v>
      </c>
      <c r="M154" s="7" t="str">
        <f>VLOOKUP(L154,Tablas_Maestras_Prime!$A$158:$B$169,2,FALSE)</f>
        <v>Practicante</v>
      </c>
      <c r="N154" s="8" t="s">
        <v>1035</v>
      </c>
      <c r="O154" s="8" t="s">
        <v>1036</v>
      </c>
      <c r="P154" s="9" t="s">
        <v>33</v>
      </c>
      <c r="Q154" s="8" t="s">
        <v>1037</v>
      </c>
      <c r="R154" s="8" t="s">
        <v>1038</v>
      </c>
      <c r="S154" s="8" t="s">
        <v>1039</v>
      </c>
      <c r="T154" s="8" t="s">
        <v>33</v>
      </c>
      <c r="U154" s="8" t="s">
        <v>1040</v>
      </c>
      <c r="V154" s="8" t="s">
        <v>1041</v>
      </c>
      <c r="W154" s="8" t="s">
        <v>33</v>
      </c>
      <c r="X154" s="8" t="s">
        <v>35</v>
      </c>
      <c r="Y154" s="5" t="str">
        <f t="shared" si="5"/>
        <v>INSERT INTO empleados VALUES (NULL, 29, 25, 6, 1, 1, 12, 'Estefany Jazmin', 'Ricardo Durand', NULL, 'stefanyjazmin110302@gmail.com', '72652413', '982554735', NULL, 'LOS OLIVOS, DIAMANTES 8, MZ C LOTE 11', 'U21316967', NULL, 'I');</v>
      </c>
    </row>
    <row r="155" spans="1:25" ht="15.75" customHeight="1">
      <c r="A155" s="6">
        <f t="shared" si="4"/>
        <v>154</v>
      </c>
      <c r="B155" s="7">
        <v>29</v>
      </c>
      <c r="C155" s="7" t="str">
        <f>VLOOKUP(B155,Tablas_Maestras_Prime!$A$116:$B$153,2,FALSE)</f>
        <v>Ingeniera industrial y de sistemas </v>
      </c>
      <c r="D155" s="7">
        <v>13</v>
      </c>
      <c r="E155" s="113" t="str">
        <f>VLOOKUP(D155,Tablas_Maestras_Prime!$A$42:$B$103,2,FALSE)</f>
        <v>Universidad Nacional de Ingenieria</v>
      </c>
      <c r="F155" s="7">
        <v>1</v>
      </c>
      <c r="G155" s="7" t="str">
        <f>VLOOKUP(F155,Tablas_Maestras_Prime!$A$107:$B$112,2,FALSE)</f>
        <v>Sin Definir..</v>
      </c>
      <c r="H155" s="7">
        <v>8</v>
      </c>
      <c r="I155" s="7" t="str">
        <f>VLOOKUP(H155,Tablas_Maestras_Prime!$A$20:$B$38,2,FALSE)</f>
        <v>Arquitectura</v>
      </c>
      <c r="J155" s="7">
        <v>1</v>
      </c>
      <c r="K155" s="7" t="str">
        <f>VLOOKUP(J155,Tablas_Maestras_Prime!$A$173:$B$175,2,FALSE)</f>
        <v>Estable</v>
      </c>
      <c r="L155" s="7">
        <v>1</v>
      </c>
      <c r="M155" s="7" t="str">
        <f>VLOOKUP(L155,Tablas_Maestras_Prime!$A$158:$B$169,2,FALSE)</f>
        <v>Por definir</v>
      </c>
      <c r="N155" s="8" t="s">
        <v>1042</v>
      </c>
      <c r="O155" s="8" t="s">
        <v>1043</v>
      </c>
      <c r="P155" s="9">
        <v>36567</v>
      </c>
      <c r="Q155" s="8" t="s">
        <v>1044</v>
      </c>
      <c r="R155" s="8" t="s">
        <v>1045</v>
      </c>
      <c r="S155" s="8" t="s">
        <v>1046</v>
      </c>
      <c r="T155" s="8" t="s">
        <v>33</v>
      </c>
      <c r="U155" s="8" t="s">
        <v>1047</v>
      </c>
      <c r="V155" s="8" t="s">
        <v>1048</v>
      </c>
      <c r="W155" s="8" t="s">
        <v>95</v>
      </c>
      <c r="X155" s="8" t="s">
        <v>35</v>
      </c>
      <c r="Y155" s="5" t="str">
        <f t="shared" si="5"/>
        <v>INSERT INTO empleados VALUES (NULL, 29, 13, 1, 8, 1, 1, 'ESTRADA ROJAS', 'DEYBER PIERO', 'viernes-02-11', 'leslie.palomino.t@uni.pe', '73321308', '997877972', NULL, 'Jr. San Ramon Mz C Lote 4', '20210045e', '8vo', 'I');</v>
      </c>
    </row>
    <row r="156" spans="1:25" ht="15.75" customHeight="1">
      <c r="A156" s="6">
        <f t="shared" si="4"/>
        <v>155</v>
      </c>
      <c r="B156" s="7">
        <v>11</v>
      </c>
      <c r="C156" s="7" t="str">
        <f>VLOOKUP(B156,Tablas_Maestras_Prime!$A$116:$B$153,2,FALSE)</f>
        <v>Económia y Negocios Internacionales</v>
      </c>
      <c r="D156" s="7">
        <v>4</v>
      </c>
      <c r="E156" s="113" t="str">
        <f>VLOOKUP(D156,Tablas_Maestras_Prime!$A$42:$B$103,2,FALSE)</f>
        <v>Universidad Cesar Vallejo</v>
      </c>
      <c r="F156" s="7">
        <v>2</v>
      </c>
      <c r="G156" s="7" t="str">
        <f>VLOOKUP(F156,Tablas_Maestras_Prime!$A$107:$B$112,2,FALSE)</f>
        <v>Administracion</v>
      </c>
      <c r="H156" s="7">
        <v>5</v>
      </c>
      <c r="I156" s="7" t="str">
        <f>VLOOKUP(H156,Tablas_Maestras_Prime!$A$20:$B$38,2,FALSE)</f>
        <v>Administración</v>
      </c>
      <c r="J156" s="7">
        <v>1</v>
      </c>
      <c r="K156" s="7" t="str">
        <f>VLOOKUP(J156,Tablas_Maestras_Prime!$A$173:$B$175,2,FALSE)</f>
        <v>Estable</v>
      </c>
      <c r="L156" s="7">
        <v>12</v>
      </c>
      <c r="M156" s="7" t="str">
        <f>VLOOKUP(L156,Tablas_Maestras_Prime!$A$158:$B$169,2,FALSE)</f>
        <v>Practicante</v>
      </c>
      <c r="N156" s="8" t="s">
        <v>1049</v>
      </c>
      <c r="O156" s="8" t="s">
        <v>1050</v>
      </c>
      <c r="P156" s="9" t="s">
        <v>33</v>
      </c>
      <c r="Q156" s="8" t="s">
        <v>1051</v>
      </c>
      <c r="R156" s="8" t="s">
        <v>1052</v>
      </c>
      <c r="S156" s="8" t="s">
        <v>1053</v>
      </c>
      <c r="T156" s="8" t="s">
        <v>784</v>
      </c>
      <c r="U156" s="8" t="s">
        <v>1054</v>
      </c>
      <c r="V156" s="8" t="s">
        <v>1055</v>
      </c>
      <c r="W156" s="8" t="s">
        <v>33</v>
      </c>
      <c r="X156" s="8" t="s">
        <v>35</v>
      </c>
      <c r="Y156" s="5" t="str">
        <f t="shared" si="5"/>
        <v>INSERT INTO empleados VALUES (NULL, 11, 4, 2, 5, 1, 12, 'Evangelista Mendoza', 'Jhandi', NULL, 'jhandimendoza26@gmail.com', '72462141', '953549164', 'Puente Piedra', 'Rosa Luz / Puente Piedra / Lima', '7002560815', NULL, 'I');</v>
      </c>
    </row>
    <row r="157" spans="1:25" ht="15.75" customHeight="1">
      <c r="A157" s="6">
        <f t="shared" si="4"/>
        <v>156</v>
      </c>
      <c r="B157" s="7">
        <v>32</v>
      </c>
      <c r="C157" s="7" t="str">
        <f>VLOOKUP(B157,Tablas_Maestras_Prime!$A$116:$B$153,2,FALSE)</f>
        <v>....</v>
      </c>
      <c r="D157" s="7">
        <v>4</v>
      </c>
      <c r="E157" s="113" t="str">
        <f>VLOOKUP(D157,Tablas_Maestras_Prime!$A$42:$B$103,2,FALSE)</f>
        <v>Universidad Cesar Vallejo</v>
      </c>
      <c r="F157" s="7">
        <v>2</v>
      </c>
      <c r="G157" s="7" t="str">
        <f>VLOOKUP(F157,Tablas_Maestras_Prime!$A$107:$B$112,2,FALSE)</f>
        <v>Administracion</v>
      </c>
      <c r="H157" s="7">
        <v>5</v>
      </c>
      <c r="I157" s="7" t="str">
        <f>VLOOKUP(H157,Tablas_Maestras_Prime!$A$20:$B$38,2,FALSE)</f>
        <v>Administración</v>
      </c>
      <c r="J157" s="7">
        <v>1</v>
      </c>
      <c r="K157" s="7" t="str">
        <f>VLOOKUP(J157,Tablas_Maestras_Prime!$A$173:$B$175,2,FALSE)</f>
        <v>Estable</v>
      </c>
      <c r="L157" s="7">
        <v>12</v>
      </c>
      <c r="M157" s="7" t="str">
        <f>VLOOKUP(L157,Tablas_Maestras_Prime!$A$158:$B$169,2,FALSE)</f>
        <v>Practicante</v>
      </c>
      <c r="N157" s="8" t="s">
        <v>1056</v>
      </c>
      <c r="O157" s="8" t="s">
        <v>1057</v>
      </c>
      <c r="P157" s="9" t="s">
        <v>33</v>
      </c>
      <c r="Q157" s="8" t="s">
        <v>1058</v>
      </c>
      <c r="R157" s="8" t="s">
        <v>1059</v>
      </c>
      <c r="S157" s="8" t="s">
        <v>1060</v>
      </c>
      <c r="T157" s="8" t="s">
        <v>33</v>
      </c>
      <c r="U157" s="8" t="s">
        <v>33</v>
      </c>
      <c r="V157" s="8" t="s">
        <v>1061</v>
      </c>
      <c r="W157" s="8" t="s">
        <v>33</v>
      </c>
      <c r="X157" s="8" t="s">
        <v>35</v>
      </c>
      <c r="Y157" s="5" t="str">
        <f t="shared" si="5"/>
        <v>INSERT INTO empleados VALUES (NULL, 32, 4, 2, 5, 1, 12, 'Falcon Torirbio', 'Ana Luisa', NULL, 'analuisafalcon10@gmail.com', '61461618', '938344213', NULL, NULL, '7002556832', NULL, 'I');</v>
      </c>
    </row>
    <row r="158" spans="1:25" ht="15.75" customHeight="1">
      <c r="A158" s="6">
        <f t="shared" si="4"/>
        <v>157</v>
      </c>
      <c r="B158" s="7">
        <v>29</v>
      </c>
      <c r="C158" s="7" t="str">
        <f>VLOOKUP(B158,Tablas_Maestras_Prime!$A$116:$B$153,2,FALSE)</f>
        <v>Ingeniera industrial y de sistemas </v>
      </c>
      <c r="D158" s="7">
        <v>5</v>
      </c>
      <c r="E158" s="113" t="str">
        <f>VLOOKUP(D158,Tablas_Maestras_Prime!$A$42:$B$103,2,FALSE)</f>
        <v>Universidad Peruana de Ciencias Aplicadas </v>
      </c>
      <c r="F158" s="7">
        <v>1</v>
      </c>
      <c r="G158" s="7" t="str">
        <f>VLOOKUP(F158,Tablas_Maestras_Prime!$A$107:$B$112,2,FALSE)</f>
        <v>Sin Definir..</v>
      </c>
      <c r="H158" s="7">
        <v>1</v>
      </c>
      <c r="I158" s="7" t="str">
        <f>VLOOKUP(H158,Tablas_Maestras_Prime!$A$20:$B$38,2,FALSE)</f>
        <v>Por definir...</v>
      </c>
      <c r="J158" s="7">
        <v>1</v>
      </c>
      <c r="K158" s="7" t="str">
        <f>VLOOKUP(J158,Tablas_Maestras_Prime!$A$173:$B$175,2,FALSE)</f>
        <v>Estable</v>
      </c>
      <c r="L158" s="7">
        <v>1</v>
      </c>
      <c r="M158" s="7" t="str">
        <f>VLOOKUP(L158,Tablas_Maestras_Prime!$A$158:$B$169,2,FALSE)</f>
        <v>Por definir</v>
      </c>
      <c r="N158" s="8" t="s">
        <v>1062</v>
      </c>
      <c r="O158" s="8" t="s">
        <v>1063</v>
      </c>
      <c r="P158" s="9">
        <v>37310</v>
      </c>
      <c r="Q158" s="8" t="s">
        <v>1064</v>
      </c>
      <c r="R158" s="8" t="s">
        <v>1065</v>
      </c>
      <c r="S158" s="8" t="s">
        <v>1066</v>
      </c>
      <c r="T158" s="8" t="s">
        <v>33</v>
      </c>
      <c r="U158" s="8" t="s">
        <v>1067</v>
      </c>
      <c r="V158" s="8" t="s">
        <v>33</v>
      </c>
      <c r="W158" s="8" t="s">
        <v>34</v>
      </c>
      <c r="X158" s="8" t="s">
        <v>35</v>
      </c>
      <c r="Y158" s="5" t="str">
        <f t="shared" si="5"/>
        <v>INSERT INTO empleados VALUES (NULL, 29, 5, 1, 1, 1, 1, 'FANO JANAMPA', 'DANIELA SOLANGE', 'sábado-02-23', 'danielafano0202@gmail.com', '76946443', '934945144', NULL, 'Av. Los Patriotas 229', NULL, '9no', 'I');</v>
      </c>
    </row>
    <row r="159" spans="1:25" ht="15.75" customHeight="1">
      <c r="A159" s="6">
        <f t="shared" si="4"/>
        <v>158</v>
      </c>
      <c r="B159" s="7">
        <v>29</v>
      </c>
      <c r="C159" s="7" t="str">
        <f>VLOOKUP(B159,Tablas_Maestras_Prime!$A$116:$B$153,2,FALSE)</f>
        <v>Ingeniera industrial y de sistemas </v>
      </c>
      <c r="D159" s="7">
        <v>33</v>
      </c>
      <c r="E159" s="113" t="str">
        <f>VLOOKUP(D159,Tablas_Maestras_Prime!$A$42:$B$103,2,FALSE)</f>
        <v>PONTIFICA UNIVERSIDAD CATOLICA DEL PERU (PUCP)</v>
      </c>
      <c r="F159" s="7">
        <v>1</v>
      </c>
      <c r="G159" s="7" t="str">
        <f>VLOOKUP(F159,Tablas_Maestras_Prime!$A$107:$B$112,2,FALSE)</f>
        <v>Sin Definir..</v>
      </c>
      <c r="H159" s="7">
        <v>8</v>
      </c>
      <c r="I159" s="7" t="str">
        <f>VLOOKUP(H159,Tablas_Maestras_Prime!$A$20:$B$38,2,FALSE)</f>
        <v>Arquitectura</v>
      </c>
      <c r="J159" s="7">
        <v>1</v>
      </c>
      <c r="K159" s="7" t="str">
        <f>VLOOKUP(J159,Tablas_Maestras_Prime!$A$173:$B$175,2,FALSE)</f>
        <v>Estable</v>
      </c>
      <c r="L159" s="7">
        <v>1</v>
      </c>
      <c r="M159" s="7" t="str">
        <f>VLOOKUP(L159,Tablas_Maestras_Prime!$A$158:$B$169,2,FALSE)</f>
        <v>Por definir</v>
      </c>
      <c r="N159" s="8" t="s">
        <v>1068</v>
      </c>
      <c r="O159" s="8" t="s">
        <v>1069</v>
      </c>
      <c r="P159" s="9">
        <v>35487</v>
      </c>
      <c r="Q159" s="8" t="s">
        <v>1070</v>
      </c>
      <c r="R159" s="8" t="s">
        <v>1071</v>
      </c>
      <c r="S159" s="8" t="s">
        <v>1072</v>
      </c>
      <c r="T159" s="8" t="s">
        <v>33</v>
      </c>
      <c r="U159" s="8" t="s">
        <v>1073</v>
      </c>
      <c r="V159" s="8" t="s">
        <v>1074</v>
      </c>
      <c r="W159" s="8" t="s">
        <v>123</v>
      </c>
      <c r="X159" s="8" t="s">
        <v>35</v>
      </c>
      <c r="Y159" s="5" t="str">
        <f t="shared" si="5"/>
        <v>INSERT INTO empleados VALUES (NULL, 29, 33, 1, 8, 1, 1, 'FARIAS GONZALES', 'BERENA THAIS', 'miércoles-02-26', 'arq.farias26@gmail.com', '75488808', '903379150', NULL, 'Pasaje Santa Rosa 609', '7002594633', 'IX', 'I');</v>
      </c>
    </row>
    <row r="160" spans="1:25" ht="15.75" customHeight="1">
      <c r="A160" s="6">
        <f t="shared" si="4"/>
        <v>159</v>
      </c>
      <c r="B160" s="7">
        <v>6</v>
      </c>
      <c r="C160" s="7" t="str">
        <f>VLOOKUP(B160,Tablas_Maestras_Prime!$A$116:$B$153,2,FALSE)</f>
        <v>Administración y Marketing</v>
      </c>
      <c r="D160" s="7">
        <v>4</v>
      </c>
      <c r="E160" s="113" t="str">
        <f>VLOOKUP(D160,Tablas_Maestras_Prime!$A$42:$B$103,2,FALSE)</f>
        <v>Universidad Cesar Vallejo</v>
      </c>
      <c r="F160" s="7">
        <v>1</v>
      </c>
      <c r="G160" s="7" t="str">
        <f>VLOOKUP(F160,Tablas_Maestras_Prime!$A$107:$B$112,2,FALSE)</f>
        <v>Sin Definir..</v>
      </c>
      <c r="H160" s="7">
        <v>1</v>
      </c>
      <c r="I160" s="7" t="str">
        <f>VLOOKUP(H160,Tablas_Maestras_Prime!$A$20:$B$38,2,FALSE)</f>
        <v>Por definir...</v>
      </c>
      <c r="J160" s="7">
        <v>1</v>
      </c>
      <c r="K160" s="7" t="str">
        <f>VLOOKUP(J160,Tablas_Maestras_Prime!$A$173:$B$175,2,FALSE)</f>
        <v>Estable</v>
      </c>
      <c r="L160" s="7">
        <v>1</v>
      </c>
      <c r="M160" s="7" t="str">
        <f>VLOOKUP(L160,Tablas_Maestras_Prime!$A$158:$B$169,2,FALSE)</f>
        <v>Por definir</v>
      </c>
      <c r="N160" s="8" t="s">
        <v>1075</v>
      </c>
      <c r="O160" s="8" t="s">
        <v>1076</v>
      </c>
      <c r="P160" s="9">
        <v>37879</v>
      </c>
      <c r="Q160" s="8" t="s">
        <v>1077</v>
      </c>
      <c r="R160" s="8" t="s">
        <v>1078</v>
      </c>
      <c r="S160" s="8" t="s">
        <v>1079</v>
      </c>
      <c r="T160" s="8" t="s">
        <v>33</v>
      </c>
      <c r="U160" s="8" t="s">
        <v>1080</v>
      </c>
      <c r="V160" s="8" t="s">
        <v>1081</v>
      </c>
      <c r="W160" s="8" t="s">
        <v>34</v>
      </c>
      <c r="X160" s="8" t="s">
        <v>35</v>
      </c>
      <c r="Y160" s="5" t="str">
        <f t="shared" si="5"/>
        <v>INSERT INTO empleados VALUES (NULL, 6, 4, 1, 1, 1, 1, 'FELIX OSTOS', 'ANABEL VIVIAN', 'lunes-09-15', 'ana1516abc@gmail.com', '71502440', '929589387', NULL, 'Urb.Rosario del Norte Mz.F Lt24', '7002661563', '9no', 'I');</v>
      </c>
    </row>
    <row r="161" spans="1:25" ht="15.75" customHeight="1">
      <c r="A161" s="6">
        <f t="shared" si="4"/>
        <v>160</v>
      </c>
      <c r="B161" s="7">
        <v>3</v>
      </c>
      <c r="C161" s="7" t="str">
        <f>VLOOKUP(B161,Tablas_Maestras_Prime!$A$116:$B$153,2,FALSE)</f>
        <v>Dibujante Tecnico Mecanico</v>
      </c>
      <c r="D161" s="7">
        <v>38</v>
      </c>
      <c r="E161" s="113" t="str">
        <f>VLOOKUP(D161,Tablas_Maestras_Prime!$A$42:$B$103,2,FALSE)</f>
        <v>UNIVERSIDAD PRIVADA SAN JUAN BAUTISTA</v>
      </c>
      <c r="F161" s="7">
        <v>1</v>
      </c>
      <c r="G161" s="7" t="str">
        <f>VLOOKUP(F161,Tablas_Maestras_Prime!$A$107:$B$112,2,FALSE)</f>
        <v>Sin Definir..</v>
      </c>
      <c r="H161" s="7">
        <v>1</v>
      </c>
      <c r="I161" s="7" t="str">
        <f>VLOOKUP(H161,Tablas_Maestras_Prime!$A$20:$B$38,2,FALSE)</f>
        <v>Por definir...</v>
      </c>
      <c r="J161" s="7">
        <v>1</v>
      </c>
      <c r="K161" s="7" t="str">
        <f>VLOOKUP(J161,Tablas_Maestras_Prime!$A$173:$B$175,2,FALSE)</f>
        <v>Estable</v>
      </c>
      <c r="L161" s="7">
        <v>1</v>
      </c>
      <c r="M161" s="7" t="str">
        <f>VLOOKUP(L161,Tablas_Maestras_Prime!$A$158:$B$169,2,FALSE)</f>
        <v>Por definir</v>
      </c>
      <c r="N161" s="8" t="s">
        <v>1082</v>
      </c>
      <c r="O161" s="8" t="s">
        <v>1083</v>
      </c>
      <c r="P161" s="9">
        <v>30494</v>
      </c>
      <c r="Q161" s="8" t="s">
        <v>1084</v>
      </c>
      <c r="R161" s="8" t="s">
        <v>1085</v>
      </c>
      <c r="S161" s="8" t="s">
        <v>1086</v>
      </c>
      <c r="T161" s="8" t="s">
        <v>700</v>
      </c>
      <c r="U161" s="8" t="s">
        <v>700</v>
      </c>
      <c r="V161" s="8" t="s">
        <v>33</v>
      </c>
      <c r="W161" s="8" t="s">
        <v>33</v>
      </c>
      <c r="X161" s="8" t="s">
        <v>35</v>
      </c>
      <c r="Y161" s="5" t="str">
        <f t="shared" si="5"/>
        <v>INSERT INTO empleados VALUES (NULL, 3, 38, 1, 1, 1, 1, 'FERNANDEZ RODRIGUEZ', 'JANET KARINA', 'lunes-06-27', 'karina.fernandezr@outlook.com', '42252034', '975843933', 'Chorrillos', 'Chorrillos', NULL, NULL, 'I');</v>
      </c>
    </row>
    <row r="162" spans="1:25" ht="15.75" customHeight="1">
      <c r="A162" s="6">
        <f t="shared" si="4"/>
        <v>161</v>
      </c>
      <c r="B162" s="7">
        <v>29</v>
      </c>
      <c r="C162" s="7" t="str">
        <f>VLOOKUP(B162,Tablas_Maestras_Prime!$A$116:$B$153,2,FALSE)</f>
        <v>Ingeniera industrial y de sistemas </v>
      </c>
      <c r="D162" s="7">
        <v>15</v>
      </c>
      <c r="E162" s="113" t="str">
        <f>VLOOKUP(D162,Tablas_Maestras_Prime!$A$42:$B$103,2,FALSE)</f>
        <v>Universidad Catolica Santo Toribio de Mogrovejo</v>
      </c>
      <c r="F162" s="7">
        <v>1</v>
      </c>
      <c r="G162" s="7" t="str">
        <f>VLOOKUP(F162,Tablas_Maestras_Prime!$A$107:$B$112,2,FALSE)</f>
        <v>Sin Definir..</v>
      </c>
      <c r="H162" s="7">
        <v>8</v>
      </c>
      <c r="I162" s="7" t="str">
        <f>VLOOKUP(H162,Tablas_Maestras_Prime!$A$20:$B$38,2,FALSE)</f>
        <v>Arquitectura</v>
      </c>
      <c r="J162" s="7">
        <v>1</v>
      </c>
      <c r="K162" s="7" t="str">
        <f>VLOOKUP(J162,Tablas_Maestras_Prime!$A$173:$B$175,2,FALSE)</f>
        <v>Estable</v>
      </c>
      <c r="L162" s="7">
        <v>1</v>
      </c>
      <c r="M162" s="7" t="str">
        <f>VLOOKUP(L162,Tablas_Maestras_Prime!$A$158:$B$169,2,FALSE)</f>
        <v>Por definir</v>
      </c>
      <c r="N162" s="8" t="s">
        <v>1087</v>
      </c>
      <c r="O162" s="8" t="s">
        <v>1088</v>
      </c>
      <c r="P162" s="9">
        <v>37982</v>
      </c>
      <c r="Q162" s="8" t="s">
        <v>1089</v>
      </c>
      <c r="R162" s="8" t="s">
        <v>1090</v>
      </c>
      <c r="S162" s="8" t="s">
        <v>1091</v>
      </c>
      <c r="T162" s="8" t="s">
        <v>33</v>
      </c>
      <c r="U162" s="8" t="s">
        <v>33</v>
      </c>
      <c r="V162" s="8" t="s">
        <v>33</v>
      </c>
      <c r="W162" s="8" t="s">
        <v>95</v>
      </c>
      <c r="X162" s="8" t="s">
        <v>35</v>
      </c>
      <c r="Y162" s="5" t="str">
        <f t="shared" si="5"/>
        <v>INSERT INTO empleados VALUES (NULL, 29, 15, 1, 8, 1, 1, 'FERNANDEZ SANTILLAN ', 'MELODY NAYHELY', 'sábado-12-27', 'melodynayhely2003@gmail.com', '75546485', '980183314', NULL, NULL, NULL, '8vo', 'I');</v>
      </c>
    </row>
    <row r="163" spans="1:25" ht="15.75" customHeight="1">
      <c r="A163" s="6">
        <f t="shared" si="4"/>
        <v>162</v>
      </c>
      <c r="B163" s="7">
        <v>1</v>
      </c>
      <c r="C163" s="7" t="str">
        <f>VLOOKUP(B163,Tablas_Maestras_Prime!$A$116:$B$153,2,FALSE)</f>
        <v>Arquitectura y Urbanismo</v>
      </c>
      <c r="D163" s="7">
        <v>1</v>
      </c>
      <c r="E163" s="113" t="str">
        <f>VLOOKUP(D163,Tablas_Maestras_Prime!$A$42:$B$103,2,FALSE)</f>
        <v>Sin definir...</v>
      </c>
      <c r="F163" s="7">
        <v>1</v>
      </c>
      <c r="G163" s="7" t="str">
        <f>VLOOKUP(F163,Tablas_Maestras_Prime!$A$107:$B$112,2,FALSE)</f>
        <v>Sin Definir..</v>
      </c>
      <c r="H163" s="7">
        <v>1</v>
      </c>
      <c r="I163" s="7" t="str">
        <f>VLOOKUP(H163,Tablas_Maestras_Prime!$A$20:$B$38,2,FALSE)</f>
        <v>Por definir...</v>
      </c>
      <c r="J163" s="7">
        <v>1</v>
      </c>
      <c r="K163" s="7" t="str">
        <f>VLOOKUP(J163,Tablas_Maestras_Prime!$A$173:$B$175,2,FALSE)</f>
        <v>Estable</v>
      </c>
      <c r="L163" s="7">
        <v>1</v>
      </c>
      <c r="M163" s="7" t="str">
        <f>VLOOKUP(L163,Tablas_Maestras_Prime!$A$158:$B$169,2,FALSE)</f>
        <v>Por definir</v>
      </c>
      <c r="N163" s="8" t="s">
        <v>1092</v>
      </c>
      <c r="O163" s="8" t="s">
        <v>1093</v>
      </c>
      <c r="P163" s="9" t="s">
        <v>33</v>
      </c>
      <c r="Q163" s="8" t="s">
        <v>33</v>
      </c>
      <c r="R163" s="8" t="s">
        <v>33</v>
      </c>
      <c r="S163" s="8" t="s">
        <v>1094</v>
      </c>
      <c r="T163" s="8" t="s">
        <v>33</v>
      </c>
      <c r="U163" s="8" t="s">
        <v>33</v>
      </c>
      <c r="V163" s="8" t="s">
        <v>33</v>
      </c>
      <c r="W163" s="8" t="s">
        <v>33</v>
      </c>
      <c r="X163" s="8" t="s">
        <v>35</v>
      </c>
      <c r="Y163" s="5" t="str">
        <f t="shared" si="5"/>
        <v>INSERT INTO empleados VALUES (NULL, 1, 1, 1, 1, 1, 1, 'FERRER RIOS', 'KARLA ALESSANDRA', NULL, NULL, NULL, '935406073', NULL, NULL, NULL, NULL, 'I');</v>
      </c>
    </row>
    <row r="164" spans="1:25" ht="15.75" customHeight="1">
      <c r="A164" s="6">
        <f t="shared" si="4"/>
        <v>163</v>
      </c>
      <c r="B164" s="7">
        <v>29</v>
      </c>
      <c r="C164" s="7" t="str">
        <f>VLOOKUP(B164,Tablas_Maestras_Prime!$A$116:$B$153,2,FALSE)</f>
        <v>Ingeniera industrial y de sistemas </v>
      </c>
      <c r="D164" s="7">
        <v>2</v>
      </c>
      <c r="E164" s="113" t="str">
        <f>VLOOKUP(D164,Tablas_Maestras_Prime!$A$42:$B$103,2,FALSE)</f>
        <v>Universidad privada del norte</v>
      </c>
      <c r="F164" s="7">
        <v>6</v>
      </c>
      <c r="G164" s="7" t="str">
        <f>VLOOKUP(F164,Tablas_Maestras_Prime!$A$107:$B$112,2,FALSE)</f>
        <v>Tecnica</v>
      </c>
      <c r="H164" s="7">
        <v>8</v>
      </c>
      <c r="I164" s="7" t="str">
        <f>VLOOKUP(H164,Tablas_Maestras_Prime!$A$20:$B$38,2,FALSE)</f>
        <v>Arquitectura</v>
      </c>
      <c r="J164" s="7">
        <v>1</v>
      </c>
      <c r="K164" s="7" t="str">
        <f>VLOOKUP(J164,Tablas_Maestras_Prime!$A$173:$B$175,2,FALSE)</f>
        <v>Estable</v>
      </c>
      <c r="L164" s="7">
        <v>12</v>
      </c>
      <c r="M164" s="7" t="str">
        <f>VLOOKUP(L164,Tablas_Maestras_Prime!$A$158:$B$169,2,FALSE)</f>
        <v>Practicante</v>
      </c>
      <c r="N164" s="8" t="s">
        <v>1095</v>
      </c>
      <c r="O164" s="8" t="s">
        <v>1096</v>
      </c>
      <c r="P164" s="9" t="s">
        <v>33</v>
      </c>
      <c r="Q164" s="8" t="s">
        <v>1097</v>
      </c>
      <c r="R164" s="8" t="s">
        <v>1098</v>
      </c>
      <c r="S164" s="8" t="s">
        <v>1099</v>
      </c>
      <c r="T164" s="8" t="s">
        <v>33</v>
      </c>
      <c r="U164" s="8" t="s">
        <v>1100</v>
      </c>
      <c r="V164" s="8" t="s">
        <v>1101</v>
      </c>
      <c r="W164" s="8" t="s">
        <v>33</v>
      </c>
      <c r="X164" s="8" t="s">
        <v>35</v>
      </c>
      <c r="Y164" s="5" t="str">
        <f t="shared" si="5"/>
        <v>INSERT INTO empleados VALUES (NULL, 29, 2, 6, 8, 1, 12, 'FLORES ESPINOZA', 'JUAN MANUEL', NULL, 'jmfe309515@hotmail.com', '74085216', '953108513', NULL, 'PSJ MAR DE GRAU 290, URB RAMON CASTILLA , LA PERLA, CALAO', 'N00330429', NULL, 'I');</v>
      </c>
    </row>
    <row r="165" spans="1:25" ht="15.75" customHeight="1">
      <c r="A165" s="6">
        <f t="shared" si="4"/>
        <v>164</v>
      </c>
      <c r="B165" s="7">
        <v>20</v>
      </c>
      <c r="C165" s="7" t="str">
        <f>VLOOKUP(B165,Tablas_Maestras_Prime!$A$116:$B$153,2,FALSE)</f>
        <v>Diseño grafico</v>
      </c>
      <c r="D165" s="7">
        <v>14</v>
      </c>
      <c r="E165" s="113" t="str">
        <f>VLOOKUP(D165,Tablas_Maestras_Prime!$A$42:$B$103,2,FALSE)</f>
        <v>Universidad Ricardo Palma</v>
      </c>
      <c r="F165" s="7">
        <v>1</v>
      </c>
      <c r="G165" s="7" t="str">
        <f>VLOOKUP(F165,Tablas_Maestras_Prime!$A$107:$B$112,2,FALSE)</f>
        <v>Sin Definir..</v>
      </c>
      <c r="H165" s="7">
        <v>2</v>
      </c>
      <c r="I165" s="7" t="str">
        <f>VLOOKUP(H165,Tablas_Maestras_Prime!$A$20:$B$38,2,FALSE)</f>
        <v>Ingeniería</v>
      </c>
      <c r="J165" s="7">
        <v>1</v>
      </c>
      <c r="K165" s="7" t="str">
        <f>VLOOKUP(J165,Tablas_Maestras_Prime!$A$173:$B$175,2,FALSE)</f>
        <v>Estable</v>
      </c>
      <c r="L165" s="7">
        <v>12</v>
      </c>
      <c r="M165" s="7" t="str">
        <f>VLOOKUP(L165,Tablas_Maestras_Prime!$A$158:$B$169,2,FALSE)</f>
        <v>Practicante</v>
      </c>
      <c r="N165" s="8" t="s">
        <v>1095</v>
      </c>
      <c r="O165" s="8" t="s">
        <v>1102</v>
      </c>
      <c r="P165" s="9">
        <v>37043</v>
      </c>
      <c r="Q165" s="8" t="s">
        <v>1103</v>
      </c>
      <c r="R165" s="8" t="s">
        <v>1104</v>
      </c>
      <c r="S165" s="8" t="s">
        <v>1105</v>
      </c>
      <c r="T165" s="8" t="s">
        <v>33</v>
      </c>
      <c r="U165" s="8" t="s">
        <v>1106</v>
      </c>
      <c r="V165" s="8" t="s">
        <v>1107</v>
      </c>
      <c r="W165" s="8" t="s">
        <v>338</v>
      </c>
      <c r="X165" s="8" t="s">
        <v>35</v>
      </c>
      <c r="Y165" s="5" t="str">
        <f t="shared" si="5"/>
        <v>INSERT INTO empleados VALUES (NULL, 20, 14, 1, 2, 1, 12, 'FLORES ESPINOZA', 'JEANS', 'viernes-06-01', 'jeansfloresespinoza@gmail.com', '73187628', '960046939', NULL, 'Av. Micaela Bastidas Mz L2 LT 11A', '21160096', '9', 'I');</v>
      </c>
    </row>
    <row r="166" spans="1:25" ht="15.75" customHeight="1">
      <c r="A166" s="6">
        <f t="shared" si="4"/>
        <v>165</v>
      </c>
      <c r="B166" s="7">
        <v>1</v>
      </c>
      <c r="C166" s="7" t="str">
        <f>VLOOKUP(B166,Tablas_Maestras_Prime!$A$116:$B$153,2,FALSE)</f>
        <v>Arquitectura y Urbanismo</v>
      </c>
      <c r="D166" s="7">
        <v>1</v>
      </c>
      <c r="E166" s="113" t="str">
        <f>VLOOKUP(D166,Tablas_Maestras_Prime!$A$42:$B$103,2,FALSE)</f>
        <v>Sin definir...</v>
      </c>
      <c r="F166" s="7">
        <v>1</v>
      </c>
      <c r="G166" s="7" t="str">
        <f>VLOOKUP(F166,Tablas_Maestras_Prime!$A$107:$B$112,2,FALSE)</f>
        <v>Sin Definir..</v>
      </c>
      <c r="H166" s="7">
        <v>1</v>
      </c>
      <c r="I166" s="7" t="str">
        <f>VLOOKUP(H166,Tablas_Maestras_Prime!$A$20:$B$38,2,FALSE)</f>
        <v>Por definir...</v>
      </c>
      <c r="J166" s="7">
        <v>1</v>
      </c>
      <c r="K166" s="7" t="str">
        <f>VLOOKUP(J166,Tablas_Maestras_Prime!$A$173:$B$175,2,FALSE)</f>
        <v>Estable</v>
      </c>
      <c r="L166" s="7">
        <v>1</v>
      </c>
      <c r="M166" s="7" t="str">
        <f>VLOOKUP(L166,Tablas_Maestras_Prime!$A$158:$B$169,2,FALSE)</f>
        <v>Por definir</v>
      </c>
      <c r="N166" s="8" t="s">
        <v>1108</v>
      </c>
      <c r="O166" s="8" t="s">
        <v>1109</v>
      </c>
      <c r="P166" s="9" t="s">
        <v>33</v>
      </c>
      <c r="Q166" s="8" t="s">
        <v>33</v>
      </c>
      <c r="R166" s="8" t="s">
        <v>33</v>
      </c>
      <c r="S166" s="8" t="s">
        <v>1110</v>
      </c>
      <c r="T166" s="8" t="s">
        <v>33</v>
      </c>
      <c r="U166" s="8" t="s">
        <v>33</v>
      </c>
      <c r="V166" s="8" t="s">
        <v>33</v>
      </c>
      <c r="W166" s="8" t="s">
        <v>33</v>
      </c>
      <c r="X166" s="8" t="s">
        <v>35</v>
      </c>
      <c r="Y166" s="5" t="str">
        <f t="shared" si="5"/>
        <v>INSERT INTO empleados VALUES (NULL, 1, 1, 1, 1, 1, 1, 'FLORES TUNANTE', 'DAYANNE', NULL, NULL, NULL, '970555607', NULL, NULL, NULL, NULL, 'I');</v>
      </c>
    </row>
    <row r="167" spans="1:25" ht="15.75" customHeight="1">
      <c r="A167" s="6">
        <f t="shared" si="4"/>
        <v>166</v>
      </c>
      <c r="B167" s="7">
        <v>29</v>
      </c>
      <c r="C167" s="7" t="str">
        <f>VLOOKUP(B167,Tablas_Maestras_Prime!$A$116:$B$153,2,FALSE)</f>
        <v>Ingeniera industrial y de sistemas </v>
      </c>
      <c r="D167" s="7">
        <v>4</v>
      </c>
      <c r="E167" s="113" t="str">
        <f>VLOOKUP(D167,Tablas_Maestras_Prime!$A$42:$B$103,2,FALSE)</f>
        <v>Universidad Cesar Vallejo</v>
      </c>
      <c r="F167" s="7">
        <v>6</v>
      </c>
      <c r="G167" s="7" t="str">
        <f>VLOOKUP(F167,Tablas_Maestras_Prime!$A$107:$B$112,2,FALSE)</f>
        <v>Tecnica</v>
      </c>
      <c r="H167" s="7">
        <v>8</v>
      </c>
      <c r="I167" s="7" t="str">
        <f>VLOOKUP(H167,Tablas_Maestras_Prime!$A$20:$B$38,2,FALSE)</f>
        <v>Arquitectura</v>
      </c>
      <c r="J167" s="7">
        <v>1</v>
      </c>
      <c r="K167" s="7" t="str">
        <f>VLOOKUP(J167,Tablas_Maestras_Prime!$A$173:$B$175,2,FALSE)</f>
        <v>Estable</v>
      </c>
      <c r="L167" s="7">
        <v>12</v>
      </c>
      <c r="M167" s="7" t="str">
        <f>VLOOKUP(L167,Tablas_Maestras_Prime!$A$158:$B$169,2,FALSE)</f>
        <v>Practicante</v>
      </c>
      <c r="N167" s="8" t="s">
        <v>1111</v>
      </c>
      <c r="O167" s="8" t="s">
        <v>1112</v>
      </c>
      <c r="P167" s="9" t="s">
        <v>33</v>
      </c>
      <c r="Q167" s="8" t="s">
        <v>1113</v>
      </c>
      <c r="R167" s="8" t="s">
        <v>1114</v>
      </c>
      <c r="S167" s="8" t="s">
        <v>1115</v>
      </c>
      <c r="T167" s="8" t="s">
        <v>1116</v>
      </c>
      <c r="U167" s="8" t="s">
        <v>1117</v>
      </c>
      <c r="V167" s="8" t="s">
        <v>1118</v>
      </c>
      <c r="W167" s="8" t="s">
        <v>33</v>
      </c>
      <c r="X167" s="8" t="s">
        <v>35</v>
      </c>
      <c r="Y167" s="5" t="str">
        <f t="shared" si="5"/>
        <v>INSERT INTO empleados VALUES (NULL, 29, 4, 6, 8, 1, 12, 'Flores Valdivia', 'Carlos Alberto', NULL, 'floresvaldiviacarlosalberto@gmail.com', '72587962', '930685443', 'Magdalena del Mar', 'Calle 28 de julio 535, Av Sucre - Magdalena', '7001000378', NULL, 'I');</v>
      </c>
    </row>
    <row r="168" spans="1:25" ht="15.75" customHeight="1">
      <c r="A168" s="6">
        <f t="shared" si="4"/>
        <v>167</v>
      </c>
      <c r="B168" s="7">
        <v>6</v>
      </c>
      <c r="C168" s="7" t="str">
        <f>VLOOKUP(B168,Tablas_Maestras_Prime!$A$116:$B$153,2,FALSE)</f>
        <v>Administración y Marketing</v>
      </c>
      <c r="D168" s="7">
        <v>4</v>
      </c>
      <c r="E168" s="113" t="str">
        <f>VLOOKUP(D168,Tablas_Maestras_Prime!$A$42:$B$103,2,FALSE)</f>
        <v>Universidad Cesar Vallejo</v>
      </c>
      <c r="F168" s="7">
        <v>1</v>
      </c>
      <c r="G168" s="7" t="str">
        <f>VLOOKUP(F168,Tablas_Maestras_Prime!$A$107:$B$112,2,FALSE)</f>
        <v>Sin Definir..</v>
      </c>
      <c r="H168" s="7">
        <v>1</v>
      </c>
      <c r="I168" s="7" t="str">
        <f>VLOOKUP(H168,Tablas_Maestras_Prime!$A$20:$B$38,2,FALSE)</f>
        <v>Por definir...</v>
      </c>
      <c r="J168" s="7">
        <v>1</v>
      </c>
      <c r="K168" s="7" t="str">
        <f>VLOOKUP(J168,Tablas_Maestras_Prime!$A$173:$B$175,2,FALSE)</f>
        <v>Estable</v>
      </c>
      <c r="L168" s="7">
        <v>1</v>
      </c>
      <c r="M168" s="7" t="str">
        <f>VLOOKUP(L168,Tablas_Maestras_Prime!$A$158:$B$169,2,FALSE)</f>
        <v>Por definir</v>
      </c>
      <c r="N168" s="8" t="s">
        <v>1119</v>
      </c>
      <c r="O168" s="8" t="s">
        <v>1120</v>
      </c>
      <c r="P168" s="9">
        <v>36622</v>
      </c>
      <c r="Q168" s="8" t="s">
        <v>1121</v>
      </c>
      <c r="R168" s="8" t="s">
        <v>1122</v>
      </c>
      <c r="S168" s="8" t="s">
        <v>1123</v>
      </c>
      <c r="T168" s="8" t="s">
        <v>932</v>
      </c>
      <c r="U168" s="8" t="s">
        <v>1124</v>
      </c>
      <c r="V168" s="8" t="s">
        <v>1125</v>
      </c>
      <c r="W168" s="8" t="s">
        <v>34</v>
      </c>
      <c r="X168" s="8" t="s">
        <v>35</v>
      </c>
      <c r="Y168" s="5" t="str">
        <f t="shared" si="5"/>
        <v>INSERT INTO empleados VALUES (NULL, 6, 4, 1, 1, 1, 1, 'FLORES VILLANUEVA', 'FRANCISCO IVÁN', 'jueves-04-06', 'ivan.floresv23@gmail.com', '75384298', '940930120', 'Carabayllo', 'Carabayllo - Lima', '7001249243', '9no', 'I');</v>
      </c>
    </row>
    <row r="169" spans="1:25" ht="15.75" customHeight="1">
      <c r="A169" s="6">
        <f t="shared" si="4"/>
        <v>168</v>
      </c>
      <c r="B169" s="7">
        <v>1</v>
      </c>
      <c r="C169" s="7" t="str">
        <f>VLOOKUP(B169,Tablas_Maestras_Prime!$A$116:$B$153,2,FALSE)</f>
        <v>Arquitectura y Urbanismo</v>
      </c>
      <c r="D169" s="7">
        <v>1</v>
      </c>
      <c r="E169" s="113" t="str">
        <f>VLOOKUP(D169,Tablas_Maestras_Prime!$A$42:$B$103,2,FALSE)</f>
        <v>Sin definir...</v>
      </c>
      <c r="F169" s="7">
        <v>1</v>
      </c>
      <c r="G169" s="7" t="str">
        <f>VLOOKUP(F169,Tablas_Maestras_Prime!$A$107:$B$112,2,FALSE)</f>
        <v>Sin Definir..</v>
      </c>
      <c r="H169" s="7">
        <v>1</v>
      </c>
      <c r="I169" s="7" t="str">
        <f>VLOOKUP(H169,Tablas_Maestras_Prime!$A$20:$B$38,2,FALSE)</f>
        <v>Por definir...</v>
      </c>
      <c r="J169" s="7">
        <v>1</v>
      </c>
      <c r="K169" s="7" t="str">
        <f>VLOOKUP(J169,Tablas_Maestras_Prime!$A$173:$B$175,2,FALSE)</f>
        <v>Estable</v>
      </c>
      <c r="L169" s="7">
        <v>1</v>
      </c>
      <c r="M169" s="7" t="str">
        <f>VLOOKUP(L169,Tablas_Maestras_Prime!$A$158:$B$169,2,FALSE)</f>
        <v>Por definir</v>
      </c>
      <c r="N169" s="8" t="s">
        <v>1126</v>
      </c>
      <c r="O169" s="8" t="s">
        <v>1127</v>
      </c>
      <c r="P169" s="9" t="s">
        <v>33</v>
      </c>
      <c r="Q169" s="8" t="s">
        <v>33</v>
      </c>
      <c r="R169" s="8" t="s">
        <v>33</v>
      </c>
      <c r="S169" s="8" t="s">
        <v>1128</v>
      </c>
      <c r="T169" s="8" t="s">
        <v>33</v>
      </c>
      <c r="U169" s="8" t="s">
        <v>33</v>
      </c>
      <c r="V169" s="8" t="s">
        <v>33</v>
      </c>
      <c r="W169" s="8" t="s">
        <v>33</v>
      </c>
      <c r="X169" s="8" t="s">
        <v>35</v>
      </c>
      <c r="Y169" s="5" t="str">
        <f t="shared" si="5"/>
        <v>INSERT INTO empleados VALUES (NULL, 1, 1, 1, 1, 1, 1, 'FLOREZ GUISBERT', 'GUSTAVO ADOLFO', NULL, NULL, NULL, '947697562', NULL, NULL, NULL, NULL, 'I');</v>
      </c>
    </row>
    <row r="170" spans="1:25" ht="15.75" customHeight="1">
      <c r="A170" s="6">
        <f t="shared" si="4"/>
        <v>169</v>
      </c>
      <c r="B170" s="7">
        <v>32</v>
      </c>
      <c r="C170" s="7" t="str">
        <f>VLOOKUP(B170,Tablas_Maestras_Prime!$A$116:$B$153,2,FALSE)</f>
        <v>....</v>
      </c>
      <c r="D170" s="7">
        <v>21</v>
      </c>
      <c r="E170" s="113" t="str">
        <f>VLOOKUP(D170,Tablas_Maestras_Prime!$A$42:$B$103,2,FALSE)</f>
        <v>Universidad Nacional de Moquegua</v>
      </c>
      <c r="F170" s="7">
        <v>1</v>
      </c>
      <c r="G170" s="7" t="str">
        <f>VLOOKUP(F170,Tablas_Maestras_Prime!$A$107:$B$112,2,FALSE)</f>
        <v>Sin Definir..</v>
      </c>
      <c r="H170" s="7">
        <v>15</v>
      </c>
      <c r="I170" s="7" t="str">
        <f>VLOOKUP(H170,Tablas_Maestras_Prime!$A$20:$B$38,2,FALSE)</f>
        <v>Ciencias Sociales</v>
      </c>
      <c r="J170" s="7">
        <v>1</v>
      </c>
      <c r="K170" s="7" t="str">
        <f>VLOOKUP(J170,Tablas_Maestras_Prime!$A$173:$B$175,2,FALSE)</f>
        <v>Estable</v>
      </c>
      <c r="L170" s="7">
        <v>12</v>
      </c>
      <c r="M170" s="7" t="str">
        <f>VLOOKUP(L170,Tablas_Maestras_Prime!$A$158:$B$169,2,FALSE)</f>
        <v>Practicante</v>
      </c>
      <c r="N170" s="8" t="s">
        <v>1129</v>
      </c>
      <c r="O170" s="8" t="s">
        <v>1130</v>
      </c>
      <c r="P170" s="9">
        <v>34431</v>
      </c>
      <c r="Q170" s="8" t="s">
        <v>1131</v>
      </c>
      <c r="R170" s="8" t="s">
        <v>1132</v>
      </c>
      <c r="S170" s="8" t="s">
        <v>1133</v>
      </c>
      <c r="T170" s="8" t="s">
        <v>33</v>
      </c>
      <c r="U170" s="8" t="s">
        <v>1134</v>
      </c>
      <c r="V170" s="8" t="s">
        <v>1135</v>
      </c>
      <c r="W170" s="8" t="s">
        <v>188</v>
      </c>
      <c r="X170" s="8" t="s">
        <v>35</v>
      </c>
      <c r="Y170" s="5" t="str">
        <f t="shared" si="5"/>
        <v>INSERT INTO empleados VALUES (NULL, 32, 21, 1, 15, 1, 12, 'FLOREZ NAVARRO', 'ISABEL LUCÍA', 'jueves-04-07', 'isabellucia164@gmail.com', '72014188', '957990700', NULL, 'P.J. 18 de Mayo', '2020214030', '10', 'I');</v>
      </c>
    </row>
    <row r="171" spans="1:25" ht="15.75" customHeight="1">
      <c r="A171" s="6">
        <f t="shared" si="4"/>
        <v>170</v>
      </c>
      <c r="B171" s="7">
        <v>6</v>
      </c>
      <c r="C171" s="7" t="str">
        <f>VLOOKUP(B171,Tablas_Maestras_Prime!$A$116:$B$153,2,FALSE)</f>
        <v>Administración y Marketing</v>
      </c>
      <c r="D171" s="7">
        <v>5</v>
      </c>
      <c r="E171" s="113" t="str">
        <f>VLOOKUP(D171,Tablas_Maestras_Prime!$A$42:$B$103,2,FALSE)</f>
        <v>Universidad Peruana de Ciencias Aplicadas </v>
      </c>
      <c r="F171" s="7">
        <v>1</v>
      </c>
      <c r="G171" s="7" t="str">
        <f>VLOOKUP(F171,Tablas_Maestras_Prime!$A$107:$B$112,2,FALSE)</f>
        <v>Sin Definir..</v>
      </c>
      <c r="H171" s="7">
        <v>1</v>
      </c>
      <c r="I171" s="7" t="str">
        <f>VLOOKUP(H171,Tablas_Maestras_Prime!$A$20:$B$38,2,FALSE)</f>
        <v>Por definir...</v>
      </c>
      <c r="J171" s="7">
        <v>1</v>
      </c>
      <c r="K171" s="7" t="str">
        <f>VLOOKUP(J171,Tablas_Maestras_Prime!$A$173:$B$175,2,FALSE)</f>
        <v>Estable</v>
      </c>
      <c r="L171" s="7">
        <v>1</v>
      </c>
      <c r="M171" s="7" t="str">
        <f>VLOOKUP(L171,Tablas_Maestras_Prime!$A$158:$B$169,2,FALSE)</f>
        <v>Por definir</v>
      </c>
      <c r="N171" s="8" t="s">
        <v>1136</v>
      </c>
      <c r="O171" s="8" t="s">
        <v>1137</v>
      </c>
      <c r="P171" s="9">
        <v>36066</v>
      </c>
      <c r="Q171" s="8" t="s">
        <v>1138</v>
      </c>
      <c r="R171" s="8" t="s">
        <v>1139</v>
      </c>
      <c r="S171" s="8" t="s">
        <v>1140</v>
      </c>
      <c r="T171" s="8" t="s">
        <v>469</v>
      </c>
      <c r="U171" s="8" t="s">
        <v>1141</v>
      </c>
      <c r="V171" s="8" t="s">
        <v>1142</v>
      </c>
      <c r="W171" s="8" t="s">
        <v>456</v>
      </c>
      <c r="X171" s="8" t="s">
        <v>35</v>
      </c>
      <c r="Y171" s="5" t="str">
        <f t="shared" si="5"/>
        <v>INSERT INTO empleados VALUES (NULL, 6, 5, 1, 1, 1, 1, 'FONSECA GIRALDEZ', 'HUGO', 'lunes-09-28', 'hugo.fonseca1998@gmail.com', '71924904', '930296781', 'Santiago de Surco', 'Av Central 870, Santiago de Surco', 'U201612429', 'Noveno', 'I');</v>
      </c>
    </row>
    <row r="172" spans="1:25" ht="15.75" customHeight="1">
      <c r="A172" s="6">
        <f t="shared" si="4"/>
        <v>171</v>
      </c>
      <c r="B172" s="7">
        <v>23</v>
      </c>
      <c r="C172" s="7" t="str">
        <f>VLOOKUP(B172,Tablas_Maestras_Prime!$A$116:$B$153,2,FALSE)</f>
        <v>Ingeniería Biotecnológica</v>
      </c>
      <c r="D172" s="7">
        <v>22</v>
      </c>
      <c r="E172" s="113" t="str">
        <f>VLOOKUP(D172,Tablas_Maestras_Prime!$A$42:$B$103,2,FALSE)</f>
        <v>Universidad Catolica de Santa Maria</v>
      </c>
      <c r="F172" s="7">
        <v>1</v>
      </c>
      <c r="G172" s="7" t="str">
        <f>VLOOKUP(F172,Tablas_Maestras_Prime!$A$107:$B$112,2,FALSE)</f>
        <v>Sin Definir..</v>
      </c>
      <c r="H172" s="7">
        <v>5</v>
      </c>
      <c r="I172" s="7" t="str">
        <f>VLOOKUP(H172,Tablas_Maestras_Prime!$A$20:$B$38,2,FALSE)</f>
        <v>Administración</v>
      </c>
      <c r="J172" s="7">
        <v>1</v>
      </c>
      <c r="K172" s="7" t="str">
        <f>VLOOKUP(J172,Tablas_Maestras_Prime!$A$173:$B$175,2,FALSE)</f>
        <v>Estable</v>
      </c>
      <c r="L172" s="7">
        <v>1</v>
      </c>
      <c r="M172" s="7" t="str">
        <f>VLOOKUP(L172,Tablas_Maestras_Prime!$A$158:$B$169,2,FALSE)</f>
        <v>Por definir</v>
      </c>
      <c r="N172" s="8" t="s">
        <v>1143</v>
      </c>
      <c r="O172" s="8" t="s">
        <v>1144</v>
      </c>
      <c r="P172" s="9" t="s">
        <v>33</v>
      </c>
      <c r="Q172" s="8" t="s">
        <v>33</v>
      </c>
      <c r="R172" s="8" t="s">
        <v>1145</v>
      </c>
      <c r="S172" s="8" t="s">
        <v>1146</v>
      </c>
      <c r="T172" s="8" t="s">
        <v>33</v>
      </c>
      <c r="U172" s="8" t="s">
        <v>1147</v>
      </c>
      <c r="V172" s="8" t="s">
        <v>1148</v>
      </c>
      <c r="W172" s="8" t="s">
        <v>86</v>
      </c>
      <c r="X172" s="8" t="s">
        <v>35</v>
      </c>
      <c r="Y172" s="5" t="str">
        <f t="shared" si="5"/>
        <v>INSERT INTO empleados VALUES (NULL, 23, 22, 1, 5, 1, 1, 'FUENTES RODRIGUEZ', 'CAMILA  VALENTINA', NULL, NULL, '71949217', '922304195', NULL, 'Coop Daniel Alcides Carrion J -12', '2020801292', '10mo', 'I');</v>
      </c>
    </row>
    <row r="173" spans="1:25" ht="15.75" customHeight="1">
      <c r="A173" s="6">
        <f t="shared" si="4"/>
        <v>172</v>
      </c>
      <c r="B173" s="7">
        <v>24</v>
      </c>
      <c r="C173" s="7" t="str">
        <f>VLOOKUP(B173,Tablas_Maestras_Prime!$A$116:$B$153,2,FALSE)</f>
        <v>Ingeniería Agrícola</v>
      </c>
      <c r="D173" s="7">
        <v>9</v>
      </c>
      <c r="E173" s="113" t="str">
        <f>VLOOKUP(D173,Tablas_Maestras_Prime!$A$42:$B$103,2,FALSE)</f>
        <v>UNIVERSIDAD NACIONAL DE CAJAMARCA</v>
      </c>
      <c r="F173" s="7">
        <v>1</v>
      </c>
      <c r="G173" s="7" t="str">
        <f>VLOOKUP(F173,Tablas_Maestras_Prime!$A$107:$B$112,2,FALSE)</f>
        <v>Sin Definir..</v>
      </c>
      <c r="H173" s="7">
        <v>1</v>
      </c>
      <c r="I173" s="7" t="str">
        <f>VLOOKUP(H173,Tablas_Maestras_Prime!$A$20:$B$38,2,FALSE)</f>
        <v>Por definir...</v>
      </c>
      <c r="J173" s="7">
        <v>1</v>
      </c>
      <c r="K173" s="7" t="str">
        <f>VLOOKUP(J173,Tablas_Maestras_Prime!$A$173:$B$175,2,FALSE)</f>
        <v>Estable</v>
      </c>
      <c r="L173" s="7">
        <v>1</v>
      </c>
      <c r="M173" s="7" t="str">
        <f>VLOOKUP(L173,Tablas_Maestras_Prime!$A$158:$B$169,2,FALSE)</f>
        <v>Por definir</v>
      </c>
      <c r="N173" s="8" t="s">
        <v>1149</v>
      </c>
      <c r="O173" s="8" t="s">
        <v>1150</v>
      </c>
      <c r="P173" s="9">
        <v>36526</v>
      </c>
      <c r="Q173" s="8" t="s">
        <v>1151</v>
      </c>
      <c r="R173" s="8" t="s">
        <v>1152</v>
      </c>
      <c r="S173" s="8" t="s">
        <v>1153</v>
      </c>
      <c r="T173" s="8" t="s">
        <v>33</v>
      </c>
      <c r="U173" s="8" t="s">
        <v>1154</v>
      </c>
      <c r="V173" s="8" t="s">
        <v>1155</v>
      </c>
      <c r="W173" s="8" t="s">
        <v>835</v>
      </c>
      <c r="X173" s="8" t="s">
        <v>35</v>
      </c>
      <c r="Y173" s="5" t="str">
        <f t="shared" si="5"/>
        <v>INSERT INTO empleados VALUES (NULL, 24, 9, 1, 1, 1, 1, 'GALLARDO JULCAMORO', 'ALENT YERZEL', 'sábado-01-01', 'agallardoj17_1@unc.edu.pe', '72401067', '994899541', NULL, 'JR. DIEGO FERRE N° 310', '2017470017', 'EGRESADO', 'I');</v>
      </c>
    </row>
    <row r="174" spans="1:25" ht="15.75" customHeight="1">
      <c r="A174" s="6">
        <f t="shared" si="4"/>
        <v>173</v>
      </c>
      <c r="B174" s="7">
        <v>1</v>
      </c>
      <c r="C174" s="7" t="str">
        <f>VLOOKUP(B174,Tablas_Maestras_Prime!$A$116:$B$153,2,FALSE)</f>
        <v>Arquitectura y Urbanismo</v>
      </c>
      <c r="D174" s="7">
        <v>1</v>
      </c>
      <c r="E174" s="113" t="str">
        <f>VLOOKUP(D174,Tablas_Maestras_Prime!$A$42:$B$103,2,FALSE)</f>
        <v>Sin definir...</v>
      </c>
      <c r="F174" s="7">
        <v>1</v>
      </c>
      <c r="G174" s="7" t="str">
        <f>VLOOKUP(F174,Tablas_Maestras_Prime!$A$107:$B$112,2,FALSE)</f>
        <v>Sin Definir..</v>
      </c>
      <c r="H174" s="7">
        <v>1</v>
      </c>
      <c r="I174" s="7" t="str">
        <f>VLOOKUP(H174,Tablas_Maestras_Prime!$A$20:$B$38,2,FALSE)</f>
        <v>Por definir...</v>
      </c>
      <c r="J174" s="7">
        <v>1</v>
      </c>
      <c r="K174" s="7" t="str">
        <f>VLOOKUP(J174,Tablas_Maestras_Prime!$A$173:$B$175,2,FALSE)</f>
        <v>Estable</v>
      </c>
      <c r="L174" s="7">
        <v>1</v>
      </c>
      <c r="M174" s="7" t="str">
        <f>VLOOKUP(L174,Tablas_Maestras_Prime!$A$158:$B$169,2,FALSE)</f>
        <v>Por definir</v>
      </c>
      <c r="N174" s="8" t="s">
        <v>1156</v>
      </c>
      <c r="O174" s="8" t="s">
        <v>1157</v>
      </c>
      <c r="P174" s="9" t="s">
        <v>33</v>
      </c>
      <c r="Q174" s="8" t="s">
        <v>33</v>
      </c>
      <c r="R174" s="8" t="s">
        <v>33</v>
      </c>
      <c r="S174" s="8" t="s">
        <v>1158</v>
      </c>
      <c r="T174" s="8" t="s">
        <v>33</v>
      </c>
      <c r="U174" s="8" t="s">
        <v>33</v>
      </c>
      <c r="V174" s="8" t="s">
        <v>33</v>
      </c>
      <c r="W174" s="8" t="s">
        <v>33</v>
      </c>
      <c r="X174" s="8" t="s">
        <v>35</v>
      </c>
      <c r="Y174" s="5" t="str">
        <f t="shared" si="5"/>
        <v>INSERT INTO empleados VALUES (NULL, 1, 1, 1, 1, 1, 1, 'GALLEGOS YANA', 'ROMINA ALEXANDRA', NULL, NULL, NULL, '950012323', NULL, NULL, NULL, NULL, 'I');</v>
      </c>
    </row>
    <row r="175" spans="1:25" ht="15.75" customHeight="1">
      <c r="A175" s="6">
        <f t="shared" si="4"/>
        <v>174</v>
      </c>
      <c r="B175" s="7">
        <v>16</v>
      </c>
      <c r="C175" s="7" t="str">
        <f>VLOOKUP(B175,Tablas_Maestras_Prime!$A$116:$B$153,2,FALSE)</f>
        <v>Ingenieria geologica</v>
      </c>
      <c r="D175" s="7">
        <v>22</v>
      </c>
      <c r="E175" s="113" t="str">
        <f>VLOOKUP(D175,Tablas_Maestras_Prime!$A$42:$B$103,2,FALSE)</f>
        <v>Universidad Catolica de Santa Maria</v>
      </c>
      <c r="F175" s="7">
        <v>1</v>
      </c>
      <c r="G175" s="7" t="str">
        <f>VLOOKUP(F175,Tablas_Maestras_Prime!$A$107:$B$112,2,FALSE)</f>
        <v>Sin Definir..</v>
      </c>
      <c r="H175" s="7">
        <v>2</v>
      </c>
      <c r="I175" s="7" t="str">
        <f>VLOOKUP(H175,Tablas_Maestras_Prime!$A$20:$B$38,2,FALSE)</f>
        <v>Ingeniería</v>
      </c>
      <c r="J175" s="7">
        <v>1</v>
      </c>
      <c r="K175" s="7" t="str">
        <f>VLOOKUP(J175,Tablas_Maestras_Prime!$A$173:$B$175,2,FALSE)</f>
        <v>Estable</v>
      </c>
      <c r="L175" s="7">
        <v>12</v>
      </c>
      <c r="M175" s="7" t="str">
        <f>VLOOKUP(L175,Tablas_Maestras_Prime!$A$158:$B$169,2,FALSE)</f>
        <v>Practicante</v>
      </c>
      <c r="N175" s="8" t="s">
        <v>1159</v>
      </c>
      <c r="O175" s="8" t="s">
        <v>1160</v>
      </c>
      <c r="P175" s="9" t="s">
        <v>33</v>
      </c>
      <c r="Q175" s="8" t="s">
        <v>1161</v>
      </c>
      <c r="R175" s="8" t="s">
        <v>1162</v>
      </c>
      <c r="S175" s="8" t="s">
        <v>1163</v>
      </c>
      <c r="T175" s="8" t="s">
        <v>33</v>
      </c>
      <c r="U175" s="8" t="s">
        <v>1164</v>
      </c>
      <c r="V175" s="8" t="s">
        <v>1165</v>
      </c>
      <c r="W175" s="8" t="s">
        <v>33</v>
      </c>
      <c r="X175" s="8" t="s">
        <v>35</v>
      </c>
      <c r="Y175" s="5" t="str">
        <f t="shared" si="5"/>
        <v>INSERT INTO empleados VALUES (NULL, 16, 22, 1, 2, 1, 12, 'Gamarra Gallegos', 'Briggitte', NULL, 'briggith.gamarra@gmail.com', '77146543', '982579723', NULL, 'Coop. Los Eucaliptos Manzana H Lote 23, Alto Selva Alegre, AREQUIPA', '2018600452', NULL, 'I');</v>
      </c>
    </row>
    <row r="176" spans="1:25" ht="15.75" customHeight="1">
      <c r="A176" s="6">
        <f t="shared" si="4"/>
        <v>175</v>
      </c>
      <c r="B176" s="7">
        <v>6</v>
      </c>
      <c r="C176" s="7" t="str">
        <f>VLOOKUP(B176,Tablas_Maestras_Prime!$A$116:$B$153,2,FALSE)</f>
        <v>Administración y Marketing</v>
      </c>
      <c r="D176" s="7">
        <v>4</v>
      </c>
      <c r="E176" s="113" t="str">
        <f>VLOOKUP(D176,Tablas_Maestras_Prime!$A$42:$B$103,2,FALSE)</f>
        <v>Universidad Cesar Vallejo</v>
      </c>
      <c r="F176" s="7">
        <v>1</v>
      </c>
      <c r="G176" s="7" t="str">
        <f>VLOOKUP(F176,Tablas_Maestras_Prime!$A$107:$B$112,2,FALSE)</f>
        <v>Sin Definir..</v>
      </c>
      <c r="H176" s="7">
        <v>1</v>
      </c>
      <c r="I176" s="7" t="str">
        <f>VLOOKUP(H176,Tablas_Maestras_Prime!$A$20:$B$38,2,FALSE)</f>
        <v>Por definir...</v>
      </c>
      <c r="J176" s="7">
        <v>1</v>
      </c>
      <c r="K176" s="7" t="str">
        <f>VLOOKUP(J176,Tablas_Maestras_Prime!$A$173:$B$175,2,FALSE)</f>
        <v>Estable</v>
      </c>
      <c r="L176" s="7">
        <v>1</v>
      </c>
      <c r="M176" s="7" t="str">
        <f>VLOOKUP(L176,Tablas_Maestras_Prime!$A$158:$B$169,2,FALSE)</f>
        <v>Por definir</v>
      </c>
      <c r="N176" s="8" t="s">
        <v>1166</v>
      </c>
      <c r="O176" s="8" t="s">
        <v>1167</v>
      </c>
      <c r="P176" s="9">
        <v>35755</v>
      </c>
      <c r="Q176" s="8" t="s">
        <v>1168</v>
      </c>
      <c r="R176" s="8" t="s">
        <v>1169</v>
      </c>
      <c r="S176" s="8" t="s">
        <v>1170</v>
      </c>
      <c r="T176" s="8" t="s">
        <v>102</v>
      </c>
      <c r="U176" s="8" t="s">
        <v>103</v>
      </c>
      <c r="V176" s="8" t="s">
        <v>1171</v>
      </c>
      <c r="W176" s="8" t="s">
        <v>86</v>
      </c>
      <c r="X176" s="8" t="s">
        <v>35</v>
      </c>
      <c r="Y176" s="5" t="str">
        <f t="shared" si="5"/>
        <v>INSERT INTO empleados VALUES (NULL, 6, 4, 1, 1, 1, 1, 'GAMBINI TRUJILLO', 'EXANDRA', 'viernes-11-21', 'gtexandra@gmail.com', '74149730', '903108108', 'San Miguel', 'San Miguel, Lima', '7002725727', '10mo', 'I');</v>
      </c>
    </row>
    <row r="177" spans="1:25" ht="15.75" customHeight="1">
      <c r="A177" s="6">
        <f t="shared" si="4"/>
        <v>176</v>
      </c>
      <c r="B177" s="7">
        <v>1</v>
      </c>
      <c r="C177" s="7" t="str">
        <f>VLOOKUP(B177,Tablas_Maestras_Prime!$A$116:$B$153,2,FALSE)</f>
        <v>Arquitectura y Urbanismo</v>
      </c>
      <c r="D177" s="7">
        <v>1</v>
      </c>
      <c r="E177" s="113" t="str">
        <f>VLOOKUP(D177,Tablas_Maestras_Prime!$A$42:$B$103,2,FALSE)</f>
        <v>Sin definir...</v>
      </c>
      <c r="F177" s="7">
        <v>1</v>
      </c>
      <c r="G177" s="7" t="str">
        <f>VLOOKUP(F177,Tablas_Maestras_Prime!$A$107:$B$112,2,FALSE)</f>
        <v>Sin Definir..</v>
      </c>
      <c r="H177" s="7">
        <v>1</v>
      </c>
      <c r="I177" s="7" t="str">
        <f>VLOOKUP(H177,Tablas_Maestras_Prime!$A$20:$B$38,2,FALSE)</f>
        <v>Por definir...</v>
      </c>
      <c r="J177" s="7">
        <v>1</v>
      </c>
      <c r="K177" s="7" t="str">
        <f>VLOOKUP(J177,Tablas_Maestras_Prime!$A$173:$B$175,2,FALSE)</f>
        <v>Estable</v>
      </c>
      <c r="L177" s="7">
        <v>12</v>
      </c>
      <c r="M177" s="7" t="str">
        <f>VLOOKUP(L177,Tablas_Maestras_Prime!$A$158:$B$169,2,FALSE)</f>
        <v>Practicante</v>
      </c>
      <c r="N177" s="8" t="s">
        <v>1172</v>
      </c>
      <c r="O177" s="8" t="s">
        <v>1173</v>
      </c>
      <c r="P177" s="9" t="s">
        <v>33</v>
      </c>
      <c r="Q177" s="8" t="s">
        <v>33</v>
      </c>
      <c r="R177" s="8" t="s">
        <v>33</v>
      </c>
      <c r="S177" s="8" t="s">
        <v>1174</v>
      </c>
      <c r="T177" s="8" t="s">
        <v>33</v>
      </c>
      <c r="U177" s="8" t="s">
        <v>33</v>
      </c>
      <c r="V177" s="8" t="s">
        <v>33</v>
      </c>
      <c r="W177" s="8" t="s">
        <v>33</v>
      </c>
      <c r="X177" s="8" t="s">
        <v>35</v>
      </c>
      <c r="Y177" s="5" t="str">
        <f t="shared" si="5"/>
        <v>INSERT INTO empleados VALUES (NULL, 1, 1, 1, 1, 1, 12, 'GARAY VALVERDE', 'JEAN PIER SORIANO', NULL, NULL, NULL, '980515156', NULL, NULL, NULL, NULL, 'I');</v>
      </c>
    </row>
    <row r="178" spans="1:25" ht="15.75" customHeight="1">
      <c r="A178" s="6">
        <f t="shared" si="4"/>
        <v>177</v>
      </c>
      <c r="B178" s="7">
        <v>9</v>
      </c>
      <c r="C178" s="7" t="str">
        <f>VLOOKUP(B178,Tablas_Maestras_Prime!$A$116:$B$153,2,FALSE)</f>
        <v>Administracion y Negocios Internacionales</v>
      </c>
      <c r="D178" s="7">
        <v>5</v>
      </c>
      <c r="E178" s="113" t="str">
        <f>VLOOKUP(D178,Tablas_Maestras_Prime!$A$42:$B$103,2,FALSE)</f>
        <v>Universidad Peruana de Ciencias Aplicadas </v>
      </c>
      <c r="F178" s="7">
        <v>1</v>
      </c>
      <c r="G178" s="7" t="str">
        <f>VLOOKUP(F178,Tablas_Maestras_Prime!$A$107:$B$112,2,FALSE)</f>
        <v>Sin Definir..</v>
      </c>
      <c r="H178" s="7">
        <v>2</v>
      </c>
      <c r="I178" s="7" t="str">
        <f>VLOOKUP(H178,Tablas_Maestras_Prime!$A$20:$B$38,2,FALSE)</f>
        <v>Ingeniería</v>
      </c>
      <c r="J178" s="7">
        <v>1</v>
      </c>
      <c r="K178" s="7" t="str">
        <f>VLOOKUP(J178,Tablas_Maestras_Prime!$A$173:$B$175,2,FALSE)</f>
        <v>Estable</v>
      </c>
      <c r="L178" s="7">
        <v>12</v>
      </c>
      <c r="M178" s="7" t="str">
        <f>VLOOKUP(L178,Tablas_Maestras_Prime!$A$158:$B$169,2,FALSE)</f>
        <v>Practicante</v>
      </c>
      <c r="N178" s="8" t="s">
        <v>1175</v>
      </c>
      <c r="O178" s="8" t="s">
        <v>1176</v>
      </c>
      <c r="P178" s="9">
        <v>37563</v>
      </c>
      <c r="Q178" s="8" t="s">
        <v>1177</v>
      </c>
      <c r="R178" s="8" t="s">
        <v>1178</v>
      </c>
      <c r="S178" s="8" t="s">
        <v>1179</v>
      </c>
      <c r="T178" s="8" t="s">
        <v>1180</v>
      </c>
      <c r="U178" s="8" t="s">
        <v>1181</v>
      </c>
      <c r="V178" s="8" t="s">
        <v>1182</v>
      </c>
      <c r="W178" s="8" t="s">
        <v>113</v>
      </c>
      <c r="X178" s="8" t="s">
        <v>35</v>
      </c>
      <c r="Y178" s="5" t="str">
        <f t="shared" si="5"/>
        <v>INSERT INTO empleados VALUES (NULL, 9, 5, 1, 2, 1, 12, 'GARCÍA CARTAGENA', 'JAROLD GABRIEL ', 'domingo-11-03', 'jarold.pamer@gmail.com', '73220938', '979779453', 'San Martin de Porres', 'Urb. Virgen del Rosario, SMP Mz F lote 8', 'U202021484', '10° ciclo', 'I');</v>
      </c>
    </row>
    <row r="179" spans="1:25" ht="15.75" customHeight="1">
      <c r="A179" s="6">
        <f t="shared" si="4"/>
        <v>178</v>
      </c>
      <c r="B179" s="7">
        <v>29</v>
      </c>
      <c r="C179" s="7" t="str">
        <f>VLOOKUP(B179,Tablas_Maestras_Prime!$A$116:$B$153,2,FALSE)</f>
        <v>Ingeniera industrial y de sistemas </v>
      </c>
      <c r="D179" s="7">
        <v>14</v>
      </c>
      <c r="E179" s="113" t="str">
        <f>VLOOKUP(D179,Tablas_Maestras_Prime!$A$42:$B$103,2,FALSE)</f>
        <v>Universidad Ricardo Palma</v>
      </c>
      <c r="F179" s="7">
        <v>1</v>
      </c>
      <c r="G179" s="7" t="str">
        <f>VLOOKUP(F179,Tablas_Maestras_Prime!$A$107:$B$112,2,FALSE)</f>
        <v>Sin Definir..</v>
      </c>
      <c r="H179" s="7">
        <v>1</v>
      </c>
      <c r="I179" s="7" t="str">
        <f>VLOOKUP(H179,Tablas_Maestras_Prime!$A$20:$B$38,2,FALSE)</f>
        <v>Por definir...</v>
      </c>
      <c r="J179" s="7">
        <v>1</v>
      </c>
      <c r="K179" s="7" t="str">
        <f>VLOOKUP(J179,Tablas_Maestras_Prime!$A$173:$B$175,2,FALSE)</f>
        <v>Estable</v>
      </c>
      <c r="L179" s="7">
        <v>1</v>
      </c>
      <c r="M179" s="7" t="str">
        <f>VLOOKUP(L179,Tablas_Maestras_Prime!$A$158:$B$169,2,FALSE)</f>
        <v>Por definir</v>
      </c>
      <c r="N179" s="8" t="s">
        <v>1183</v>
      </c>
      <c r="O179" s="8" t="s">
        <v>1184</v>
      </c>
      <c r="P179" s="9">
        <v>36405</v>
      </c>
      <c r="Q179" s="8" t="s">
        <v>1185</v>
      </c>
      <c r="R179" s="8" t="s">
        <v>1186</v>
      </c>
      <c r="S179" s="8" t="s">
        <v>1187</v>
      </c>
      <c r="T179" s="8" t="s">
        <v>33</v>
      </c>
      <c r="U179" s="8" t="s">
        <v>1188</v>
      </c>
      <c r="V179" s="8" t="s">
        <v>1189</v>
      </c>
      <c r="W179" s="8" t="s">
        <v>34</v>
      </c>
      <c r="X179" s="8" t="s">
        <v>35</v>
      </c>
      <c r="Y179" s="5" t="str">
        <f t="shared" si="5"/>
        <v>INSERT INTO empleados VALUES (NULL, 29, 14, 1, 1, 1, 1, 'Garcia Cirilo', 'Luhana Jeanette', 'jueves-09-02', 'luhanagarciacirilo@gmail.com', '73329793', '943480283', NULL, 'Av. Alameda San Lorenzo 351', '201811819', '9no', 'I');</v>
      </c>
    </row>
    <row r="180" spans="1:25" ht="15.75" customHeight="1">
      <c r="A180" s="6">
        <f t="shared" si="4"/>
        <v>179</v>
      </c>
      <c r="B180" s="7">
        <v>1</v>
      </c>
      <c r="C180" s="7" t="str">
        <f>VLOOKUP(B180,Tablas_Maestras_Prime!$A$116:$B$153,2,FALSE)</f>
        <v>Arquitectura y Urbanismo</v>
      </c>
      <c r="D180" s="7">
        <v>1</v>
      </c>
      <c r="E180" s="113" t="str">
        <f>VLOOKUP(D180,Tablas_Maestras_Prime!$A$42:$B$103,2,FALSE)</f>
        <v>Sin definir...</v>
      </c>
      <c r="F180" s="7">
        <v>1</v>
      </c>
      <c r="G180" s="7" t="str">
        <f>VLOOKUP(F180,Tablas_Maestras_Prime!$A$107:$B$112,2,FALSE)</f>
        <v>Sin Definir..</v>
      </c>
      <c r="H180" s="7">
        <v>1</v>
      </c>
      <c r="I180" s="7" t="str">
        <f>VLOOKUP(H180,Tablas_Maestras_Prime!$A$20:$B$38,2,FALSE)</f>
        <v>Por definir...</v>
      </c>
      <c r="J180" s="7">
        <v>1</v>
      </c>
      <c r="K180" s="7" t="str">
        <f>VLOOKUP(J180,Tablas_Maestras_Prime!$A$173:$B$175,2,FALSE)</f>
        <v>Estable</v>
      </c>
      <c r="L180" s="7">
        <v>1</v>
      </c>
      <c r="M180" s="7" t="str">
        <f>VLOOKUP(L180,Tablas_Maestras_Prime!$A$158:$B$169,2,FALSE)</f>
        <v>Por definir</v>
      </c>
      <c r="N180" s="8" t="s">
        <v>1190</v>
      </c>
      <c r="O180" s="8" t="s">
        <v>851</v>
      </c>
      <c r="P180" s="9" t="s">
        <v>33</v>
      </c>
      <c r="Q180" s="8" t="s">
        <v>33</v>
      </c>
      <c r="R180" s="8" t="s">
        <v>33</v>
      </c>
      <c r="S180" s="8" t="s">
        <v>1191</v>
      </c>
      <c r="T180" s="8" t="s">
        <v>33</v>
      </c>
      <c r="U180" s="8" t="s">
        <v>33</v>
      </c>
      <c r="V180" s="8" t="s">
        <v>33</v>
      </c>
      <c r="W180" s="8" t="s">
        <v>33</v>
      </c>
      <c r="X180" s="8" t="s">
        <v>35</v>
      </c>
      <c r="Y180" s="5" t="str">
        <f t="shared" si="5"/>
        <v>INSERT INTO empleados VALUES (NULL, 1, 1, 1, 1, 1, 1, 'GARCÍA LAYME', 'DAVID', NULL, NULL, NULL, '929190120', NULL, NULL, NULL, NULL, 'I');</v>
      </c>
    </row>
    <row r="181" spans="1:25" ht="15.75" customHeight="1">
      <c r="A181" s="6">
        <f t="shared" si="4"/>
        <v>180</v>
      </c>
      <c r="B181" s="7">
        <v>1</v>
      </c>
      <c r="C181" s="7" t="str">
        <f>VLOOKUP(B181,Tablas_Maestras_Prime!$A$116:$B$153,2,FALSE)</f>
        <v>Arquitectura y Urbanismo</v>
      </c>
      <c r="D181" s="7">
        <v>1</v>
      </c>
      <c r="E181" s="113" t="str">
        <f>VLOOKUP(D181,Tablas_Maestras_Prime!$A$42:$B$103,2,FALSE)</f>
        <v>Sin definir...</v>
      </c>
      <c r="F181" s="7">
        <v>1</v>
      </c>
      <c r="G181" s="7" t="str">
        <f>VLOOKUP(F181,Tablas_Maestras_Prime!$A$107:$B$112,2,FALSE)</f>
        <v>Sin Definir..</v>
      </c>
      <c r="H181" s="7">
        <v>1</v>
      </c>
      <c r="I181" s="7" t="str">
        <f>VLOOKUP(H181,Tablas_Maestras_Prime!$A$20:$B$38,2,FALSE)</f>
        <v>Por definir...</v>
      </c>
      <c r="J181" s="7">
        <v>1</v>
      </c>
      <c r="K181" s="7" t="str">
        <f>VLOOKUP(J181,Tablas_Maestras_Prime!$A$173:$B$175,2,FALSE)</f>
        <v>Estable</v>
      </c>
      <c r="L181" s="7">
        <v>1</v>
      </c>
      <c r="M181" s="7" t="str">
        <f>VLOOKUP(L181,Tablas_Maestras_Prime!$A$158:$B$169,2,FALSE)</f>
        <v>Por definir</v>
      </c>
      <c r="N181" s="8" t="s">
        <v>1192</v>
      </c>
      <c r="O181" s="8" t="s">
        <v>1193</v>
      </c>
      <c r="P181" s="9" t="s">
        <v>33</v>
      </c>
      <c r="Q181" s="8" t="s">
        <v>33</v>
      </c>
      <c r="R181" s="8" t="s">
        <v>33</v>
      </c>
      <c r="S181" s="8" t="s">
        <v>1194</v>
      </c>
      <c r="T181" s="8" t="s">
        <v>33</v>
      </c>
      <c r="U181" s="8" t="s">
        <v>33</v>
      </c>
      <c r="V181" s="8" t="s">
        <v>33</v>
      </c>
      <c r="W181" s="8" t="s">
        <v>33</v>
      </c>
      <c r="X181" s="8" t="s">
        <v>35</v>
      </c>
      <c r="Y181" s="5" t="str">
        <f t="shared" si="5"/>
        <v>INSERT INTO empleados VALUES (NULL, 1, 1, 1, 1, 1, 1, 'GARCIA PUERTA', 'ANDRES ALEXIS', NULL, NULL, NULL, '955065497', NULL, NULL, NULL, NULL, 'I');</v>
      </c>
    </row>
    <row r="182" spans="1:25" ht="15.75" customHeight="1">
      <c r="A182" s="6">
        <f t="shared" si="4"/>
        <v>181</v>
      </c>
      <c r="B182" s="7">
        <v>11</v>
      </c>
      <c r="C182" s="7" t="str">
        <f>VLOOKUP(B182,Tablas_Maestras_Prime!$A$116:$B$153,2,FALSE)</f>
        <v>Económia y Negocios Internacionales</v>
      </c>
      <c r="D182" s="7">
        <v>35</v>
      </c>
      <c r="E182" s="113" t="str">
        <f>VLOOKUP(D182,Tablas_Maestras_Prime!$A$42:$B$103,2,FALSE)</f>
        <v>UNIVERSIDAD CIENTÍFICA DEL SUR</v>
      </c>
      <c r="F182" s="7">
        <v>1</v>
      </c>
      <c r="G182" s="7" t="str">
        <f>VLOOKUP(F182,Tablas_Maestras_Prime!$A$107:$B$112,2,FALSE)</f>
        <v>Sin Definir..</v>
      </c>
      <c r="H182" s="7">
        <v>1</v>
      </c>
      <c r="I182" s="7" t="str">
        <f>VLOOKUP(H182,Tablas_Maestras_Prime!$A$20:$B$38,2,FALSE)</f>
        <v>Por definir...</v>
      </c>
      <c r="J182" s="7">
        <v>1</v>
      </c>
      <c r="K182" s="7" t="str">
        <f>VLOOKUP(J182,Tablas_Maestras_Prime!$A$173:$B$175,2,FALSE)</f>
        <v>Estable</v>
      </c>
      <c r="L182" s="7">
        <v>1</v>
      </c>
      <c r="M182" s="7" t="str">
        <f>VLOOKUP(L182,Tablas_Maestras_Prime!$A$158:$B$169,2,FALSE)</f>
        <v>Por definir</v>
      </c>
      <c r="N182" s="8" t="s">
        <v>1195</v>
      </c>
      <c r="O182" s="8" t="s">
        <v>1196</v>
      </c>
      <c r="P182" s="9">
        <v>37291</v>
      </c>
      <c r="Q182" s="8" t="s">
        <v>1197</v>
      </c>
      <c r="R182" s="8" t="s">
        <v>1198</v>
      </c>
      <c r="S182" s="8" t="s">
        <v>1199</v>
      </c>
      <c r="T182" s="8" t="s">
        <v>700</v>
      </c>
      <c r="U182" s="8" t="s">
        <v>1200</v>
      </c>
      <c r="V182" s="8" t="s">
        <v>1201</v>
      </c>
      <c r="W182" s="8" t="s">
        <v>34</v>
      </c>
      <c r="X182" s="8" t="s">
        <v>35</v>
      </c>
      <c r="Y182" s="5" t="str">
        <f t="shared" si="5"/>
        <v>INSERT INTO empleados VALUES (NULL, 11, 35, 1, 1, 1, 1, 'Garcia Puerta', 'Andres Alexis', 'lunes-02-04', 'andreruizvivas@gmail.com', '74634904', '987292835', 'Chorrillos', 'Av. Gaurdia Civil Sur 470, Chorrillos', '100076453', '9no', 'I');</v>
      </c>
    </row>
    <row r="183" spans="1:25" ht="15.75" customHeight="1">
      <c r="A183" s="6">
        <f t="shared" si="4"/>
        <v>182</v>
      </c>
      <c r="B183" s="7">
        <v>13</v>
      </c>
      <c r="C183" s="7" t="str">
        <f>VLOOKUP(B183,Tablas_Maestras_Prime!$A$116:$B$153,2,FALSE)</f>
        <v>Diseño y Desarrollo de Maquinas</v>
      </c>
      <c r="D183" s="7">
        <v>3</v>
      </c>
      <c r="E183" s="113" t="str">
        <f>VLOOKUP(D183,Tablas_Maestras_Prime!$A$42:$B$103,2,FALSE)</f>
        <v>SENATI</v>
      </c>
      <c r="F183" s="7">
        <v>1</v>
      </c>
      <c r="G183" s="7" t="str">
        <f>VLOOKUP(F183,Tablas_Maestras_Prime!$A$107:$B$112,2,FALSE)</f>
        <v>Sin Definir..</v>
      </c>
      <c r="H183" s="7">
        <v>1</v>
      </c>
      <c r="I183" s="7" t="str">
        <f>VLOOKUP(H183,Tablas_Maestras_Prime!$A$20:$B$38,2,FALSE)</f>
        <v>Por definir...</v>
      </c>
      <c r="J183" s="7">
        <v>1</v>
      </c>
      <c r="K183" s="7" t="str">
        <f>VLOOKUP(J183,Tablas_Maestras_Prime!$A$173:$B$175,2,FALSE)</f>
        <v>Estable</v>
      </c>
      <c r="L183" s="7">
        <v>1</v>
      </c>
      <c r="M183" s="7" t="str">
        <f>VLOOKUP(L183,Tablas_Maestras_Prime!$A$158:$B$169,2,FALSE)</f>
        <v>Por definir</v>
      </c>
      <c r="N183" s="8" t="s">
        <v>1202</v>
      </c>
      <c r="O183" s="8" t="s">
        <v>1203</v>
      </c>
      <c r="P183" s="9">
        <v>37482</v>
      </c>
      <c r="Q183" s="8" t="s">
        <v>1204</v>
      </c>
      <c r="R183" s="8" t="s">
        <v>1205</v>
      </c>
      <c r="S183" s="8" t="s">
        <v>1206</v>
      </c>
      <c r="T183" s="8" t="s">
        <v>33</v>
      </c>
      <c r="U183" s="8" t="s">
        <v>1207</v>
      </c>
      <c r="V183" s="8" t="s">
        <v>33</v>
      </c>
      <c r="W183" s="8" t="s">
        <v>934</v>
      </c>
      <c r="X183" s="8" t="s">
        <v>35</v>
      </c>
      <c r="Y183" s="5" t="str">
        <f t="shared" si="5"/>
        <v>INSERT INTO empleados VALUES (NULL, 13, 3, 1, 1, 1, 1, 'GARCIA TITO', 'JORGE LUIS', 'miércoles-08-14', 'jorgegt1919@gmail.com', '72030898', '994270861', NULL, 'MZ Lt 3 Virgen del Carmen', NULL, '6to', 'I');</v>
      </c>
    </row>
    <row r="184" spans="1:25" ht="15.75" customHeight="1">
      <c r="A184" s="6">
        <f t="shared" si="4"/>
        <v>183</v>
      </c>
      <c r="B184" s="7">
        <v>1</v>
      </c>
      <c r="C184" s="7" t="str">
        <f>VLOOKUP(B184,Tablas_Maestras_Prime!$A$116:$B$153,2,FALSE)</f>
        <v>Arquitectura y Urbanismo</v>
      </c>
      <c r="D184" s="7">
        <v>1</v>
      </c>
      <c r="E184" s="113" t="str">
        <f>VLOOKUP(D184,Tablas_Maestras_Prime!$A$42:$B$103,2,FALSE)</f>
        <v>Sin definir...</v>
      </c>
      <c r="F184" s="7">
        <v>1</v>
      </c>
      <c r="G184" s="7" t="str">
        <f>VLOOKUP(F184,Tablas_Maestras_Prime!$A$107:$B$112,2,FALSE)</f>
        <v>Sin Definir..</v>
      </c>
      <c r="H184" s="7">
        <v>1</v>
      </c>
      <c r="I184" s="7" t="str">
        <f>VLOOKUP(H184,Tablas_Maestras_Prime!$A$20:$B$38,2,FALSE)</f>
        <v>Por definir...</v>
      </c>
      <c r="J184" s="7">
        <v>1</v>
      </c>
      <c r="K184" s="7" t="str">
        <f>VLOOKUP(J184,Tablas_Maestras_Prime!$A$173:$B$175,2,FALSE)</f>
        <v>Estable</v>
      </c>
      <c r="L184" s="7">
        <v>1</v>
      </c>
      <c r="M184" s="7" t="str">
        <f>VLOOKUP(L184,Tablas_Maestras_Prime!$A$158:$B$169,2,FALSE)</f>
        <v>Por definir</v>
      </c>
      <c r="N184" s="8" t="s">
        <v>1208</v>
      </c>
      <c r="O184" s="8" t="s">
        <v>1209</v>
      </c>
      <c r="P184" s="9" t="s">
        <v>33</v>
      </c>
      <c r="Q184" s="8" t="s">
        <v>33</v>
      </c>
      <c r="R184" s="8" t="s">
        <v>33</v>
      </c>
      <c r="S184" s="8" t="s">
        <v>1210</v>
      </c>
      <c r="T184" s="8" t="s">
        <v>33</v>
      </c>
      <c r="U184" s="8" t="s">
        <v>33</v>
      </c>
      <c r="V184" s="8" t="s">
        <v>33</v>
      </c>
      <c r="W184" s="8" t="s">
        <v>33</v>
      </c>
      <c r="X184" s="8" t="s">
        <v>35</v>
      </c>
      <c r="Y184" s="5" t="str">
        <f t="shared" si="5"/>
        <v>INSERT INTO empleados VALUES (NULL, 1, 1, 1, 1, 1, 1, 'GELDRES OCOÑA', 'JOHAN BRYAN', NULL, NULL, NULL, '992781132', NULL, NULL, NULL, NULL, 'I');</v>
      </c>
    </row>
    <row r="185" spans="1:25" ht="15.75" customHeight="1">
      <c r="A185" s="6">
        <f t="shared" si="4"/>
        <v>184</v>
      </c>
      <c r="B185" s="7">
        <v>22</v>
      </c>
      <c r="C185" s="7" t="str">
        <f>VLOOKUP(B185,Tablas_Maestras_Prime!$A$116:$B$153,2,FALSE)</f>
        <v>Ingeniería Comercial</v>
      </c>
      <c r="D185" s="7">
        <v>25</v>
      </c>
      <c r="E185" s="113" t="str">
        <f>VLOOKUP(D185,Tablas_Maestras_Prime!$A$42:$B$103,2,FALSE)</f>
        <v>UNIVERSIDAD TECNOLÓGICA DEL PERÚ</v>
      </c>
      <c r="F185" s="7">
        <v>1</v>
      </c>
      <c r="G185" s="7" t="str">
        <f>VLOOKUP(F185,Tablas_Maestras_Prime!$A$107:$B$112,2,FALSE)</f>
        <v>Sin Definir..</v>
      </c>
      <c r="H185" s="7">
        <v>1</v>
      </c>
      <c r="I185" s="7" t="str">
        <f>VLOOKUP(H185,Tablas_Maestras_Prime!$A$20:$B$38,2,FALSE)</f>
        <v>Por definir...</v>
      </c>
      <c r="J185" s="7">
        <v>1</v>
      </c>
      <c r="K185" s="7" t="str">
        <f>VLOOKUP(J185,Tablas_Maestras_Prime!$A$173:$B$175,2,FALSE)</f>
        <v>Estable</v>
      </c>
      <c r="L185" s="7">
        <v>1</v>
      </c>
      <c r="M185" s="7" t="str">
        <f>VLOOKUP(L185,Tablas_Maestras_Prime!$A$158:$B$169,2,FALSE)</f>
        <v>Por definir</v>
      </c>
      <c r="N185" s="8" t="s">
        <v>1211</v>
      </c>
      <c r="O185" s="8" t="s">
        <v>1212</v>
      </c>
      <c r="P185" s="9">
        <v>37039</v>
      </c>
      <c r="Q185" s="8" t="s">
        <v>1213</v>
      </c>
      <c r="R185" s="8" t="s">
        <v>1214</v>
      </c>
      <c r="S185" s="8" t="s">
        <v>1215</v>
      </c>
      <c r="T185" s="8" t="s">
        <v>43</v>
      </c>
      <c r="U185" s="8" t="s">
        <v>1216</v>
      </c>
      <c r="V185" s="8" t="s">
        <v>1217</v>
      </c>
      <c r="W185" s="8" t="s">
        <v>145</v>
      </c>
      <c r="X185" s="8" t="s">
        <v>35</v>
      </c>
      <c r="Y185" s="5" t="str">
        <f t="shared" si="5"/>
        <v>INSERT INTO empleados VALUES (NULL, 22, 25, 1, 1, 1, 1, 'Giron Rene', 'Flor de Azucena', 'lunes-05-28', 'florazucenagiron28@gmail.com', '74868054', '991496072', 'San Juan de Lurigancho', 'Av. Canto Grande 2609, SJL', 'U18200463', '7mo', 'I');</v>
      </c>
    </row>
    <row r="186" spans="1:25" ht="15.75" customHeight="1">
      <c r="A186" s="6">
        <f t="shared" si="4"/>
        <v>185</v>
      </c>
      <c r="B186" s="7">
        <v>7</v>
      </c>
      <c r="C186" s="7" t="str">
        <f>VLOOKUP(B186,Tablas_Maestras_Prime!$A$116:$B$153,2,FALSE)</f>
        <v>ARQUITECTURA Y DISEÑO DE INT.</v>
      </c>
      <c r="D186" s="7">
        <v>4</v>
      </c>
      <c r="E186" s="113" t="str">
        <f>VLOOKUP(D186,Tablas_Maestras_Prime!$A$42:$B$103,2,FALSE)</f>
        <v>Universidad Cesar Vallejo</v>
      </c>
      <c r="F186" s="7">
        <v>1</v>
      </c>
      <c r="G186" s="7" t="str">
        <f>VLOOKUP(F186,Tablas_Maestras_Prime!$A$107:$B$112,2,FALSE)</f>
        <v>Sin Definir..</v>
      </c>
      <c r="H186" s="7">
        <v>1</v>
      </c>
      <c r="I186" s="7" t="str">
        <f>VLOOKUP(H186,Tablas_Maestras_Prime!$A$20:$B$38,2,FALSE)</f>
        <v>Por definir...</v>
      </c>
      <c r="J186" s="7">
        <v>1</v>
      </c>
      <c r="K186" s="7" t="str">
        <f>VLOOKUP(J186,Tablas_Maestras_Prime!$A$173:$B$175,2,FALSE)</f>
        <v>Estable</v>
      </c>
      <c r="L186" s="7">
        <v>1</v>
      </c>
      <c r="M186" s="7" t="str">
        <f>VLOOKUP(L186,Tablas_Maestras_Prime!$A$158:$B$169,2,FALSE)</f>
        <v>Por definir</v>
      </c>
      <c r="N186" s="8" t="s">
        <v>1218</v>
      </c>
      <c r="O186" s="8" t="s">
        <v>1219</v>
      </c>
      <c r="P186" s="9">
        <v>38267</v>
      </c>
      <c r="Q186" s="8" t="s">
        <v>1220</v>
      </c>
      <c r="R186" s="8" t="s">
        <v>1221</v>
      </c>
      <c r="S186" s="8" t="s">
        <v>1222</v>
      </c>
      <c r="T186" s="8" t="s">
        <v>208</v>
      </c>
      <c r="U186" s="8" t="s">
        <v>1223</v>
      </c>
      <c r="V186" s="8" t="s">
        <v>33</v>
      </c>
      <c r="W186" s="8" t="s">
        <v>95</v>
      </c>
      <c r="X186" s="8" t="s">
        <v>35</v>
      </c>
      <c r="Y186" s="5" t="str">
        <f t="shared" si="5"/>
        <v>INSERT INTO empleados VALUES (NULL, 7, 4, 1, 1, 1, 1, 'GOMES RAFAEL', 'ARIANA ALEXANDRA', 'jueves-10-07', 'gomes.alexa06@gmail.com', '76640111', '923885366', 'Callao', 'Ventanilla', NULL, '8vo', 'I');</v>
      </c>
    </row>
    <row r="187" spans="1:25" ht="15.75" customHeight="1">
      <c r="A187" s="6">
        <f t="shared" si="4"/>
        <v>186</v>
      </c>
      <c r="B187" s="7">
        <v>6</v>
      </c>
      <c r="C187" s="7" t="str">
        <f>VLOOKUP(B187,Tablas_Maestras_Prime!$A$116:$B$153,2,FALSE)</f>
        <v>Administración y Marketing</v>
      </c>
      <c r="D187" s="7">
        <v>5</v>
      </c>
      <c r="E187" s="113" t="str">
        <f>VLOOKUP(D187,Tablas_Maestras_Prime!$A$42:$B$103,2,FALSE)</f>
        <v>Universidad Peruana de Ciencias Aplicadas </v>
      </c>
      <c r="F187" s="7">
        <v>1</v>
      </c>
      <c r="G187" s="7" t="str">
        <f>VLOOKUP(F187,Tablas_Maestras_Prime!$A$107:$B$112,2,FALSE)</f>
        <v>Sin Definir..</v>
      </c>
      <c r="H187" s="7">
        <v>2</v>
      </c>
      <c r="I187" s="7" t="str">
        <f>VLOOKUP(H187,Tablas_Maestras_Prime!$A$20:$B$38,2,FALSE)</f>
        <v>Ingeniería</v>
      </c>
      <c r="J187" s="7">
        <v>1</v>
      </c>
      <c r="K187" s="7" t="str">
        <f>VLOOKUP(J187,Tablas_Maestras_Prime!$A$173:$B$175,2,FALSE)</f>
        <v>Estable</v>
      </c>
      <c r="L187" s="7">
        <v>1</v>
      </c>
      <c r="M187" s="7" t="str">
        <f>VLOOKUP(L187,Tablas_Maestras_Prime!$A$158:$B$169,2,FALSE)</f>
        <v>Por definir</v>
      </c>
      <c r="N187" s="8" t="s">
        <v>1224</v>
      </c>
      <c r="O187" s="8" t="s">
        <v>1225</v>
      </c>
      <c r="P187" s="9">
        <v>34139</v>
      </c>
      <c r="Q187" s="8" t="s">
        <v>1226</v>
      </c>
      <c r="R187" s="8" t="s">
        <v>1227</v>
      </c>
      <c r="S187" s="8" t="s">
        <v>1228</v>
      </c>
      <c r="T187" s="8" t="s">
        <v>700</v>
      </c>
      <c r="U187" s="8" t="s">
        <v>1229</v>
      </c>
      <c r="V187" s="8" t="s">
        <v>1230</v>
      </c>
      <c r="W187" s="8" t="s">
        <v>1231</v>
      </c>
      <c r="X187" s="8" t="s">
        <v>35</v>
      </c>
      <c r="Y187" s="5" t="str">
        <f t="shared" si="5"/>
        <v>INSERT INTO empleados VALUES (NULL, 6, 5, 1, 2, 1, 1, 'GOMEZ AQUINO', 'DANIEL ENRIQUE', 'sábado-06-19', 'daegoa@gmail.com', '74021218', '985368522', 'Chorrillos', 'chorrillos', 'u20181c609', '7', 'I');</v>
      </c>
    </row>
    <row r="188" spans="1:25" ht="15.75" customHeight="1">
      <c r="A188" s="6">
        <f t="shared" si="4"/>
        <v>187</v>
      </c>
      <c r="B188" s="7">
        <v>6</v>
      </c>
      <c r="C188" s="7" t="str">
        <f>VLOOKUP(B188,Tablas_Maestras_Prime!$A$116:$B$153,2,FALSE)</f>
        <v>Administración y Marketing</v>
      </c>
      <c r="D188" s="7">
        <v>25</v>
      </c>
      <c r="E188" s="113" t="str">
        <f>VLOOKUP(D188,Tablas_Maestras_Prime!$A$42:$B$103,2,FALSE)</f>
        <v>UNIVERSIDAD TECNOLÓGICA DEL PERÚ</v>
      </c>
      <c r="F188" s="7">
        <v>1</v>
      </c>
      <c r="G188" s="7" t="str">
        <f>VLOOKUP(F188,Tablas_Maestras_Prime!$A$107:$B$112,2,FALSE)</f>
        <v>Sin Definir..</v>
      </c>
      <c r="H188" s="7">
        <v>2</v>
      </c>
      <c r="I188" s="7" t="str">
        <f>VLOOKUP(H188,Tablas_Maestras_Prime!$A$20:$B$38,2,FALSE)</f>
        <v>Ingeniería</v>
      </c>
      <c r="J188" s="7">
        <v>1</v>
      </c>
      <c r="K188" s="7" t="str">
        <f>VLOOKUP(J188,Tablas_Maestras_Prime!$A$173:$B$175,2,FALSE)</f>
        <v>Estable</v>
      </c>
      <c r="L188" s="7">
        <v>1</v>
      </c>
      <c r="M188" s="7" t="str">
        <f>VLOOKUP(L188,Tablas_Maestras_Prime!$A$158:$B$169,2,FALSE)</f>
        <v>Por definir</v>
      </c>
      <c r="N188" s="8" t="s">
        <v>1232</v>
      </c>
      <c r="O188" s="8" t="s">
        <v>1233</v>
      </c>
      <c r="P188" s="9">
        <v>34553</v>
      </c>
      <c r="Q188" s="8" t="s">
        <v>1234</v>
      </c>
      <c r="R188" s="8" t="s">
        <v>1235</v>
      </c>
      <c r="S188" s="8" t="s">
        <v>1236</v>
      </c>
      <c r="T188" s="8" t="s">
        <v>33</v>
      </c>
      <c r="U188" s="8" t="s">
        <v>1237</v>
      </c>
      <c r="V188" s="8" t="s">
        <v>1238</v>
      </c>
      <c r="W188" s="8" t="s">
        <v>982</v>
      </c>
      <c r="X188" s="8" t="s">
        <v>35</v>
      </c>
      <c r="Y188" s="5" t="str">
        <f t="shared" si="5"/>
        <v>INSERT INTO empleados VALUES (NULL, 6, 25, 1, 2, 1, 1, 'GOMEZ LAZARO', 'JOSE LUIS', 'domingo-08-07', 'jose_gomezlazaro@hotmail.com', '48420848', '967313020', NULL, 'jirón cesar Vallejo 305', 'U20171A153', '8vo ciclo', 'I');</v>
      </c>
    </row>
    <row r="189" spans="1:25" ht="15.75" customHeight="1">
      <c r="A189" s="6">
        <f t="shared" si="4"/>
        <v>188</v>
      </c>
      <c r="B189" s="7">
        <v>16</v>
      </c>
      <c r="C189" s="7" t="str">
        <f>VLOOKUP(B189,Tablas_Maestras_Prime!$A$116:$B$153,2,FALSE)</f>
        <v>Ingenieria geologica</v>
      </c>
      <c r="D189" s="7">
        <v>3</v>
      </c>
      <c r="E189" s="113" t="str">
        <f>VLOOKUP(D189,Tablas_Maestras_Prime!$A$42:$B$103,2,FALSE)</f>
        <v>SENATI</v>
      </c>
      <c r="F189" s="7">
        <v>1</v>
      </c>
      <c r="G189" s="7" t="str">
        <f>VLOOKUP(F189,Tablas_Maestras_Prime!$A$107:$B$112,2,FALSE)</f>
        <v>Sin Definir..</v>
      </c>
      <c r="H189" s="7">
        <v>1</v>
      </c>
      <c r="I189" s="7" t="str">
        <f>VLOOKUP(H189,Tablas_Maestras_Prime!$A$20:$B$38,2,FALSE)</f>
        <v>Por definir...</v>
      </c>
      <c r="J189" s="7">
        <v>1</v>
      </c>
      <c r="K189" s="7" t="str">
        <f>VLOOKUP(J189,Tablas_Maestras_Prime!$A$173:$B$175,2,FALSE)</f>
        <v>Estable</v>
      </c>
      <c r="L189" s="7">
        <v>1</v>
      </c>
      <c r="M189" s="7" t="str">
        <f>VLOOKUP(L189,Tablas_Maestras_Prime!$A$158:$B$169,2,FALSE)</f>
        <v>Por definir</v>
      </c>
      <c r="N189" s="8" t="s">
        <v>1239</v>
      </c>
      <c r="O189" s="8" t="s">
        <v>1240</v>
      </c>
      <c r="P189" s="9">
        <v>36876</v>
      </c>
      <c r="Q189" s="8" t="s">
        <v>1241</v>
      </c>
      <c r="R189" s="8" t="s">
        <v>1242</v>
      </c>
      <c r="S189" s="8" t="s">
        <v>1243</v>
      </c>
      <c r="T189" s="8" t="s">
        <v>526</v>
      </c>
      <c r="U189" s="8" t="s">
        <v>1244</v>
      </c>
      <c r="V189" s="8" t="s">
        <v>33</v>
      </c>
      <c r="W189" s="8" t="s">
        <v>707</v>
      </c>
      <c r="X189" s="8" t="s">
        <v>35</v>
      </c>
      <c r="Y189" s="5" t="str">
        <f t="shared" si="5"/>
        <v>INSERT INTO empleados VALUES (NULL, 16, 3, 1, 1, 1, 1, 'GOMEZ SANCHEZ', 'HERNAN ALBERTO', 'sábado-12-16', 'hernanzitohp@gmail.com', '74908755', '900738986', 'Lurigancho-Chosica', 'Lurigancho - Chosica', NULL, '5to', 'I');</v>
      </c>
    </row>
    <row r="190" spans="1:25" ht="15.75" customHeight="1">
      <c r="A190" s="6">
        <f t="shared" si="4"/>
        <v>189</v>
      </c>
      <c r="B190" s="7">
        <v>6</v>
      </c>
      <c r="C190" s="7" t="str">
        <f>VLOOKUP(B190,Tablas_Maestras_Prime!$A$116:$B$153,2,FALSE)</f>
        <v>Administración y Marketing</v>
      </c>
      <c r="D190" s="7">
        <v>14</v>
      </c>
      <c r="E190" s="113" t="str">
        <f>VLOOKUP(D190,Tablas_Maestras_Prime!$A$42:$B$103,2,FALSE)</f>
        <v>Universidad Ricardo Palma</v>
      </c>
      <c r="F190" s="7">
        <v>1</v>
      </c>
      <c r="G190" s="7" t="str">
        <f>VLOOKUP(F190,Tablas_Maestras_Prime!$A$107:$B$112,2,FALSE)</f>
        <v>Sin Definir..</v>
      </c>
      <c r="H190" s="7">
        <v>2</v>
      </c>
      <c r="I190" s="7" t="str">
        <f>VLOOKUP(H190,Tablas_Maestras_Prime!$A$20:$B$38,2,FALSE)</f>
        <v>Ingeniería</v>
      </c>
      <c r="J190" s="7">
        <v>1</v>
      </c>
      <c r="K190" s="7" t="str">
        <f>VLOOKUP(J190,Tablas_Maestras_Prime!$A$173:$B$175,2,FALSE)</f>
        <v>Estable</v>
      </c>
      <c r="L190" s="7">
        <v>1</v>
      </c>
      <c r="M190" s="7" t="str">
        <f>VLOOKUP(L190,Tablas_Maestras_Prime!$A$158:$B$169,2,FALSE)</f>
        <v>Por definir</v>
      </c>
      <c r="N190" s="8" t="s">
        <v>1245</v>
      </c>
      <c r="O190" s="8" t="s">
        <v>1246</v>
      </c>
      <c r="P190" s="9">
        <v>34096</v>
      </c>
      <c r="Q190" s="8" t="s">
        <v>1247</v>
      </c>
      <c r="R190" s="8" t="s">
        <v>1248</v>
      </c>
      <c r="S190" s="8" t="s">
        <v>1249</v>
      </c>
      <c r="T190" s="8" t="s">
        <v>33</v>
      </c>
      <c r="U190" s="8" t="s">
        <v>1250</v>
      </c>
      <c r="V190" s="8" t="s">
        <v>1251</v>
      </c>
      <c r="W190" s="8" t="s">
        <v>95</v>
      </c>
      <c r="X190" s="8" t="s">
        <v>35</v>
      </c>
      <c r="Y190" s="5" t="str">
        <f t="shared" si="5"/>
        <v>INSERT INTO empleados VALUES (NULL, 6, 14, 1, 2, 1, 1, 'GONZALES DOMENACK', 'JOSSE MARK BELISARIO', 'viernes-05-07', 'jmarkgd@gmail.com', '72469344', '966923356', NULL, 'Jr. Monte Abeto Mz B Lt 14', '1021', '8vo', 'I');</v>
      </c>
    </row>
    <row r="191" spans="1:25" ht="15.75" customHeight="1">
      <c r="A191" s="6">
        <f t="shared" si="4"/>
        <v>190</v>
      </c>
      <c r="B191" s="7">
        <v>6</v>
      </c>
      <c r="C191" s="7" t="str">
        <f>VLOOKUP(B191,Tablas_Maestras_Prime!$A$116:$B$153,2,FALSE)</f>
        <v>Administración y Marketing</v>
      </c>
      <c r="D191" s="7">
        <v>4</v>
      </c>
      <c r="E191" s="113" t="str">
        <f>VLOOKUP(D191,Tablas_Maestras_Prime!$A$42:$B$103,2,FALSE)</f>
        <v>Universidad Cesar Vallejo</v>
      </c>
      <c r="F191" s="7">
        <v>1</v>
      </c>
      <c r="G191" s="7" t="str">
        <f>VLOOKUP(F191,Tablas_Maestras_Prime!$A$107:$B$112,2,FALSE)</f>
        <v>Sin Definir..</v>
      </c>
      <c r="H191" s="7">
        <v>1</v>
      </c>
      <c r="I191" s="7" t="str">
        <f>VLOOKUP(H191,Tablas_Maestras_Prime!$A$20:$B$38,2,FALSE)</f>
        <v>Por definir...</v>
      </c>
      <c r="J191" s="7">
        <v>1</v>
      </c>
      <c r="K191" s="7" t="str">
        <f>VLOOKUP(J191,Tablas_Maestras_Prime!$A$173:$B$175,2,FALSE)</f>
        <v>Estable</v>
      </c>
      <c r="L191" s="7">
        <v>1</v>
      </c>
      <c r="M191" s="7" t="str">
        <f>VLOOKUP(L191,Tablas_Maestras_Prime!$A$158:$B$169,2,FALSE)</f>
        <v>Por definir</v>
      </c>
      <c r="N191" s="8" t="s">
        <v>1252</v>
      </c>
      <c r="O191" s="8" t="s">
        <v>1253</v>
      </c>
      <c r="P191" s="9">
        <v>35547</v>
      </c>
      <c r="Q191" s="8" t="s">
        <v>33</v>
      </c>
      <c r="R191" s="8" t="s">
        <v>1254</v>
      </c>
      <c r="S191" s="8" t="s">
        <v>1255</v>
      </c>
      <c r="T191" s="8" t="s">
        <v>318</v>
      </c>
      <c r="U191" s="8" t="s">
        <v>1256</v>
      </c>
      <c r="V191" s="8" t="s">
        <v>33</v>
      </c>
      <c r="W191" s="8" t="s">
        <v>62</v>
      </c>
      <c r="X191" s="8" t="s">
        <v>35</v>
      </c>
      <c r="Y191" s="5" t="str">
        <f t="shared" si="5"/>
        <v>INSERT INTO empleados VALUES (NULL, 6, 4, 1, 1, 1, 1, 'GONZÁLES HUAMANÍ', 'MARX ALEXANDER', 'domingo-04-27', NULL, '73619701', '961894585', 'San Juan de Miraflores', 'San Juan de Miraflores, Lima', NULL, 'Egresado', 'I');</v>
      </c>
    </row>
    <row r="192" spans="1:25" ht="15.75" customHeight="1">
      <c r="A192" s="6">
        <f t="shared" si="4"/>
        <v>191</v>
      </c>
      <c r="B192" s="7">
        <v>1</v>
      </c>
      <c r="C192" s="7" t="str">
        <f>VLOOKUP(B192,Tablas_Maestras_Prime!$A$116:$B$153,2,FALSE)</f>
        <v>Arquitectura y Urbanismo</v>
      </c>
      <c r="D192" s="7">
        <v>20</v>
      </c>
      <c r="E192" s="113" t="str">
        <f>VLOOKUP(D192,Tablas_Maestras_Prime!$A$42:$B$103,2,FALSE)</f>
        <v>Universidad Autónoma del Perú</v>
      </c>
      <c r="F192" s="7">
        <v>1</v>
      </c>
      <c r="G192" s="7" t="str">
        <f>VLOOKUP(F192,Tablas_Maestras_Prime!$A$107:$B$112,2,FALSE)</f>
        <v>Sin Definir..</v>
      </c>
      <c r="H192" s="7">
        <v>1</v>
      </c>
      <c r="I192" s="7" t="str">
        <f>VLOOKUP(H192,Tablas_Maestras_Prime!$A$20:$B$38,2,FALSE)</f>
        <v>Por definir...</v>
      </c>
      <c r="J192" s="7">
        <v>1</v>
      </c>
      <c r="K192" s="7" t="str">
        <f>VLOOKUP(J192,Tablas_Maestras_Prime!$A$173:$B$175,2,FALSE)</f>
        <v>Estable</v>
      </c>
      <c r="L192" s="7">
        <v>1</v>
      </c>
      <c r="M192" s="7" t="str">
        <f>VLOOKUP(L192,Tablas_Maestras_Prime!$A$158:$B$169,2,FALSE)</f>
        <v>Por definir</v>
      </c>
      <c r="N192" s="8" t="s">
        <v>1257</v>
      </c>
      <c r="O192" s="8" t="s">
        <v>1258</v>
      </c>
      <c r="P192" s="9" t="s">
        <v>33</v>
      </c>
      <c r="Q192" s="8" t="s">
        <v>1259</v>
      </c>
      <c r="R192" s="8" t="s">
        <v>1260</v>
      </c>
      <c r="S192" s="8" t="s">
        <v>1261</v>
      </c>
      <c r="T192" s="8" t="s">
        <v>33</v>
      </c>
      <c r="U192" s="8" t="s">
        <v>33</v>
      </c>
      <c r="V192" s="8" t="s">
        <v>1262</v>
      </c>
      <c r="W192" s="8" t="s">
        <v>33</v>
      </c>
      <c r="X192" s="8" t="s">
        <v>35</v>
      </c>
      <c r="Y192" s="5" t="str">
        <f t="shared" si="5"/>
        <v>INSERT INTO empleados VALUES (NULL, 1, 20, 1, 1, 1, 1, 'GONZALES PURIHUAMAN', 'CALISTRO', NULL, 'cgonzales8@autonoma.edu.pe', '74806394', '940153137', NULL, NULL, '2202891916', NULL, 'I');</v>
      </c>
    </row>
    <row r="193" spans="1:25" ht="15.75" customHeight="1">
      <c r="A193" s="6">
        <f t="shared" si="4"/>
        <v>192</v>
      </c>
      <c r="B193" s="7">
        <v>16</v>
      </c>
      <c r="C193" s="7" t="str">
        <f>VLOOKUP(B193,Tablas_Maestras_Prime!$A$116:$B$153,2,FALSE)</f>
        <v>Ingenieria geologica</v>
      </c>
      <c r="D193" s="7">
        <v>1</v>
      </c>
      <c r="E193" s="113" t="str">
        <f>VLOOKUP(D193,Tablas_Maestras_Prime!$A$42:$B$103,2,FALSE)</f>
        <v>Sin definir...</v>
      </c>
      <c r="F193" s="7">
        <v>1</v>
      </c>
      <c r="G193" s="7" t="str">
        <f>VLOOKUP(F193,Tablas_Maestras_Prime!$A$107:$B$112,2,FALSE)</f>
        <v>Sin Definir..</v>
      </c>
      <c r="H193" s="7">
        <v>1</v>
      </c>
      <c r="I193" s="7" t="str">
        <f>VLOOKUP(H193,Tablas_Maestras_Prime!$A$20:$B$38,2,FALSE)</f>
        <v>Por definir...</v>
      </c>
      <c r="J193" s="7">
        <v>1</v>
      </c>
      <c r="K193" s="7" t="str">
        <f>VLOOKUP(J193,Tablas_Maestras_Prime!$A$173:$B$175,2,FALSE)</f>
        <v>Estable</v>
      </c>
      <c r="L193" s="7">
        <v>1</v>
      </c>
      <c r="M193" s="7" t="str">
        <f>VLOOKUP(L193,Tablas_Maestras_Prime!$A$158:$B$169,2,FALSE)</f>
        <v>Por definir</v>
      </c>
      <c r="N193" s="8" t="s">
        <v>1263</v>
      </c>
      <c r="O193" s="8" t="s">
        <v>1264</v>
      </c>
      <c r="P193" s="9">
        <v>36908</v>
      </c>
      <c r="Q193" s="8" t="s">
        <v>1265</v>
      </c>
      <c r="R193" s="8" t="s">
        <v>1266</v>
      </c>
      <c r="S193" s="8" t="s">
        <v>1267</v>
      </c>
      <c r="T193" s="8" t="s">
        <v>33</v>
      </c>
      <c r="U193" s="8" t="s">
        <v>735</v>
      </c>
      <c r="V193" s="8" t="s">
        <v>1268</v>
      </c>
      <c r="W193" s="8" t="s">
        <v>1269</v>
      </c>
      <c r="X193" s="8" t="s">
        <v>35</v>
      </c>
      <c r="Y193" s="5" t="str">
        <f t="shared" si="5"/>
        <v>INSERT INTO empleados VALUES (NULL, 16, 1, 1, 1, 1, 1, 'GONZALEZ ROJAS', 'DANIELA NICOLE', 'miércoles-01-17', '72458464@ucsm.edu.pe', '72458464', '987845645', NULL, 'YANAHUARA, AREQUIPA', '2018700992', '10mo ciclo', 'I');</v>
      </c>
    </row>
    <row r="194" spans="1:25" ht="15.75" customHeight="1">
      <c r="A194" s="6">
        <f t="shared" ref="A194:A257" si="6">ROW()-1</f>
        <v>193</v>
      </c>
      <c r="B194" s="7">
        <v>6</v>
      </c>
      <c r="C194" s="7" t="str">
        <f>VLOOKUP(B194,Tablas_Maestras_Prime!$A$116:$B$153,2,FALSE)</f>
        <v>Administración y Marketing</v>
      </c>
      <c r="D194" s="7">
        <v>4</v>
      </c>
      <c r="E194" s="113" t="str">
        <f>VLOOKUP(D194,Tablas_Maestras_Prime!$A$42:$B$103,2,FALSE)</f>
        <v>Universidad Cesar Vallejo</v>
      </c>
      <c r="F194" s="7">
        <v>6</v>
      </c>
      <c r="G194" s="7" t="str">
        <f>VLOOKUP(F194,Tablas_Maestras_Prime!$A$107:$B$112,2,FALSE)</f>
        <v>Tecnica</v>
      </c>
      <c r="H194" s="7">
        <v>11</v>
      </c>
      <c r="I194" s="7" t="str">
        <f>VLOOKUP(H194,Tablas_Maestras_Prime!$A$20:$B$38,2,FALSE)</f>
        <v>Ingeniería Civil</v>
      </c>
      <c r="J194" s="7">
        <v>1</v>
      </c>
      <c r="K194" s="7" t="str">
        <f>VLOOKUP(J194,Tablas_Maestras_Prime!$A$173:$B$175,2,FALSE)</f>
        <v>Estable</v>
      </c>
      <c r="L194" s="7">
        <v>12</v>
      </c>
      <c r="M194" s="7" t="str">
        <f>VLOOKUP(L194,Tablas_Maestras_Prime!$A$158:$B$169,2,FALSE)</f>
        <v>Practicante</v>
      </c>
      <c r="N194" s="8" t="s">
        <v>1270</v>
      </c>
      <c r="O194" s="8" t="s">
        <v>1271</v>
      </c>
      <c r="P194" s="9" t="s">
        <v>33</v>
      </c>
      <c r="Q194" s="8" t="s">
        <v>1272</v>
      </c>
      <c r="R194" s="8" t="s">
        <v>1273</v>
      </c>
      <c r="S194" s="8" t="s">
        <v>1274</v>
      </c>
      <c r="T194" s="8" t="s">
        <v>33</v>
      </c>
      <c r="U194" s="8" t="s">
        <v>1275</v>
      </c>
      <c r="V194" s="8" t="s">
        <v>1276</v>
      </c>
      <c r="W194" s="8" t="s">
        <v>33</v>
      </c>
      <c r="X194" s="8" t="s">
        <v>35</v>
      </c>
      <c r="Y194" s="5" t="str">
        <f t="shared" ref="Y194:Y257" si="7">CONCATENATE("INSERT INTO empleados VALUES (NULL, ",B194,", ",D194,", ",F194,", ",H194,", ",J194,", ",L194,", '",N194,"', '",O194,"', ",IF(P194="Sin definir","NULL","'"&amp;TEXT(P194,"aaaa-mm-dd")&amp;"'"),", ",IF(Q194="Sin definir","NULL","'"&amp;Q194&amp;"'"),", ",IF(R194="Sin definir","NULL","'"&amp;R194&amp;"'"),", ",IF(S194="Sin definir","NULL","'"&amp;S194&amp;"'"),", ",IF(T194="Sin definir","NULL","'"&amp;T194&amp;"'"),", ",IF(U194="Sin definir","NULL","'"&amp;U194&amp;"'"),", ",IF(V194="Sin definir","NULL","'"&amp;V194&amp;"'"),", ",IF(W194="Sin definir","NULL","'"&amp;W194&amp;"'"),", '",X194,"');")</f>
        <v>INSERT INTO empleados VALUES (NULL, 6, 4, 6, 11, 1, 12, 'GRADOS SAMANAMUD', 'ANYELA MEYLI', NULL, 'anyelags08@gmail.com', '76284805', '974350177', NULL, 'JR. PIURA 361 - URB. LA LIBERTAD', '7002557739', NULL, 'I');</v>
      </c>
    </row>
    <row r="195" spans="1:25" ht="15.75" customHeight="1">
      <c r="A195" s="6">
        <f t="shared" si="6"/>
        <v>194</v>
      </c>
      <c r="B195" s="7">
        <v>6</v>
      </c>
      <c r="C195" s="7" t="str">
        <f>VLOOKUP(B195,Tablas_Maestras_Prime!$A$116:$B$153,2,FALSE)</f>
        <v>Administración y Marketing</v>
      </c>
      <c r="D195" s="7">
        <v>38</v>
      </c>
      <c r="E195" s="113" t="str">
        <f>VLOOKUP(D195,Tablas_Maestras_Prime!$A$42:$B$103,2,FALSE)</f>
        <v>UNIVERSIDAD PRIVADA SAN JUAN BAUTISTA</v>
      </c>
      <c r="F195" s="7">
        <v>1</v>
      </c>
      <c r="G195" s="7" t="str">
        <f>VLOOKUP(F195,Tablas_Maestras_Prime!$A$107:$B$112,2,FALSE)</f>
        <v>Sin Definir..</v>
      </c>
      <c r="H195" s="7">
        <v>1</v>
      </c>
      <c r="I195" s="7" t="str">
        <f>VLOOKUP(H195,Tablas_Maestras_Prime!$A$20:$B$38,2,FALSE)</f>
        <v>Por definir...</v>
      </c>
      <c r="J195" s="7">
        <v>1</v>
      </c>
      <c r="K195" s="7" t="str">
        <f>VLOOKUP(J195,Tablas_Maestras_Prime!$A$173:$B$175,2,FALSE)</f>
        <v>Estable</v>
      </c>
      <c r="L195" s="7">
        <v>1</v>
      </c>
      <c r="M195" s="7" t="str">
        <f>VLOOKUP(L195,Tablas_Maestras_Prime!$A$158:$B$169,2,FALSE)</f>
        <v>Por definir</v>
      </c>
      <c r="N195" s="8" t="s">
        <v>1277</v>
      </c>
      <c r="O195" s="8" t="s">
        <v>1278</v>
      </c>
      <c r="P195" s="9">
        <v>37535</v>
      </c>
      <c r="Q195" s="8" t="s">
        <v>1279</v>
      </c>
      <c r="R195" s="8" t="s">
        <v>1280</v>
      </c>
      <c r="S195" s="8" t="s">
        <v>1281</v>
      </c>
      <c r="T195" s="8" t="s">
        <v>33</v>
      </c>
      <c r="U195" s="8" t="s">
        <v>1282</v>
      </c>
      <c r="V195" s="8" t="s">
        <v>1283</v>
      </c>
      <c r="W195" s="8" t="s">
        <v>86</v>
      </c>
      <c r="X195" s="8" t="s">
        <v>35</v>
      </c>
      <c r="Y195" s="5" t="str">
        <f t="shared" si="7"/>
        <v>INSERT INTO empleados VALUES (NULL, 6, 38, 1, 1, 1, 1, 'GUERRA JARA', 'JHOJAN ALEXANDER', 'domingo-10-06', 'jhojangj10@gmail.com', '73421276', '912961451', NULL, 'C.P. HERBAY ALTO SAN JUDAS S/N', '192340208U', '10mo', 'I');</v>
      </c>
    </row>
    <row r="196" spans="1:25" ht="15.75" customHeight="1">
      <c r="A196" s="6">
        <f t="shared" si="6"/>
        <v>195</v>
      </c>
      <c r="B196" s="7">
        <v>10</v>
      </c>
      <c r="C196" s="7" t="str">
        <f>VLOOKUP(B196,Tablas_Maestras_Prime!$A$116:$B$153,2,FALSE)</f>
        <v>Administracion de Empresas</v>
      </c>
      <c r="D196" s="7">
        <v>25</v>
      </c>
      <c r="E196" s="113" t="str">
        <f>VLOOKUP(D196,Tablas_Maestras_Prime!$A$42:$B$103,2,FALSE)</f>
        <v>UNIVERSIDAD TECNOLÓGICA DEL PERÚ</v>
      </c>
      <c r="F196" s="7">
        <v>1</v>
      </c>
      <c r="G196" s="7" t="str">
        <f>VLOOKUP(F196,Tablas_Maestras_Prime!$A$107:$B$112,2,FALSE)</f>
        <v>Sin Definir..</v>
      </c>
      <c r="H196" s="7">
        <v>1</v>
      </c>
      <c r="I196" s="7" t="str">
        <f>VLOOKUP(H196,Tablas_Maestras_Prime!$A$20:$B$38,2,FALSE)</f>
        <v>Por definir...</v>
      </c>
      <c r="J196" s="7">
        <v>1</v>
      </c>
      <c r="K196" s="7" t="str">
        <f>VLOOKUP(J196,Tablas_Maestras_Prime!$A$173:$B$175,2,FALSE)</f>
        <v>Estable</v>
      </c>
      <c r="L196" s="7">
        <v>1</v>
      </c>
      <c r="M196" s="7" t="str">
        <f>VLOOKUP(L196,Tablas_Maestras_Prime!$A$158:$B$169,2,FALSE)</f>
        <v>Por definir</v>
      </c>
      <c r="N196" s="8" t="s">
        <v>1284</v>
      </c>
      <c r="O196" s="8" t="s">
        <v>1285</v>
      </c>
      <c r="P196" s="9">
        <v>38486</v>
      </c>
      <c r="Q196" s="8" t="s">
        <v>1286</v>
      </c>
      <c r="R196" s="8" t="s">
        <v>1287</v>
      </c>
      <c r="S196" s="8" t="s">
        <v>1288</v>
      </c>
      <c r="T196" s="8" t="s">
        <v>33</v>
      </c>
      <c r="U196" s="8" t="s">
        <v>1289</v>
      </c>
      <c r="V196" s="8" t="s">
        <v>1290</v>
      </c>
      <c r="W196" s="8" t="s">
        <v>1291</v>
      </c>
      <c r="X196" s="8" t="s">
        <v>35</v>
      </c>
      <c r="Y196" s="5" t="str">
        <f t="shared" si="7"/>
        <v>INSERT INTO empleados VALUES (NULL, 10, 25, 1, 1, 1, 1, 'Guevara Mejía', 'Mayra Alicia', 'sábado-05-14', 'mg460122@gmail.com', '72152721', '921340026', NULL, 'Derrama Magisterial MZ D1 Lote 28 - Chiclayo', 'U22239043', 'VII CICLO', 'I');</v>
      </c>
    </row>
    <row r="197" spans="1:25" ht="15.75" customHeight="1">
      <c r="A197" s="6">
        <f t="shared" si="6"/>
        <v>196</v>
      </c>
      <c r="B197" s="7">
        <v>30</v>
      </c>
      <c r="C197" s="7" t="str">
        <f>VLOOKUP(B197,Tablas_Maestras_Prime!$A$116:$B$153,2,FALSE)</f>
        <v>Ingeniería de Sistemas de  Informacion</v>
      </c>
      <c r="D197" s="7">
        <v>11</v>
      </c>
      <c r="E197" s="113" t="str">
        <f>VLOOKUP(D197,Tablas_Maestras_Prime!$A$42:$B$103,2,FALSE)</f>
        <v>Universidad de Piura</v>
      </c>
      <c r="F197" s="7">
        <v>1</v>
      </c>
      <c r="G197" s="7" t="str">
        <f>VLOOKUP(F197,Tablas_Maestras_Prime!$A$107:$B$112,2,FALSE)</f>
        <v>Sin Definir..</v>
      </c>
      <c r="H197" s="7">
        <v>2</v>
      </c>
      <c r="I197" s="7" t="str">
        <f>VLOOKUP(H197,Tablas_Maestras_Prime!$A$20:$B$38,2,FALSE)</f>
        <v>Ingeniería</v>
      </c>
      <c r="J197" s="7">
        <v>1</v>
      </c>
      <c r="K197" s="7" t="str">
        <f>VLOOKUP(J197,Tablas_Maestras_Prime!$A$173:$B$175,2,FALSE)</f>
        <v>Estable</v>
      </c>
      <c r="L197" s="7">
        <v>1</v>
      </c>
      <c r="M197" s="7" t="str">
        <f>VLOOKUP(L197,Tablas_Maestras_Prime!$A$158:$B$169,2,FALSE)</f>
        <v>Por definir</v>
      </c>
      <c r="N197" s="8" t="s">
        <v>1292</v>
      </c>
      <c r="O197" s="8" t="s">
        <v>1293</v>
      </c>
      <c r="P197" s="9">
        <v>37528</v>
      </c>
      <c r="Q197" s="8" t="s">
        <v>1294</v>
      </c>
      <c r="R197" s="8" t="s">
        <v>1295</v>
      </c>
      <c r="S197" s="8" t="s">
        <v>1296</v>
      </c>
      <c r="T197" s="8" t="s">
        <v>33</v>
      </c>
      <c r="U197" s="8" t="s">
        <v>1297</v>
      </c>
      <c r="V197" s="8" t="s">
        <v>33</v>
      </c>
      <c r="W197" s="8" t="s">
        <v>123</v>
      </c>
      <c r="X197" s="8" t="s">
        <v>35</v>
      </c>
      <c r="Y197" s="5" t="str">
        <f t="shared" si="7"/>
        <v>INSERT INTO empleados VALUES (NULL, 30, 11, 1, 2, 1, 1, 'GUEVARA MIJAHUANCA', 'MELISSA MARGOTH', 'domingo-09-29', 'guevara.melissa.m@gmail.com', '75444922', '945155518', NULL, 'Mz.I-Lote 2-Los almendros- Castilla', NULL, 'IX', 'I');</v>
      </c>
    </row>
    <row r="198" spans="1:25" ht="15.75" customHeight="1">
      <c r="A198" s="6">
        <f t="shared" si="6"/>
        <v>197</v>
      </c>
      <c r="B198" s="7">
        <v>6</v>
      </c>
      <c r="C198" s="7" t="str">
        <f>VLOOKUP(B198,Tablas_Maestras_Prime!$A$116:$B$153,2,FALSE)</f>
        <v>Administración y Marketing</v>
      </c>
      <c r="D198" s="7">
        <v>36</v>
      </c>
      <c r="E198" s="113" t="str">
        <f>VLOOKUP(D198,Tablas_Maestras_Prime!$A$42:$B$103,2,FALSE)</f>
        <v>UNIVERSIDAD NACIONAL PEDRO RUIZ GALLO</v>
      </c>
      <c r="F198" s="7">
        <v>1</v>
      </c>
      <c r="G198" s="7" t="str">
        <f>VLOOKUP(F198,Tablas_Maestras_Prime!$A$107:$B$112,2,FALSE)</f>
        <v>Sin Definir..</v>
      </c>
      <c r="H198" s="7">
        <v>1</v>
      </c>
      <c r="I198" s="7" t="str">
        <f>VLOOKUP(H198,Tablas_Maestras_Prime!$A$20:$B$38,2,FALSE)</f>
        <v>Por definir...</v>
      </c>
      <c r="J198" s="7">
        <v>1</v>
      </c>
      <c r="K198" s="7" t="str">
        <f>VLOOKUP(J198,Tablas_Maestras_Prime!$A$173:$B$175,2,FALSE)</f>
        <v>Estable</v>
      </c>
      <c r="L198" s="7">
        <v>1</v>
      </c>
      <c r="M198" s="7" t="str">
        <f>VLOOKUP(L198,Tablas_Maestras_Prime!$A$158:$B$169,2,FALSE)</f>
        <v>Por definir</v>
      </c>
      <c r="N198" s="8" t="s">
        <v>1298</v>
      </c>
      <c r="O198" s="8" t="s">
        <v>1299</v>
      </c>
      <c r="P198" s="9">
        <v>37425</v>
      </c>
      <c r="Q198" s="8" t="s">
        <v>1300</v>
      </c>
      <c r="R198" s="8" t="s">
        <v>1301</v>
      </c>
      <c r="S198" s="8" t="s">
        <v>1302</v>
      </c>
      <c r="T198" s="8" t="s">
        <v>33</v>
      </c>
      <c r="U198" s="8" t="s">
        <v>1303</v>
      </c>
      <c r="V198" s="8" t="s">
        <v>33</v>
      </c>
      <c r="W198" s="8" t="s">
        <v>34</v>
      </c>
      <c r="X198" s="8" t="s">
        <v>35</v>
      </c>
      <c r="Y198" s="5" t="str">
        <f t="shared" si="7"/>
        <v>INSERT INTO empleados VALUES (NULL, 6, 36, 1, 1, 1, 1, 'GUTIÉRREZ CHUQUIMUNI', 'XIOMARA', 'martes-06-18', 'gxiomara208@gmail.com', '74279220', '910025950', NULL, 'Av. Ejército - P.J. 9 de Octubre-Chiclayo', NULL, '9no', 'I');</v>
      </c>
    </row>
    <row r="199" spans="1:25" ht="15.75" customHeight="1">
      <c r="A199" s="6">
        <f t="shared" si="6"/>
        <v>198</v>
      </c>
      <c r="B199" s="7">
        <v>6</v>
      </c>
      <c r="C199" s="7" t="str">
        <f>VLOOKUP(B199,Tablas_Maestras_Prime!$A$116:$B$153,2,FALSE)</f>
        <v>Administración y Marketing</v>
      </c>
      <c r="D199" s="7">
        <v>25</v>
      </c>
      <c r="E199" s="113" t="str">
        <f>VLOOKUP(D199,Tablas_Maestras_Prime!$A$42:$B$103,2,FALSE)</f>
        <v>UNIVERSIDAD TECNOLÓGICA DEL PERÚ</v>
      </c>
      <c r="F199" s="7">
        <v>1</v>
      </c>
      <c r="G199" s="7" t="str">
        <f>VLOOKUP(F199,Tablas_Maestras_Prime!$A$107:$B$112,2,FALSE)</f>
        <v>Sin Definir..</v>
      </c>
      <c r="H199" s="7">
        <v>1</v>
      </c>
      <c r="I199" s="7" t="str">
        <f>VLOOKUP(H199,Tablas_Maestras_Prime!$A$20:$B$38,2,FALSE)</f>
        <v>Por definir...</v>
      </c>
      <c r="J199" s="7">
        <v>1</v>
      </c>
      <c r="K199" s="7" t="str">
        <f>VLOOKUP(J199,Tablas_Maestras_Prime!$A$173:$B$175,2,FALSE)</f>
        <v>Estable</v>
      </c>
      <c r="L199" s="7">
        <v>1</v>
      </c>
      <c r="M199" s="7" t="str">
        <f>VLOOKUP(L199,Tablas_Maestras_Prime!$A$158:$B$169,2,FALSE)</f>
        <v>Por definir</v>
      </c>
      <c r="N199" s="8" t="s">
        <v>1304</v>
      </c>
      <c r="O199" s="8" t="s">
        <v>1305</v>
      </c>
      <c r="P199" s="9">
        <v>35536</v>
      </c>
      <c r="Q199" s="8" t="s">
        <v>1306</v>
      </c>
      <c r="R199" s="8" t="s">
        <v>1307</v>
      </c>
      <c r="S199" s="8" t="s">
        <v>1308</v>
      </c>
      <c r="T199" s="8" t="s">
        <v>120</v>
      </c>
      <c r="U199" s="8" t="s">
        <v>1309</v>
      </c>
      <c r="V199" s="8" t="s">
        <v>1310</v>
      </c>
      <c r="W199" s="8" t="s">
        <v>86</v>
      </c>
      <c r="X199" s="8" t="s">
        <v>35</v>
      </c>
      <c r="Y199" s="5" t="str">
        <f t="shared" si="7"/>
        <v>INSERT INTO empleados VALUES (NULL, 6, 25, 1, 1, 1, 1, 'Gutierrez Huanca', 'Renzo Paoli', 'miércoles-04-16', 'U18200492@utp.edu.pe', '72478726', '950176844', 'Ate', 'Asoc. Civil Pariachi Etapa 3 - Ate', 'u18200492', '10mo', 'I');</v>
      </c>
    </row>
    <row r="200" spans="1:25" ht="15.75" customHeight="1">
      <c r="A200" s="6">
        <f t="shared" si="6"/>
        <v>199</v>
      </c>
      <c r="B200" s="7">
        <v>25</v>
      </c>
      <c r="C200" s="7" t="str">
        <f>VLOOKUP(B200,Tablas_Maestras_Prime!$A$116:$B$153,2,FALSE)</f>
        <v>SOCIOLOGIA</v>
      </c>
      <c r="D200" s="7">
        <v>9</v>
      </c>
      <c r="E200" s="113" t="str">
        <f>VLOOKUP(D200,Tablas_Maestras_Prime!$A$42:$B$103,2,FALSE)</f>
        <v>UNIVERSIDAD NACIONAL DE CAJAMARCA</v>
      </c>
      <c r="F200" s="7">
        <v>1</v>
      </c>
      <c r="G200" s="7" t="str">
        <f>VLOOKUP(F200,Tablas_Maestras_Prime!$A$107:$B$112,2,FALSE)</f>
        <v>Sin Definir..</v>
      </c>
      <c r="H200" s="7">
        <v>1</v>
      </c>
      <c r="I200" s="7" t="str">
        <f>VLOOKUP(H200,Tablas_Maestras_Prime!$A$20:$B$38,2,FALSE)</f>
        <v>Por definir...</v>
      </c>
      <c r="J200" s="7">
        <v>1</v>
      </c>
      <c r="K200" s="7" t="str">
        <f>VLOOKUP(J200,Tablas_Maestras_Prime!$A$173:$B$175,2,FALSE)</f>
        <v>Estable</v>
      </c>
      <c r="L200" s="7">
        <v>1</v>
      </c>
      <c r="M200" s="7" t="str">
        <f>VLOOKUP(L200,Tablas_Maestras_Prime!$A$158:$B$169,2,FALSE)</f>
        <v>Por definir</v>
      </c>
      <c r="N200" s="8" t="s">
        <v>1311</v>
      </c>
      <c r="O200" s="8" t="s">
        <v>876</v>
      </c>
      <c r="P200" s="9">
        <v>36853</v>
      </c>
      <c r="Q200" s="8" t="s">
        <v>1312</v>
      </c>
      <c r="R200" s="8" t="s">
        <v>1313</v>
      </c>
      <c r="S200" s="8" t="s">
        <v>33</v>
      </c>
      <c r="T200" s="8" t="s">
        <v>33</v>
      </c>
      <c r="U200" s="8" t="s">
        <v>1314</v>
      </c>
      <c r="V200" s="8" t="s">
        <v>1315</v>
      </c>
      <c r="W200" s="8" t="s">
        <v>34</v>
      </c>
      <c r="X200" s="8" t="s">
        <v>35</v>
      </c>
      <c r="Y200" s="5" t="str">
        <f t="shared" si="7"/>
        <v>INSERT INTO empleados VALUES (NULL, 25, 9, 1, 1, 1, 1, 'GUTIÉRREZ HUINGO', 'ALEXANDER', 'jueves-11-23', 'agutierrezh19_1@unc.edu.pe', '74492588', NULL, NULL, 'Cajamarca', '2019040018', '9no', 'I');</v>
      </c>
    </row>
    <row r="201" spans="1:25" ht="15.75" customHeight="1">
      <c r="A201" s="6">
        <f t="shared" si="6"/>
        <v>200</v>
      </c>
      <c r="B201" s="7">
        <v>6</v>
      </c>
      <c r="C201" s="7" t="str">
        <f>VLOOKUP(B201,Tablas_Maestras_Prime!$A$116:$B$153,2,FALSE)</f>
        <v>Administración y Marketing</v>
      </c>
      <c r="D201" s="7">
        <v>19</v>
      </c>
      <c r="E201" s="113" t="str">
        <f>VLOOKUP(D201,Tablas_Maestras_Prime!$A$42:$B$103,2,FALSE)</f>
        <v>Universidad Privada Antenor Orrego</v>
      </c>
      <c r="F201" s="7">
        <v>6</v>
      </c>
      <c r="G201" s="7" t="str">
        <f>VLOOKUP(F201,Tablas_Maestras_Prime!$A$107:$B$112,2,FALSE)</f>
        <v>Tecnica</v>
      </c>
      <c r="H201" s="7">
        <v>1</v>
      </c>
      <c r="I201" s="7" t="str">
        <f>VLOOKUP(H201,Tablas_Maestras_Prime!$A$20:$B$38,2,FALSE)</f>
        <v>Por definir...</v>
      </c>
      <c r="J201" s="7">
        <v>1</v>
      </c>
      <c r="K201" s="7" t="str">
        <f>VLOOKUP(J201,Tablas_Maestras_Prime!$A$173:$B$175,2,FALSE)</f>
        <v>Estable</v>
      </c>
      <c r="L201" s="7">
        <v>1</v>
      </c>
      <c r="M201" s="7" t="str">
        <f>VLOOKUP(L201,Tablas_Maestras_Prime!$A$158:$B$169,2,FALSE)</f>
        <v>Por definir</v>
      </c>
      <c r="N201" s="8" t="s">
        <v>1316</v>
      </c>
      <c r="O201" s="8" t="s">
        <v>1317</v>
      </c>
      <c r="P201" s="9" t="s">
        <v>33</v>
      </c>
      <c r="Q201" s="8" t="s">
        <v>1318</v>
      </c>
      <c r="R201" s="8" t="s">
        <v>1319</v>
      </c>
      <c r="S201" s="8" t="s">
        <v>1320</v>
      </c>
      <c r="T201" s="8" t="s">
        <v>33</v>
      </c>
      <c r="U201" s="8" t="s">
        <v>1321</v>
      </c>
      <c r="V201" s="8" t="s">
        <v>1322</v>
      </c>
      <c r="W201" s="8" t="s">
        <v>1323</v>
      </c>
      <c r="X201" s="8" t="s">
        <v>35</v>
      </c>
      <c r="Y201" s="5" t="str">
        <f t="shared" si="7"/>
        <v>INSERT INTO empleados VALUES (NULL, 6, 19, 6, 1, 1, 1, 'GUTIÉRREZ LLAPAPASCA', 'ISMAEL ALFONZO', NULL, 'ismaguti404@gmail.com.', '75167299', '994584954', NULL, 'Santa Margarita Mz Qf Lt 33, II etapa, Piura', '235176', '10 mo', 'I');</v>
      </c>
    </row>
    <row r="202" spans="1:25" ht="15.75" customHeight="1">
      <c r="A202" s="6">
        <f t="shared" si="6"/>
        <v>201</v>
      </c>
      <c r="B202" s="7">
        <v>29</v>
      </c>
      <c r="C202" s="7" t="str">
        <f>VLOOKUP(B202,Tablas_Maestras_Prime!$A$116:$B$153,2,FALSE)</f>
        <v>Ingeniera industrial y de sistemas </v>
      </c>
      <c r="D202" s="7">
        <v>25</v>
      </c>
      <c r="E202" s="113" t="str">
        <f>VLOOKUP(D202,Tablas_Maestras_Prime!$A$42:$B$103,2,FALSE)</f>
        <v>UNIVERSIDAD TECNOLÓGICA DEL PERÚ</v>
      </c>
      <c r="F202" s="7">
        <v>1</v>
      </c>
      <c r="G202" s="7" t="str">
        <f>VLOOKUP(F202,Tablas_Maestras_Prime!$A$107:$B$112,2,FALSE)</f>
        <v>Sin Definir..</v>
      </c>
      <c r="H202" s="7">
        <v>1</v>
      </c>
      <c r="I202" s="7" t="str">
        <f>VLOOKUP(H202,Tablas_Maestras_Prime!$A$20:$B$38,2,FALSE)</f>
        <v>Por definir...</v>
      </c>
      <c r="J202" s="7">
        <v>1</v>
      </c>
      <c r="K202" s="7" t="str">
        <f>VLOOKUP(J202,Tablas_Maestras_Prime!$A$173:$B$175,2,FALSE)</f>
        <v>Estable</v>
      </c>
      <c r="L202" s="7">
        <v>1</v>
      </c>
      <c r="M202" s="7" t="str">
        <f>VLOOKUP(L202,Tablas_Maestras_Prime!$A$158:$B$169,2,FALSE)</f>
        <v>Por definir</v>
      </c>
      <c r="N202" s="8" t="s">
        <v>1324</v>
      </c>
      <c r="O202" s="8" t="s">
        <v>1325</v>
      </c>
      <c r="P202" s="9">
        <v>36315</v>
      </c>
      <c r="Q202" s="8" t="s">
        <v>1326</v>
      </c>
      <c r="R202" s="8" t="s">
        <v>1327</v>
      </c>
      <c r="S202" s="8" t="s">
        <v>1328</v>
      </c>
      <c r="T202" s="8" t="s">
        <v>33</v>
      </c>
      <c r="U202" s="8" t="s">
        <v>1329</v>
      </c>
      <c r="V202" s="8" t="s">
        <v>1330</v>
      </c>
      <c r="W202" s="8" t="s">
        <v>1331</v>
      </c>
      <c r="X202" s="8" t="s">
        <v>35</v>
      </c>
      <c r="Y202" s="5" t="str">
        <f t="shared" si="7"/>
        <v>INSERT INTO empleados VALUES (NULL, 29, 25, 1, 1, 1, 1, 'Gutierrez Ordoñez', 'Lily Cristina', 'viernes-06-04', 'gtorlily12@gmail.com', '70613749', '962631623', NULL, 'Av. México 07066 Mz. S1 L9', 'U17307879', 'Octavo', 'I');</v>
      </c>
    </row>
    <row r="203" spans="1:25" ht="15.75" customHeight="1">
      <c r="A203" s="6">
        <f t="shared" si="6"/>
        <v>202</v>
      </c>
      <c r="B203" s="7">
        <v>6</v>
      </c>
      <c r="C203" s="7" t="str">
        <f>VLOOKUP(B203,Tablas_Maestras_Prime!$A$116:$B$153,2,FALSE)</f>
        <v>Administración y Marketing</v>
      </c>
      <c r="D203" s="7">
        <v>5</v>
      </c>
      <c r="E203" s="113" t="str">
        <f>VLOOKUP(D203,Tablas_Maestras_Prime!$A$42:$B$103,2,FALSE)</f>
        <v>Universidad Peruana de Ciencias Aplicadas </v>
      </c>
      <c r="F203" s="7">
        <v>1</v>
      </c>
      <c r="G203" s="7" t="str">
        <f>VLOOKUP(F203,Tablas_Maestras_Prime!$A$107:$B$112,2,FALSE)</f>
        <v>Sin Definir..</v>
      </c>
      <c r="H203" s="7">
        <v>11</v>
      </c>
      <c r="I203" s="7" t="str">
        <f>VLOOKUP(H203,Tablas_Maestras_Prime!$A$20:$B$38,2,FALSE)</f>
        <v>Ingeniería Civil</v>
      </c>
      <c r="J203" s="7">
        <v>1</v>
      </c>
      <c r="K203" s="7" t="str">
        <f>VLOOKUP(J203,Tablas_Maestras_Prime!$A$173:$B$175,2,FALSE)</f>
        <v>Estable</v>
      </c>
      <c r="L203" s="7">
        <v>1</v>
      </c>
      <c r="M203" s="7" t="str">
        <f>VLOOKUP(L203,Tablas_Maestras_Prime!$A$158:$B$169,2,FALSE)</f>
        <v>Por definir</v>
      </c>
      <c r="N203" s="8" t="s">
        <v>1332</v>
      </c>
      <c r="O203" s="8" t="s">
        <v>1333</v>
      </c>
      <c r="P203" s="9">
        <v>37107</v>
      </c>
      <c r="Q203" s="8" t="s">
        <v>1334</v>
      </c>
      <c r="R203" s="8" t="s">
        <v>1335</v>
      </c>
      <c r="S203" s="8" t="s">
        <v>1336</v>
      </c>
      <c r="T203" s="8" t="s">
        <v>700</v>
      </c>
      <c r="U203" s="8" t="s">
        <v>1337</v>
      </c>
      <c r="V203" s="8" t="s">
        <v>1338</v>
      </c>
      <c r="W203" s="8" t="s">
        <v>34</v>
      </c>
      <c r="X203" s="8" t="s">
        <v>35</v>
      </c>
      <c r="Y203" s="5" t="str">
        <f t="shared" si="7"/>
        <v>INSERT INTO empleados VALUES (NULL, 6, 5, 1, 11, 1, 1, 'GUTIERREZ SEGURA', 'LENDER JULIO', 'sábado-08-04', 'lender.guty@gmail.com', '74486099', '910764432', 'Chorrillos', 'Av. Coordillera vilcabamba -Chorrillos', 'U20211C385', '9no', 'I');</v>
      </c>
    </row>
    <row r="204" spans="1:25" ht="15.75" customHeight="1">
      <c r="A204" s="6">
        <f t="shared" si="6"/>
        <v>203</v>
      </c>
      <c r="B204" s="7">
        <v>1</v>
      </c>
      <c r="C204" s="7" t="str">
        <f>VLOOKUP(B204,Tablas_Maestras_Prime!$A$116:$B$153,2,FALSE)</f>
        <v>Arquitectura y Urbanismo</v>
      </c>
      <c r="D204" s="7">
        <v>40</v>
      </c>
      <c r="E204" s="113" t="str">
        <f>VLOOKUP(D204,Tablas_Maestras_Prime!$A$42:$B$103,2,FALSE)</f>
        <v>UNIVERSIDAD NACIONAL AGRARIA LA MOLINA</v>
      </c>
      <c r="F204" s="7">
        <v>1</v>
      </c>
      <c r="G204" s="7" t="str">
        <f>VLOOKUP(F204,Tablas_Maestras_Prime!$A$107:$B$112,2,FALSE)</f>
        <v>Sin Definir..</v>
      </c>
      <c r="H204" s="7">
        <v>1</v>
      </c>
      <c r="I204" s="7" t="str">
        <f>VLOOKUP(H204,Tablas_Maestras_Prime!$A$20:$B$38,2,FALSE)</f>
        <v>Por definir...</v>
      </c>
      <c r="J204" s="7">
        <v>1</v>
      </c>
      <c r="K204" s="7" t="str">
        <f>VLOOKUP(J204,Tablas_Maestras_Prime!$A$173:$B$175,2,FALSE)</f>
        <v>Estable</v>
      </c>
      <c r="L204" s="7">
        <v>1</v>
      </c>
      <c r="M204" s="7" t="str">
        <f>VLOOKUP(L204,Tablas_Maestras_Prime!$A$158:$B$169,2,FALSE)</f>
        <v>Por definir</v>
      </c>
      <c r="N204" s="8" t="s">
        <v>1339</v>
      </c>
      <c r="O204" s="8" t="s">
        <v>1340</v>
      </c>
      <c r="P204" s="9">
        <v>36664</v>
      </c>
      <c r="Q204" s="8" t="s">
        <v>1341</v>
      </c>
      <c r="R204" s="8" t="s">
        <v>1342</v>
      </c>
      <c r="S204" s="8" t="s">
        <v>1343</v>
      </c>
      <c r="T204" s="8" t="s">
        <v>318</v>
      </c>
      <c r="U204" s="8" t="s">
        <v>1344</v>
      </c>
      <c r="V204" s="8" t="s">
        <v>1345</v>
      </c>
      <c r="W204" s="8" t="s">
        <v>456</v>
      </c>
      <c r="X204" s="8" t="s">
        <v>35</v>
      </c>
      <c r="Y204" s="5" t="str">
        <f t="shared" si="7"/>
        <v>INSERT INTO empleados VALUES (NULL, 1, 40, 1, 1, 1, 1, 'HERBIAS GOMEZ', 'CIELO SHANTALL DARLENNE', 'jueves-05-18', 'herbiascielo@gmail.com', '78015672', '927424051', 'San Juan de Miraflores', 'Braulio Suarez 272, SJM', '20191235', 'Noveno', 'I');</v>
      </c>
    </row>
    <row r="205" spans="1:25" ht="15.75" customHeight="1">
      <c r="A205" s="6">
        <f t="shared" si="6"/>
        <v>204</v>
      </c>
      <c r="B205" s="7">
        <v>29</v>
      </c>
      <c r="C205" s="7" t="str">
        <f>VLOOKUP(B205,Tablas_Maestras_Prime!$A$116:$B$153,2,FALSE)</f>
        <v>Ingeniera industrial y de sistemas </v>
      </c>
      <c r="D205" s="7">
        <v>2</v>
      </c>
      <c r="E205" s="113" t="str">
        <f>VLOOKUP(D205,Tablas_Maestras_Prime!$A$42:$B$103,2,FALSE)</f>
        <v>Universidad privada del norte</v>
      </c>
      <c r="F205" s="7">
        <v>1</v>
      </c>
      <c r="G205" s="7" t="str">
        <f>VLOOKUP(F205,Tablas_Maestras_Prime!$A$107:$B$112,2,FALSE)</f>
        <v>Sin Definir..</v>
      </c>
      <c r="H205" s="7">
        <v>8</v>
      </c>
      <c r="I205" s="7" t="str">
        <f>VLOOKUP(H205,Tablas_Maestras_Prime!$A$20:$B$38,2,FALSE)</f>
        <v>Arquitectura</v>
      </c>
      <c r="J205" s="7">
        <v>1</v>
      </c>
      <c r="K205" s="7" t="str">
        <f>VLOOKUP(J205,Tablas_Maestras_Prime!$A$173:$B$175,2,FALSE)</f>
        <v>Estable</v>
      </c>
      <c r="L205" s="7">
        <v>1</v>
      </c>
      <c r="M205" s="7" t="str">
        <f>VLOOKUP(L205,Tablas_Maestras_Prime!$A$158:$B$169,2,FALSE)</f>
        <v>Por definir</v>
      </c>
      <c r="N205" s="8" t="s">
        <v>1346</v>
      </c>
      <c r="O205" s="8" t="s">
        <v>1347</v>
      </c>
      <c r="P205" s="9" t="s">
        <v>33</v>
      </c>
      <c r="Q205" s="8" t="s">
        <v>1348</v>
      </c>
      <c r="R205" s="8" t="s">
        <v>1349</v>
      </c>
      <c r="S205" s="8" t="s">
        <v>1350</v>
      </c>
      <c r="T205" s="8" t="s">
        <v>1351</v>
      </c>
      <c r="U205" s="8" t="s">
        <v>1351</v>
      </c>
      <c r="V205" s="8" t="s">
        <v>33</v>
      </c>
      <c r="W205" s="8" t="s">
        <v>95</v>
      </c>
      <c r="X205" s="8" t="s">
        <v>35</v>
      </c>
      <c r="Y205" s="5" t="str">
        <f t="shared" si="7"/>
        <v>INSERT INTO empleados VALUES (NULL, 29, 2, 1, 8, 1, 1, 'HERRERA HUACCHARAQUE', 'CARLOS HAIDER', NULL, 'carlos.herrera.huaccharaque.1304@gmail.com', '75198491', '977562640', 'San Miguel ', 'San Miguel ', NULL, '8vo', 'I');</v>
      </c>
    </row>
    <row r="206" spans="1:25" ht="15.75" customHeight="1">
      <c r="A206" s="6">
        <f t="shared" si="6"/>
        <v>205</v>
      </c>
      <c r="B206" s="7">
        <v>1</v>
      </c>
      <c r="C206" s="7" t="str">
        <f>VLOOKUP(B206,Tablas_Maestras_Prime!$A$116:$B$153,2,FALSE)</f>
        <v>Arquitectura y Urbanismo</v>
      </c>
      <c r="D206" s="7">
        <v>1</v>
      </c>
      <c r="E206" s="113" t="str">
        <f>VLOOKUP(D206,Tablas_Maestras_Prime!$A$42:$B$103,2,FALSE)</f>
        <v>Sin definir...</v>
      </c>
      <c r="F206" s="7">
        <v>6</v>
      </c>
      <c r="G206" s="7" t="str">
        <f>VLOOKUP(F206,Tablas_Maestras_Prime!$A$107:$B$112,2,FALSE)</f>
        <v>Tecnica</v>
      </c>
      <c r="H206" s="7">
        <v>1</v>
      </c>
      <c r="I206" s="7" t="str">
        <f>VLOOKUP(H206,Tablas_Maestras_Prime!$A$20:$B$38,2,FALSE)</f>
        <v>Por definir...</v>
      </c>
      <c r="J206" s="7">
        <v>1</v>
      </c>
      <c r="K206" s="7" t="str">
        <f>VLOOKUP(J206,Tablas_Maestras_Prime!$A$173:$B$175,2,FALSE)</f>
        <v>Estable</v>
      </c>
      <c r="L206" s="7">
        <v>12</v>
      </c>
      <c r="M206" s="7" t="str">
        <f>VLOOKUP(L206,Tablas_Maestras_Prime!$A$158:$B$169,2,FALSE)</f>
        <v>Practicante</v>
      </c>
      <c r="N206" s="8" t="s">
        <v>1352</v>
      </c>
      <c r="O206" s="8" t="s">
        <v>1353</v>
      </c>
      <c r="P206" s="9" t="s">
        <v>33</v>
      </c>
      <c r="Q206" s="8" t="s">
        <v>33</v>
      </c>
      <c r="R206" s="8" t="s">
        <v>1354</v>
      </c>
      <c r="S206" s="8"/>
      <c r="T206" s="8" t="s">
        <v>33</v>
      </c>
      <c r="U206" s="8" t="s">
        <v>33</v>
      </c>
      <c r="V206" s="8" t="s">
        <v>33</v>
      </c>
      <c r="W206" s="8" t="s">
        <v>33</v>
      </c>
      <c r="X206" s="8" t="s">
        <v>35</v>
      </c>
      <c r="Y206" s="5" t="str">
        <f t="shared" si="7"/>
        <v>INSERT INTO empleados VALUES (NULL, 1, 1, 6, 1, 1, 12, 'Hizo Santos', 'Naomi Valeri', NULL, NULL, '72128456', '', NULL, NULL, NULL, NULL, 'I');</v>
      </c>
    </row>
    <row r="207" spans="1:25" ht="15.75" customHeight="1">
      <c r="A207" s="6">
        <f t="shared" si="6"/>
        <v>206</v>
      </c>
      <c r="B207" s="7">
        <v>1</v>
      </c>
      <c r="C207" s="7" t="str">
        <f>VLOOKUP(B207,Tablas_Maestras_Prime!$A$116:$B$153,2,FALSE)</f>
        <v>Arquitectura y Urbanismo</v>
      </c>
      <c r="D207" s="7">
        <v>1</v>
      </c>
      <c r="E207" s="113" t="str">
        <f>VLOOKUP(D207,Tablas_Maestras_Prime!$A$42:$B$103,2,FALSE)</f>
        <v>Sin definir...</v>
      </c>
      <c r="F207" s="7">
        <v>1</v>
      </c>
      <c r="G207" s="7" t="str">
        <f>VLOOKUP(F207,Tablas_Maestras_Prime!$A$107:$B$112,2,FALSE)</f>
        <v>Sin Definir..</v>
      </c>
      <c r="H207" s="7">
        <v>1</v>
      </c>
      <c r="I207" s="7" t="str">
        <f>VLOOKUP(H207,Tablas_Maestras_Prime!$A$20:$B$38,2,FALSE)</f>
        <v>Por definir...</v>
      </c>
      <c r="J207" s="7">
        <v>1</v>
      </c>
      <c r="K207" s="7" t="str">
        <f>VLOOKUP(J207,Tablas_Maestras_Prime!$A$173:$B$175,2,FALSE)</f>
        <v>Estable</v>
      </c>
      <c r="L207" s="7">
        <v>1</v>
      </c>
      <c r="M207" s="7" t="str">
        <f>VLOOKUP(L207,Tablas_Maestras_Prime!$A$158:$B$169,2,FALSE)</f>
        <v>Por definir</v>
      </c>
      <c r="N207" s="8" t="s">
        <v>1355</v>
      </c>
      <c r="O207" s="8" t="s">
        <v>1356</v>
      </c>
      <c r="P207" s="9" t="s">
        <v>33</v>
      </c>
      <c r="Q207" s="8" t="s">
        <v>33</v>
      </c>
      <c r="R207" s="8" t="s">
        <v>33</v>
      </c>
      <c r="S207" s="8" t="s">
        <v>1357</v>
      </c>
      <c r="T207" s="8" t="s">
        <v>33</v>
      </c>
      <c r="U207" s="8" t="s">
        <v>33</v>
      </c>
      <c r="V207" s="8" t="s">
        <v>33</v>
      </c>
      <c r="W207" s="8" t="s">
        <v>33</v>
      </c>
      <c r="X207" s="8" t="s">
        <v>35</v>
      </c>
      <c r="Y207" s="5" t="str">
        <f t="shared" si="7"/>
        <v>INSERT INTO empleados VALUES (NULL, 1, 1, 1, 1, 1, 1, 'HOSTIA LOPEZ', 'KAORI JULIETH', NULL, NULL, NULL, '901276871', NULL, NULL, NULL, NULL, 'I');</v>
      </c>
    </row>
    <row r="208" spans="1:25" ht="15.75" customHeight="1">
      <c r="A208" s="6">
        <f t="shared" si="6"/>
        <v>207</v>
      </c>
      <c r="B208" s="7">
        <v>31</v>
      </c>
      <c r="C208" s="7" t="str">
        <f>VLOOKUP(B208,Tablas_Maestras_Prime!$A$116:$B$153,2,FALSE)</f>
        <v>Administración</v>
      </c>
      <c r="D208" s="7">
        <v>26</v>
      </c>
      <c r="E208" s="113" t="str">
        <f>VLOOKUP(D208,Tablas_Maestras_Prime!$A$42:$B$103,2,FALSE)</f>
        <v>Idat</v>
      </c>
      <c r="F208" s="7">
        <v>1</v>
      </c>
      <c r="G208" s="7" t="str">
        <f>VLOOKUP(F208,Tablas_Maestras_Prime!$A$107:$B$112,2,FALSE)</f>
        <v>Sin Definir..</v>
      </c>
      <c r="H208" s="7">
        <v>14</v>
      </c>
      <c r="I208" s="7" t="str">
        <f>VLOOKUP(H208,Tablas_Maestras_Prime!$A$20:$B$38,2,FALSE)</f>
        <v>Ingeniería de Sistemas e Informática</v>
      </c>
      <c r="J208" s="7">
        <v>1</v>
      </c>
      <c r="K208" s="7" t="str">
        <f>VLOOKUP(J208,Tablas_Maestras_Prime!$A$173:$B$175,2,FALSE)</f>
        <v>Estable</v>
      </c>
      <c r="L208" s="7">
        <v>1</v>
      </c>
      <c r="M208" s="7" t="str">
        <f>VLOOKUP(L208,Tablas_Maestras_Prime!$A$158:$B$169,2,FALSE)</f>
        <v>Por definir</v>
      </c>
      <c r="N208" s="8" t="s">
        <v>1358</v>
      </c>
      <c r="O208" s="8" t="s">
        <v>1359</v>
      </c>
      <c r="P208" s="9">
        <v>38689</v>
      </c>
      <c r="Q208" s="8" t="s">
        <v>1360</v>
      </c>
      <c r="R208" s="8" t="s">
        <v>33</v>
      </c>
      <c r="S208" s="8" t="s">
        <v>1361</v>
      </c>
      <c r="T208" s="8" t="s">
        <v>33</v>
      </c>
      <c r="U208" s="8" t="s">
        <v>1362</v>
      </c>
      <c r="V208" s="8" t="s">
        <v>33</v>
      </c>
      <c r="W208" s="8" t="s">
        <v>53</v>
      </c>
      <c r="X208" s="8" t="s">
        <v>35</v>
      </c>
      <c r="Y208" s="5" t="str">
        <f t="shared" si="7"/>
        <v>INSERT INTO empleados VALUES (NULL, 31, 26, 1, 14, 1, 1, 'HUAMAN CHOQUE ', 'ADRIAN', 'sábado-12-03', 'adriangabriel.hc@gmail.com', NULL, '918522477', NULL, 'Calle los Olivos 374 - Nueva Esperanza', NULL, '4to', 'I');</v>
      </c>
    </row>
    <row r="209" spans="1:25" ht="15.75" customHeight="1">
      <c r="A209" s="6">
        <f t="shared" si="6"/>
        <v>208</v>
      </c>
      <c r="B209" s="7">
        <v>2</v>
      </c>
      <c r="C209" s="7" t="str">
        <f>VLOOKUP(B209,Tablas_Maestras_Prime!$A$116:$B$153,2,FALSE)</f>
        <v>Derecho</v>
      </c>
      <c r="D209" s="7">
        <v>53</v>
      </c>
      <c r="E209" s="113" t="str">
        <f>VLOOKUP(D209,Tablas_Maestras_Prime!$A$42:$B$103,2,FALSE)</f>
        <v>UNIVERSIDAD NACIONAL SANTIAGO ANTÚNEZ DE MAYOLO</v>
      </c>
      <c r="F209" s="7">
        <v>6</v>
      </c>
      <c r="G209" s="7" t="str">
        <f>VLOOKUP(F209,Tablas_Maestras_Prime!$A$107:$B$112,2,FALSE)</f>
        <v>Tecnica</v>
      </c>
      <c r="H209" s="7">
        <v>11</v>
      </c>
      <c r="I209" s="7" t="str">
        <f>VLOOKUP(H209,Tablas_Maestras_Prime!$A$20:$B$38,2,FALSE)</f>
        <v>Ingeniería Civil</v>
      </c>
      <c r="J209" s="7">
        <v>1</v>
      </c>
      <c r="K209" s="7" t="str">
        <f>VLOOKUP(J209,Tablas_Maestras_Prime!$A$173:$B$175,2,FALSE)</f>
        <v>Estable</v>
      </c>
      <c r="L209" s="7">
        <v>12</v>
      </c>
      <c r="M209" s="7" t="str">
        <f>VLOOKUP(L209,Tablas_Maestras_Prime!$A$158:$B$169,2,FALSE)</f>
        <v>Practicante</v>
      </c>
      <c r="N209" s="8" t="s">
        <v>1363</v>
      </c>
      <c r="O209" s="8" t="s">
        <v>1364</v>
      </c>
      <c r="P209" s="9">
        <v>34908</v>
      </c>
      <c r="Q209" s="8" t="s">
        <v>1365</v>
      </c>
      <c r="R209" s="8" t="s">
        <v>1366</v>
      </c>
      <c r="S209" s="8" t="s">
        <v>1367</v>
      </c>
      <c r="T209" s="8" t="s">
        <v>33</v>
      </c>
      <c r="U209" s="8" t="s">
        <v>1368</v>
      </c>
      <c r="V209" s="8" t="s">
        <v>1369</v>
      </c>
      <c r="W209" s="8" t="s">
        <v>1323</v>
      </c>
      <c r="X209" s="8" t="s">
        <v>35</v>
      </c>
      <c r="Y209" s="5" t="str">
        <f t="shared" si="7"/>
        <v>INSERT INTO empleados VALUES (NULL, 2, 53, 6, 11, 1, 12, 'HUAMAN HUARANGA', 'JHAMES YHERSON', 'viernes-07-28', 'jhameshuamanhuaranga@gmail.com', '76573087', '949843125', NULL, 'Rosas Pampa-Huaraz-Ancash', '1613601975', '10 mo', 'I');</v>
      </c>
    </row>
    <row r="210" spans="1:25" ht="15.75" customHeight="1">
      <c r="A210" s="6">
        <f t="shared" si="6"/>
        <v>209</v>
      </c>
      <c r="B210" s="7">
        <v>29</v>
      </c>
      <c r="C210" s="7" t="str">
        <f>VLOOKUP(B210,Tablas_Maestras_Prime!$A$116:$B$153,2,FALSE)</f>
        <v>Ingeniera industrial y de sistemas </v>
      </c>
      <c r="D210" s="7">
        <v>57</v>
      </c>
      <c r="E210" s="113" t="str">
        <f>VLOOKUP(D210,Tablas_Maestras_Prime!$A$42:$B$103,2,FALSE)</f>
        <v>TOULOUSE LAUTREC</v>
      </c>
      <c r="F210" s="7">
        <v>1</v>
      </c>
      <c r="G210" s="7" t="str">
        <f>VLOOKUP(F210,Tablas_Maestras_Prime!$A$107:$B$112,2,FALSE)</f>
        <v>Sin Definir..</v>
      </c>
      <c r="H210" s="7">
        <v>1</v>
      </c>
      <c r="I210" s="7" t="str">
        <f>VLOOKUP(H210,Tablas_Maestras_Prime!$A$20:$B$38,2,FALSE)</f>
        <v>Por definir...</v>
      </c>
      <c r="J210" s="7">
        <v>1</v>
      </c>
      <c r="K210" s="7" t="str">
        <f>VLOOKUP(J210,Tablas_Maestras_Prime!$A$173:$B$175,2,FALSE)</f>
        <v>Estable</v>
      </c>
      <c r="L210" s="7">
        <v>1</v>
      </c>
      <c r="M210" s="7" t="str">
        <f>VLOOKUP(L210,Tablas_Maestras_Prime!$A$158:$B$169,2,FALSE)</f>
        <v>Por definir</v>
      </c>
      <c r="N210" s="8" t="s">
        <v>1370</v>
      </c>
      <c r="O210" s="8" t="s">
        <v>1371</v>
      </c>
      <c r="P210" s="9">
        <v>36437</v>
      </c>
      <c r="Q210" s="8" t="s">
        <v>1372</v>
      </c>
      <c r="R210" s="8" t="s">
        <v>1373</v>
      </c>
      <c r="S210" s="8" t="s">
        <v>1374</v>
      </c>
      <c r="T210" s="8" t="s">
        <v>469</v>
      </c>
      <c r="U210" s="8" t="s">
        <v>1375</v>
      </c>
      <c r="V210" s="8" t="s">
        <v>33</v>
      </c>
      <c r="W210" s="8" t="s">
        <v>62</v>
      </c>
      <c r="X210" s="8" t="s">
        <v>35</v>
      </c>
      <c r="Y210" s="5" t="str">
        <f t="shared" si="7"/>
        <v>INSERT INTO empleados VALUES (NULL, 29, 57, 1, 1, 1, 1, 'HUAMAN ORIUNDO', 'MARIO LINO', 'lunes-10-04', 'mario.Huaman@outlook.es', '71484775', '934872065', 'Santiago de Surco', 'Av.Primavera 970, Santiago de Surco 15039', NULL, 'Egresado', 'I');</v>
      </c>
    </row>
    <row r="211" spans="1:25" ht="15.75" customHeight="1">
      <c r="A211" s="6">
        <f t="shared" si="6"/>
        <v>210</v>
      </c>
      <c r="B211" s="7">
        <v>10</v>
      </c>
      <c r="C211" s="7" t="str">
        <f>VLOOKUP(B211,Tablas_Maestras_Prime!$A$116:$B$153,2,FALSE)</f>
        <v>Administracion de Empresas</v>
      </c>
      <c r="D211" s="7">
        <v>32</v>
      </c>
      <c r="E211" s="113" t="str">
        <f>VLOOKUP(D211,Tablas_Maestras_Prime!$A$42:$B$103,2,FALSE)</f>
        <v>UNIVERSIDAD FEMENINA DEL SAGRADO CORAZÓN (UNIFE)</v>
      </c>
      <c r="F211" s="7">
        <v>1</v>
      </c>
      <c r="G211" s="7" t="str">
        <f>VLOOKUP(F211,Tablas_Maestras_Prime!$A$107:$B$112,2,FALSE)</f>
        <v>Sin Definir..</v>
      </c>
      <c r="H211" s="7">
        <v>10</v>
      </c>
      <c r="I211" s="7" t="str">
        <f>VLOOKUP(H211,Tablas_Maestras_Prime!$A$20:$B$38,2,FALSE)</f>
        <v>Ciencias Económicas y Administrativa</v>
      </c>
      <c r="J211" s="7">
        <v>1</v>
      </c>
      <c r="K211" s="7" t="str">
        <f>VLOOKUP(J211,Tablas_Maestras_Prime!$A$173:$B$175,2,FALSE)</f>
        <v>Estable</v>
      </c>
      <c r="L211" s="7">
        <v>5</v>
      </c>
      <c r="M211" s="7" t="str">
        <f>VLOOKUP(L211,Tablas_Maestras_Prime!$A$158:$B$169,2,FALSE)</f>
        <v>Coordinador</v>
      </c>
      <c r="N211" s="8" t="s">
        <v>1376</v>
      </c>
      <c r="O211" s="8" t="s">
        <v>1377</v>
      </c>
      <c r="P211" s="9" t="s">
        <v>33</v>
      </c>
      <c r="Q211" s="8" t="s">
        <v>1378</v>
      </c>
      <c r="R211" s="8" t="s">
        <v>33</v>
      </c>
      <c r="S211" s="8" t="s">
        <v>1379</v>
      </c>
      <c r="T211" s="8" t="s">
        <v>33</v>
      </c>
      <c r="U211" s="8" t="s">
        <v>33</v>
      </c>
      <c r="V211" s="8" t="s">
        <v>33</v>
      </c>
      <c r="W211" s="8" t="s">
        <v>86</v>
      </c>
      <c r="X211" s="8" t="s">
        <v>35</v>
      </c>
      <c r="Y211" s="5" t="str">
        <f t="shared" si="7"/>
        <v>INSERT INTO empleados VALUES (NULL, 10, 32, 1, 10, 1, 5, 'HUAMANCULI LIZANA', 'JACKELIN SOFIA', NULL, 'yakelinsofi@gmail.com', NULL, '927057859', NULL, NULL, NULL, '10mo', 'I');</v>
      </c>
    </row>
    <row r="212" spans="1:25" ht="15.75" customHeight="1">
      <c r="A212" s="6">
        <f t="shared" si="6"/>
        <v>211</v>
      </c>
      <c r="B212" s="7">
        <v>1</v>
      </c>
      <c r="C212" s="7" t="str">
        <f>VLOOKUP(B212,Tablas_Maestras_Prime!$A$116:$B$153,2,FALSE)</f>
        <v>Arquitectura y Urbanismo</v>
      </c>
      <c r="D212" s="7">
        <v>1</v>
      </c>
      <c r="E212" s="113" t="str">
        <f>VLOOKUP(D212,Tablas_Maestras_Prime!$A$42:$B$103,2,FALSE)</f>
        <v>Sin definir...</v>
      </c>
      <c r="F212" s="7">
        <v>1</v>
      </c>
      <c r="G212" s="7" t="str">
        <f>VLOOKUP(F212,Tablas_Maestras_Prime!$A$107:$B$112,2,FALSE)</f>
        <v>Sin Definir..</v>
      </c>
      <c r="H212" s="7">
        <v>1</v>
      </c>
      <c r="I212" s="7" t="str">
        <f>VLOOKUP(H212,Tablas_Maestras_Prime!$A$20:$B$38,2,FALSE)</f>
        <v>Por definir...</v>
      </c>
      <c r="J212" s="7">
        <v>1</v>
      </c>
      <c r="K212" s="7" t="str">
        <f>VLOOKUP(J212,Tablas_Maestras_Prime!$A$173:$B$175,2,FALSE)</f>
        <v>Estable</v>
      </c>
      <c r="L212" s="7">
        <v>12</v>
      </c>
      <c r="M212" s="7" t="str">
        <f>VLOOKUP(L212,Tablas_Maestras_Prime!$A$158:$B$169,2,FALSE)</f>
        <v>Practicante</v>
      </c>
      <c r="N212" s="8" t="s">
        <v>1380</v>
      </c>
      <c r="O212" s="8" t="s">
        <v>1381</v>
      </c>
      <c r="P212" s="9" t="s">
        <v>33</v>
      </c>
      <c r="Q212" s="8" t="s">
        <v>33</v>
      </c>
      <c r="R212" s="8" t="s">
        <v>33</v>
      </c>
      <c r="S212" s="8" t="s">
        <v>1382</v>
      </c>
      <c r="T212" s="8" t="s">
        <v>33</v>
      </c>
      <c r="U212" s="8" t="s">
        <v>33</v>
      </c>
      <c r="V212" s="8" t="s">
        <v>33</v>
      </c>
      <c r="W212" s="8" t="s">
        <v>33</v>
      </c>
      <c r="X212" s="8" t="s">
        <v>35</v>
      </c>
      <c r="Y212" s="5" t="str">
        <f t="shared" si="7"/>
        <v>INSERT INTO empleados VALUES (NULL, 1, 1, 1, 1, 1, 12, 'HUAQUIPACO ALONSO', 'ANALY EVELYN', NULL, NULL, NULL, '933310208', NULL, NULL, NULL, NULL, 'I');</v>
      </c>
    </row>
    <row r="213" spans="1:25" ht="15.75" customHeight="1">
      <c r="A213" s="6">
        <f t="shared" si="6"/>
        <v>212</v>
      </c>
      <c r="B213" s="7">
        <v>13</v>
      </c>
      <c r="C213" s="7" t="str">
        <f>VLOOKUP(B213,Tablas_Maestras_Prime!$A$116:$B$153,2,FALSE)</f>
        <v>Diseño y Desarrollo de Maquinas</v>
      </c>
      <c r="D213" s="7">
        <v>22</v>
      </c>
      <c r="E213" s="113" t="str">
        <f>VLOOKUP(D213,Tablas_Maestras_Prime!$A$42:$B$103,2,FALSE)</f>
        <v>Universidad Catolica de Santa Maria</v>
      </c>
      <c r="F213" s="7">
        <v>1</v>
      </c>
      <c r="G213" s="7" t="str">
        <f>VLOOKUP(F213,Tablas_Maestras_Prime!$A$107:$B$112,2,FALSE)</f>
        <v>Sin Definir..</v>
      </c>
      <c r="H213" s="7">
        <v>14</v>
      </c>
      <c r="I213" s="7" t="str">
        <f>VLOOKUP(H213,Tablas_Maestras_Prime!$A$20:$B$38,2,FALSE)</f>
        <v>Ingeniería de Sistemas e Informática</v>
      </c>
      <c r="J213" s="7">
        <v>1</v>
      </c>
      <c r="K213" s="7" t="str">
        <f>VLOOKUP(J213,Tablas_Maestras_Prime!$A$173:$B$175,2,FALSE)</f>
        <v>Estable</v>
      </c>
      <c r="L213" s="7">
        <v>12</v>
      </c>
      <c r="M213" s="7" t="str">
        <f>VLOOKUP(L213,Tablas_Maestras_Prime!$A$158:$B$169,2,FALSE)</f>
        <v>Practicante</v>
      </c>
      <c r="N213" s="8" t="s">
        <v>1383</v>
      </c>
      <c r="O213" s="8" t="s">
        <v>1384</v>
      </c>
      <c r="P213" s="9">
        <v>36982</v>
      </c>
      <c r="Q213" s="8" t="s">
        <v>1385</v>
      </c>
      <c r="R213" s="8" t="s">
        <v>1386</v>
      </c>
      <c r="S213" s="8" t="s">
        <v>1387</v>
      </c>
      <c r="T213" s="8" t="s">
        <v>33</v>
      </c>
      <c r="U213" s="8" t="s">
        <v>1388</v>
      </c>
      <c r="V213" s="8" t="s">
        <v>1389</v>
      </c>
      <c r="W213" s="8" t="s">
        <v>344</v>
      </c>
      <c r="X213" s="8" t="s">
        <v>35</v>
      </c>
      <c r="Y213" s="5" t="str">
        <f t="shared" si="7"/>
        <v>INSERT INTO empleados VALUES (NULL, 13, 22, 1, 14, 1, 12, 'HUARHUA PIÑAS', 'EDSON SEBASTIAN', 'domingo-04-01', 'ni.rodcontact22@gmail.com', '70345002', '953149920', NULL, 'Próceres 255, Lima 07041', '20200266', '8', 'I');</v>
      </c>
    </row>
    <row r="214" spans="1:25" ht="15.75" customHeight="1">
      <c r="A214" s="6">
        <f t="shared" si="6"/>
        <v>213</v>
      </c>
      <c r="B214" s="7">
        <v>6</v>
      </c>
      <c r="C214" s="7" t="str">
        <f>VLOOKUP(B214,Tablas_Maestras_Prime!$A$116:$B$153,2,FALSE)</f>
        <v>Administración y Marketing</v>
      </c>
      <c r="D214" s="7">
        <v>1</v>
      </c>
      <c r="E214" s="113" t="str">
        <f>VLOOKUP(D214,Tablas_Maestras_Prime!$A$42:$B$103,2,FALSE)</f>
        <v>Sin definir...</v>
      </c>
      <c r="F214" s="7">
        <v>1</v>
      </c>
      <c r="G214" s="7" t="str">
        <f>VLOOKUP(F214,Tablas_Maestras_Prime!$A$107:$B$112,2,FALSE)</f>
        <v>Sin Definir..</v>
      </c>
      <c r="H214" s="7">
        <v>2</v>
      </c>
      <c r="I214" s="7" t="str">
        <f>VLOOKUP(H214,Tablas_Maestras_Prime!$A$20:$B$38,2,FALSE)</f>
        <v>Ingeniería</v>
      </c>
      <c r="J214" s="7">
        <v>1</v>
      </c>
      <c r="K214" s="7" t="str">
        <f>VLOOKUP(J214,Tablas_Maestras_Prime!$A$173:$B$175,2,FALSE)</f>
        <v>Estable</v>
      </c>
      <c r="L214" s="7">
        <v>1</v>
      </c>
      <c r="M214" s="7" t="str">
        <f>VLOOKUP(L214,Tablas_Maestras_Prime!$A$158:$B$169,2,FALSE)</f>
        <v>Por definir</v>
      </c>
      <c r="N214" s="8" t="s">
        <v>1390</v>
      </c>
      <c r="O214" s="8" t="s">
        <v>1391</v>
      </c>
      <c r="P214" s="9">
        <v>37773</v>
      </c>
      <c r="Q214" s="8" t="s">
        <v>1392</v>
      </c>
      <c r="R214" s="8" t="s">
        <v>33</v>
      </c>
      <c r="S214" s="8" t="s">
        <v>1393</v>
      </c>
      <c r="T214" s="8" t="s">
        <v>469</v>
      </c>
      <c r="U214" s="8" t="s">
        <v>1394</v>
      </c>
      <c r="V214" s="8" t="s">
        <v>1395</v>
      </c>
      <c r="W214" s="8" t="s">
        <v>33</v>
      </c>
      <c r="X214" s="8" t="s">
        <v>35</v>
      </c>
      <c r="Y214" s="5" t="str">
        <f t="shared" si="7"/>
        <v>INSERT INTO empleados VALUES (NULL, 6, 1, 1, 2, 1, 1, 'HUATAY GONZALES', 'NICOLE ANYELINA', 'domingo-06-01', 'Nicole.huatay@hotmail.com', NULL, '902174789', 'Santiago de Surco', 'LOS ALAMOS 141, SURCO', 'U202015359', NULL, 'I');</v>
      </c>
    </row>
    <row r="215" spans="1:25" ht="15.75" customHeight="1">
      <c r="A215" s="6">
        <f t="shared" si="6"/>
        <v>214</v>
      </c>
      <c r="B215" s="7">
        <v>29</v>
      </c>
      <c r="C215" s="7" t="str">
        <f>VLOOKUP(B215,Tablas_Maestras_Prime!$A$116:$B$153,2,FALSE)</f>
        <v>Ingeniera industrial y de sistemas </v>
      </c>
      <c r="D215" s="7">
        <v>5</v>
      </c>
      <c r="E215" s="113" t="str">
        <f>VLOOKUP(D215,Tablas_Maestras_Prime!$A$42:$B$103,2,FALSE)</f>
        <v>Universidad Peruana de Ciencias Aplicadas </v>
      </c>
      <c r="F215" s="7">
        <v>1</v>
      </c>
      <c r="G215" s="7" t="str">
        <f>VLOOKUP(F215,Tablas_Maestras_Prime!$A$107:$B$112,2,FALSE)</f>
        <v>Sin Definir..</v>
      </c>
      <c r="H215" s="7">
        <v>1</v>
      </c>
      <c r="I215" s="7" t="str">
        <f>VLOOKUP(H215,Tablas_Maestras_Prime!$A$20:$B$38,2,FALSE)</f>
        <v>Por definir...</v>
      </c>
      <c r="J215" s="7">
        <v>1</v>
      </c>
      <c r="K215" s="7" t="str">
        <f>VLOOKUP(J215,Tablas_Maestras_Prime!$A$173:$B$175,2,FALSE)</f>
        <v>Estable</v>
      </c>
      <c r="L215" s="7">
        <v>1</v>
      </c>
      <c r="M215" s="7" t="str">
        <f>VLOOKUP(L215,Tablas_Maestras_Prime!$A$158:$B$169,2,FALSE)</f>
        <v>Por definir</v>
      </c>
      <c r="N215" s="8" t="s">
        <v>1396</v>
      </c>
      <c r="O215" s="8" t="s">
        <v>1397</v>
      </c>
      <c r="P215" s="9">
        <v>36904</v>
      </c>
      <c r="Q215" s="8" t="s">
        <v>1398</v>
      </c>
      <c r="R215" s="8" t="s">
        <v>1399</v>
      </c>
      <c r="S215" s="8" t="s">
        <v>1400</v>
      </c>
      <c r="T215" s="8" t="s">
        <v>120</v>
      </c>
      <c r="U215" s="8" t="s">
        <v>1401</v>
      </c>
      <c r="V215" s="8" t="s">
        <v>1402</v>
      </c>
      <c r="W215" s="8" t="s">
        <v>34</v>
      </c>
      <c r="X215" s="8" t="s">
        <v>35</v>
      </c>
      <c r="Y215" s="5" t="str">
        <f t="shared" si="7"/>
        <v>INSERT INTO empleados VALUES (NULL, 29, 5, 1, 1, 1, 1, 'HUAYHUANI FERNANDEZ', 'EIMY BRIGITH ', 'sábado-01-13', 'eimyfernandez86@gmail.com', '72164583', '940004690', 'Ate', 'Av. Javier prado este Mz b lote 8 Ate vitarte/ Ref: Cerca al Real Plaza puruchuco', 'U201818398', '9no', 'I');</v>
      </c>
    </row>
    <row r="216" spans="1:25" ht="15.75" customHeight="1">
      <c r="A216" s="6">
        <f t="shared" si="6"/>
        <v>215</v>
      </c>
      <c r="B216" s="7">
        <v>3</v>
      </c>
      <c r="C216" s="7" t="str">
        <f>VLOOKUP(B216,Tablas_Maestras_Prime!$A$116:$B$153,2,FALSE)</f>
        <v>Dibujante Tecnico Mecanico</v>
      </c>
      <c r="D216" s="7">
        <v>1</v>
      </c>
      <c r="E216" s="113" t="str">
        <f>VLOOKUP(D216,Tablas_Maestras_Prime!$A$42:$B$103,2,FALSE)</f>
        <v>Sin definir...</v>
      </c>
      <c r="F216" s="7">
        <v>5</v>
      </c>
      <c r="G216" s="7" t="str">
        <f>VLOOKUP(F216,Tablas_Maestras_Prime!$A$107:$B$112,2,FALSE)</f>
        <v>Legal</v>
      </c>
      <c r="H216" s="7">
        <v>3</v>
      </c>
      <c r="I216" s="7" t="str">
        <f>VLOOKUP(H216,Tablas_Maestras_Prime!$A$20:$B$38,2,FALSE)</f>
        <v>Derecho</v>
      </c>
      <c r="J216" s="7">
        <v>1</v>
      </c>
      <c r="K216" s="7" t="str">
        <f>VLOOKUP(J216,Tablas_Maestras_Prime!$A$173:$B$175,2,FALSE)</f>
        <v>Estable</v>
      </c>
      <c r="L216" s="7">
        <v>12</v>
      </c>
      <c r="M216" s="7" t="str">
        <f>VLOOKUP(L216,Tablas_Maestras_Prime!$A$158:$B$169,2,FALSE)</f>
        <v>Practicante</v>
      </c>
      <c r="N216" s="8" t="s">
        <v>1403</v>
      </c>
      <c r="O216" s="8" t="s">
        <v>1404</v>
      </c>
      <c r="P216" s="9">
        <v>37127</v>
      </c>
      <c r="Q216" s="8" t="s">
        <v>1405</v>
      </c>
      <c r="R216" s="8" t="s">
        <v>1406</v>
      </c>
      <c r="S216" s="8" t="s">
        <v>1407</v>
      </c>
      <c r="T216" s="8" t="s">
        <v>33</v>
      </c>
      <c r="U216" s="8" t="s">
        <v>1408</v>
      </c>
      <c r="V216" s="8" t="s">
        <v>1409</v>
      </c>
      <c r="W216" s="8" t="s">
        <v>34</v>
      </c>
      <c r="X216" s="8" t="s">
        <v>35</v>
      </c>
      <c r="Y216" s="5" t="str">
        <f t="shared" si="7"/>
        <v>INSERT INTO empleados VALUES (NULL, 3, 1, 5, 3, 1, 12, 'HUAYTA HUARCAYA', 'AMANDA ESTRELLA', 'viernes-08-24', '2019200375@ucss.pe', '70569905', '954580533', NULL, 'ASOC.VIRGEN DE LAS MERCEDES MZ.C LT.1', '2019200375', '9no', 'I');</v>
      </c>
    </row>
    <row r="217" spans="1:25" ht="15.75" customHeight="1">
      <c r="A217" s="6">
        <f t="shared" si="6"/>
        <v>216</v>
      </c>
      <c r="B217" s="7">
        <v>6</v>
      </c>
      <c r="C217" s="7" t="str">
        <f>VLOOKUP(B217,Tablas_Maestras_Prime!$A$116:$B$153,2,FALSE)</f>
        <v>Administración y Marketing</v>
      </c>
      <c r="D217" s="7">
        <v>4</v>
      </c>
      <c r="E217" s="113" t="str">
        <f>VLOOKUP(D217,Tablas_Maestras_Prime!$A$42:$B$103,2,FALSE)</f>
        <v>Universidad Cesar Vallejo</v>
      </c>
      <c r="F217" s="7">
        <v>1</v>
      </c>
      <c r="G217" s="7" t="str">
        <f>VLOOKUP(F217,Tablas_Maestras_Prime!$A$107:$B$112,2,FALSE)</f>
        <v>Sin Definir..</v>
      </c>
      <c r="H217" s="7">
        <v>1</v>
      </c>
      <c r="I217" s="7" t="str">
        <f>VLOOKUP(H217,Tablas_Maestras_Prime!$A$20:$B$38,2,FALSE)</f>
        <v>Por definir...</v>
      </c>
      <c r="J217" s="7">
        <v>1</v>
      </c>
      <c r="K217" s="7" t="str">
        <f>VLOOKUP(J217,Tablas_Maestras_Prime!$A$173:$B$175,2,FALSE)</f>
        <v>Estable</v>
      </c>
      <c r="L217" s="7">
        <v>1</v>
      </c>
      <c r="M217" s="7" t="str">
        <f>VLOOKUP(L217,Tablas_Maestras_Prime!$A$158:$B$169,2,FALSE)</f>
        <v>Por definir</v>
      </c>
      <c r="N217" s="8" t="s">
        <v>1410</v>
      </c>
      <c r="O217" s="8" t="s">
        <v>1411</v>
      </c>
      <c r="P217" s="9">
        <v>37695</v>
      </c>
      <c r="Q217" s="8" t="s">
        <v>1412</v>
      </c>
      <c r="R217" s="8" t="s">
        <v>1413</v>
      </c>
      <c r="S217" s="8" t="s">
        <v>1414</v>
      </c>
      <c r="T217" s="8" t="s">
        <v>33</v>
      </c>
      <c r="U217" s="8" t="s">
        <v>1415</v>
      </c>
      <c r="V217" s="8" t="s">
        <v>33</v>
      </c>
      <c r="W217" s="8" t="s">
        <v>1416</v>
      </c>
      <c r="X217" s="8" t="s">
        <v>35</v>
      </c>
      <c r="Y217" s="5" t="str">
        <f t="shared" si="7"/>
        <v>INSERT INTO empleados VALUES (NULL, 6, 4, 1, 1, 1, 1, 'HUAYTA SIHUACOLLO', 'JUAN SEBASTIAN', 'sábado-03-15', 'juanhsseb@gmail.com', '75869645', '992183815', NULL, 'Mz Q3 Lt31 Urb. San Antonio de Carabayllo - Lima', NULL, '9 ciclo', 'I');</v>
      </c>
    </row>
    <row r="218" spans="1:25" ht="15.75" customHeight="1">
      <c r="A218" s="6">
        <f t="shared" si="6"/>
        <v>217</v>
      </c>
      <c r="B218" s="7">
        <v>1</v>
      </c>
      <c r="C218" s="7" t="str">
        <f>VLOOKUP(B218,Tablas_Maestras_Prime!$A$116:$B$153,2,FALSE)</f>
        <v>Arquitectura y Urbanismo</v>
      </c>
      <c r="D218" s="7">
        <v>9</v>
      </c>
      <c r="E218" s="113" t="str">
        <f>VLOOKUP(D218,Tablas_Maestras_Prime!$A$42:$B$103,2,FALSE)</f>
        <v>UNIVERSIDAD NACIONAL DE CAJAMARCA</v>
      </c>
      <c r="F218" s="7">
        <v>1</v>
      </c>
      <c r="G218" s="7" t="str">
        <f>VLOOKUP(F218,Tablas_Maestras_Prime!$A$107:$B$112,2,FALSE)</f>
        <v>Sin Definir..</v>
      </c>
      <c r="H218" s="7">
        <v>1</v>
      </c>
      <c r="I218" s="7" t="str">
        <f>VLOOKUP(H218,Tablas_Maestras_Prime!$A$20:$B$38,2,FALSE)</f>
        <v>Por definir...</v>
      </c>
      <c r="J218" s="7">
        <v>1</v>
      </c>
      <c r="K218" s="7" t="str">
        <f>VLOOKUP(J218,Tablas_Maestras_Prime!$A$173:$B$175,2,FALSE)</f>
        <v>Estable</v>
      </c>
      <c r="L218" s="7">
        <v>1</v>
      </c>
      <c r="M218" s="7" t="str">
        <f>VLOOKUP(L218,Tablas_Maestras_Prime!$A$158:$B$169,2,FALSE)</f>
        <v>Por definir</v>
      </c>
      <c r="N218" s="8" t="s">
        <v>1417</v>
      </c>
      <c r="O218" s="8" t="s">
        <v>1418</v>
      </c>
      <c r="P218" s="9">
        <v>35378</v>
      </c>
      <c r="Q218" s="8" t="s">
        <v>1419</v>
      </c>
      <c r="R218" s="8" t="s">
        <v>1420</v>
      </c>
      <c r="S218" s="8" t="s">
        <v>1421</v>
      </c>
      <c r="T218" s="8" t="s">
        <v>33</v>
      </c>
      <c r="U218" s="8" t="s">
        <v>1422</v>
      </c>
      <c r="V218" s="8" t="s">
        <v>835</v>
      </c>
      <c r="W218" s="8" t="s">
        <v>835</v>
      </c>
      <c r="X218" s="8" t="s">
        <v>35</v>
      </c>
      <c r="Y218" s="5" t="str">
        <f t="shared" si="7"/>
        <v>INSERT INTO empleados VALUES (NULL, 1, 9, 1, 1, 1, 1, 'HUBSON YHAK', 'MENDOZA LIMAY', 'sábado-11-09', 'yhakmendozalimay@gmail.com', '73054939', '954800340', NULL, 'C.P . Santa Barbara', 'EGRESADO', 'EGRESADO', 'I');</v>
      </c>
    </row>
    <row r="219" spans="1:25" ht="15.75" customHeight="1">
      <c r="A219" s="6">
        <f t="shared" si="6"/>
        <v>218</v>
      </c>
      <c r="B219" s="7">
        <v>6</v>
      </c>
      <c r="C219" s="7" t="str">
        <f>VLOOKUP(B219,Tablas_Maestras_Prime!$A$116:$B$153,2,FALSE)</f>
        <v>Administración y Marketing</v>
      </c>
      <c r="D219" s="7">
        <v>25</v>
      </c>
      <c r="E219" s="113" t="str">
        <f>VLOOKUP(D219,Tablas_Maestras_Prime!$A$42:$B$103,2,FALSE)</f>
        <v>UNIVERSIDAD TECNOLÓGICA DEL PERÚ</v>
      </c>
      <c r="F219" s="7">
        <v>1</v>
      </c>
      <c r="G219" s="7" t="str">
        <f>VLOOKUP(F219,Tablas_Maestras_Prime!$A$107:$B$112,2,FALSE)</f>
        <v>Sin Definir..</v>
      </c>
      <c r="H219" s="7">
        <v>1</v>
      </c>
      <c r="I219" s="7" t="str">
        <f>VLOOKUP(H219,Tablas_Maestras_Prime!$A$20:$B$38,2,FALSE)</f>
        <v>Por definir...</v>
      </c>
      <c r="J219" s="7">
        <v>1</v>
      </c>
      <c r="K219" s="7" t="str">
        <f>VLOOKUP(J219,Tablas_Maestras_Prime!$A$173:$B$175,2,FALSE)</f>
        <v>Estable</v>
      </c>
      <c r="L219" s="7">
        <v>1</v>
      </c>
      <c r="M219" s="7" t="str">
        <f>VLOOKUP(L219,Tablas_Maestras_Prime!$A$158:$B$169,2,FALSE)</f>
        <v>Por definir</v>
      </c>
      <c r="N219" s="8" t="s">
        <v>1423</v>
      </c>
      <c r="O219" s="8" t="s">
        <v>1424</v>
      </c>
      <c r="P219" s="9" t="s">
        <v>33</v>
      </c>
      <c r="Q219" s="8" t="s">
        <v>33</v>
      </c>
      <c r="R219" s="8" t="s">
        <v>33</v>
      </c>
      <c r="S219" s="8" t="s">
        <v>1425</v>
      </c>
      <c r="T219" s="8" t="s">
        <v>33</v>
      </c>
      <c r="U219" s="8" t="s">
        <v>1426</v>
      </c>
      <c r="V219" s="8" t="s">
        <v>33</v>
      </c>
      <c r="W219" s="8" t="s">
        <v>456</v>
      </c>
      <c r="X219" s="8" t="s">
        <v>35</v>
      </c>
      <c r="Y219" s="5" t="str">
        <f t="shared" si="7"/>
        <v>INSERT INTO empleados VALUES (NULL, 6, 25, 1, 1, 1, 1, 'Huerta Mazzarri', 'Nolberto', NULL, NULL, NULL, '953237055', NULL, 'Jr. Anta 201,3ra Zona Tahuantinsuyo', NULL, 'Noveno', 'I');</v>
      </c>
    </row>
    <row r="220" spans="1:25" ht="15.75" customHeight="1">
      <c r="A220" s="6">
        <f t="shared" si="6"/>
        <v>219</v>
      </c>
      <c r="B220" s="7">
        <v>9</v>
      </c>
      <c r="C220" s="7" t="str">
        <f>VLOOKUP(B220,Tablas_Maestras_Prime!$A$116:$B$153,2,FALSE)</f>
        <v>Administracion y Negocios Internacionales</v>
      </c>
      <c r="D220" s="7">
        <v>20</v>
      </c>
      <c r="E220" s="113" t="str">
        <f>VLOOKUP(D220,Tablas_Maestras_Prime!$A$42:$B$103,2,FALSE)</f>
        <v>Universidad Autónoma del Perú</v>
      </c>
      <c r="F220" s="7">
        <v>1</v>
      </c>
      <c r="G220" s="7" t="str">
        <f>VLOOKUP(F220,Tablas_Maestras_Prime!$A$107:$B$112,2,FALSE)</f>
        <v>Sin Definir..</v>
      </c>
      <c r="H220" s="7">
        <v>9</v>
      </c>
      <c r="I220" s="7" t="str">
        <f>VLOOKUP(H220,Tablas_Maestras_Prime!$A$20:$B$38,2,FALSE)</f>
        <v>Ingeniería y Arquitectura </v>
      </c>
      <c r="J220" s="7">
        <v>1</v>
      </c>
      <c r="K220" s="7" t="str">
        <f>VLOOKUP(J220,Tablas_Maestras_Prime!$A$173:$B$175,2,FALSE)</f>
        <v>Estable</v>
      </c>
      <c r="L220" s="7">
        <v>12</v>
      </c>
      <c r="M220" s="7" t="str">
        <f>VLOOKUP(L220,Tablas_Maestras_Prime!$A$158:$B$169,2,FALSE)</f>
        <v>Practicante</v>
      </c>
      <c r="N220" s="8" t="s">
        <v>1427</v>
      </c>
      <c r="O220" s="8" t="s">
        <v>1428</v>
      </c>
      <c r="P220" s="9">
        <v>37485</v>
      </c>
      <c r="Q220" s="8" t="s">
        <v>1429</v>
      </c>
      <c r="R220" s="8" t="s">
        <v>1430</v>
      </c>
      <c r="S220" s="8" t="s">
        <v>1431</v>
      </c>
      <c r="T220" s="8" t="s">
        <v>176</v>
      </c>
      <c r="U220" s="8" t="s">
        <v>1432</v>
      </c>
      <c r="V220" s="8" t="s">
        <v>1433</v>
      </c>
      <c r="W220" s="8" t="s">
        <v>34</v>
      </c>
      <c r="X220" s="8" t="s">
        <v>35</v>
      </c>
      <c r="Y220" s="5" t="str">
        <f t="shared" si="7"/>
        <v>INSERT INTO empleados VALUES (NULL, 9, 20, 1, 9, 1, 12, 'HUERTAS HUALLCCA', 'STEPHANY LISSETH', 'sábado-08-17', 'shhuallcca@gmail.com', '76512429', '989164070', 'Villa El Salvador', 'Coop. Virgen de Coocharcas, Villa el salvador', '2191891828', '9no', 'I');</v>
      </c>
    </row>
    <row r="221" spans="1:25" ht="15.75" customHeight="1">
      <c r="A221" s="6">
        <f t="shared" si="6"/>
        <v>220</v>
      </c>
      <c r="B221" s="7">
        <v>29</v>
      </c>
      <c r="C221" s="7" t="str">
        <f>VLOOKUP(B221,Tablas_Maestras_Prime!$A$116:$B$153,2,FALSE)</f>
        <v>Ingeniera industrial y de sistemas </v>
      </c>
      <c r="D221" s="7">
        <v>1</v>
      </c>
      <c r="E221" s="113" t="str">
        <f>VLOOKUP(D221,Tablas_Maestras_Prime!$A$42:$B$103,2,FALSE)</f>
        <v>Sin definir...</v>
      </c>
      <c r="F221" s="7">
        <v>6</v>
      </c>
      <c r="G221" s="7" t="str">
        <f>VLOOKUP(F221,Tablas_Maestras_Prime!$A$107:$B$112,2,FALSE)</f>
        <v>Tecnica</v>
      </c>
      <c r="H221" s="7">
        <v>8</v>
      </c>
      <c r="I221" s="7" t="str">
        <f>VLOOKUP(H221,Tablas_Maestras_Prime!$A$20:$B$38,2,FALSE)</f>
        <v>Arquitectura</v>
      </c>
      <c r="J221" s="7">
        <v>1</v>
      </c>
      <c r="K221" s="7" t="str">
        <f>VLOOKUP(J221,Tablas_Maestras_Prime!$A$173:$B$175,2,FALSE)</f>
        <v>Estable</v>
      </c>
      <c r="L221" s="7">
        <v>12</v>
      </c>
      <c r="M221" s="7" t="str">
        <f>VLOOKUP(L221,Tablas_Maestras_Prime!$A$158:$B$169,2,FALSE)</f>
        <v>Practicante</v>
      </c>
      <c r="N221" s="8" t="s">
        <v>1434</v>
      </c>
      <c r="O221" s="8" t="s">
        <v>1435</v>
      </c>
      <c r="P221" s="9" t="s">
        <v>33</v>
      </c>
      <c r="Q221" s="8" t="s">
        <v>1436</v>
      </c>
      <c r="R221" s="8" t="s">
        <v>1437</v>
      </c>
      <c r="S221" s="8" t="s">
        <v>1438</v>
      </c>
      <c r="T221" s="8" t="s">
        <v>33</v>
      </c>
      <c r="U221" s="8" t="s">
        <v>33</v>
      </c>
      <c r="V221" s="8" t="s">
        <v>1439</v>
      </c>
      <c r="W221" s="8" t="s">
        <v>33</v>
      </c>
      <c r="X221" s="8" t="s">
        <v>35</v>
      </c>
      <c r="Y221" s="5" t="str">
        <f t="shared" si="7"/>
        <v>INSERT INTO empleados VALUES (NULL, 29, 1, 6, 8, 1, 12, 'Ibelis Arellano', 'Ancasi', NULL, 'ibelis.arellano@gmail.com', '74633386', '937138357', NULL, NULL, '100100307', NULL, 'I');</v>
      </c>
    </row>
    <row r="222" spans="1:25" ht="15.75" customHeight="1">
      <c r="A222" s="6">
        <f t="shared" si="6"/>
        <v>221</v>
      </c>
      <c r="B222" s="7">
        <v>9</v>
      </c>
      <c r="C222" s="7" t="str">
        <f>VLOOKUP(B222,Tablas_Maestras_Prime!$A$116:$B$153,2,FALSE)</f>
        <v>Administracion y Negocios Internacionales</v>
      </c>
      <c r="D222" s="7">
        <v>4</v>
      </c>
      <c r="E222" s="113" t="str">
        <f>VLOOKUP(D222,Tablas_Maestras_Prime!$A$42:$B$103,2,FALSE)</f>
        <v>Universidad Cesar Vallejo</v>
      </c>
      <c r="F222" s="7">
        <v>1</v>
      </c>
      <c r="G222" s="7" t="str">
        <f>VLOOKUP(F222,Tablas_Maestras_Prime!$A$107:$B$112,2,FALSE)</f>
        <v>Sin Definir..</v>
      </c>
      <c r="H222" s="7">
        <v>9</v>
      </c>
      <c r="I222" s="7" t="str">
        <f>VLOOKUP(H222,Tablas_Maestras_Prime!$A$20:$B$38,2,FALSE)</f>
        <v>Ingeniería y Arquitectura </v>
      </c>
      <c r="J222" s="7">
        <v>1</v>
      </c>
      <c r="K222" s="7" t="str">
        <f>VLOOKUP(J222,Tablas_Maestras_Prime!$A$173:$B$175,2,FALSE)</f>
        <v>Estable</v>
      </c>
      <c r="L222" s="7">
        <v>5</v>
      </c>
      <c r="M222" s="7" t="str">
        <f>VLOOKUP(L222,Tablas_Maestras_Prime!$A$158:$B$169,2,FALSE)</f>
        <v>Coordinador</v>
      </c>
      <c r="N222" s="8" t="s">
        <v>1440</v>
      </c>
      <c r="O222" s="8" t="s">
        <v>1441</v>
      </c>
      <c r="P222" s="9">
        <v>38230</v>
      </c>
      <c r="Q222" s="8" t="s">
        <v>1442</v>
      </c>
      <c r="R222" s="8" t="s">
        <v>1443</v>
      </c>
      <c r="S222" s="8" t="s">
        <v>1444</v>
      </c>
      <c r="T222" s="8" t="s">
        <v>43</v>
      </c>
      <c r="U222" s="8" t="s">
        <v>1445</v>
      </c>
      <c r="V222" s="8" t="s">
        <v>33</v>
      </c>
      <c r="W222" s="8" t="s">
        <v>34</v>
      </c>
      <c r="X222" s="8" t="s">
        <v>35</v>
      </c>
      <c r="Y222" s="5" t="str">
        <f t="shared" si="7"/>
        <v>INSERT INTO empleados VALUES (NULL, 9, 4, 1, 9, 1, 5, 'IJUMA ROJAS', 'MARC DYLAN YOSHIHARU', 'martes-08-31', 'yoshiijuma2004@gmail.com', '76348612', '985484413', 'San Juan de Lurigancho', 'lima - San Juan de Lurigancho', NULL, '9no', 'I');</v>
      </c>
    </row>
    <row r="223" spans="1:25" ht="15.75" customHeight="1">
      <c r="A223" s="6">
        <f t="shared" si="6"/>
        <v>222</v>
      </c>
      <c r="B223" s="7">
        <v>1</v>
      </c>
      <c r="C223" s="7" t="str">
        <f>VLOOKUP(B223,Tablas_Maestras_Prime!$A$116:$B$153,2,FALSE)</f>
        <v>Arquitectura y Urbanismo</v>
      </c>
      <c r="D223" s="7">
        <v>22</v>
      </c>
      <c r="E223" s="113" t="str">
        <f>VLOOKUP(D223,Tablas_Maestras_Prime!$A$42:$B$103,2,FALSE)</f>
        <v>Universidad Catolica de Santa Maria</v>
      </c>
      <c r="F223" s="7">
        <v>1</v>
      </c>
      <c r="G223" s="7" t="str">
        <f>VLOOKUP(F223,Tablas_Maestras_Prime!$A$107:$B$112,2,FALSE)</f>
        <v>Sin Definir..</v>
      </c>
      <c r="H223" s="7">
        <v>1</v>
      </c>
      <c r="I223" s="7" t="str">
        <f>VLOOKUP(H223,Tablas_Maestras_Prime!$A$20:$B$38,2,FALSE)</f>
        <v>Por definir...</v>
      </c>
      <c r="J223" s="7">
        <v>1</v>
      </c>
      <c r="K223" s="7" t="str">
        <f>VLOOKUP(J223,Tablas_Maestras_Prime!$A$173:$B$175,2,FALSE)</f>
        <v>Estable</v>
      </c>
      <c r="L223" s="7">
        <v>1</v>
      </c>
      <c r="M223" s="7" t="str">
        <f>VLOOKUP(L223,Tablas_Maestras_Prime!$A$158:$B$169,2,FALSE)</f>
        <v>Por definir</v>
      </c>
      <c r="N223" s="8" t="s">
        <v>1446</v>
      </c>
      <c r="O223" s="8" t="s">
        <v>1447</v>
      </c>
      <c r="P223" s="9" t="s">
        <v>33</v>
      </c>
      <c r="Q223" s="8" t="s">
        <v>33</v>
      </c>
      <c r="R223" s="8" t="s">
        <v>33</v>
      </c>
      <c r="S223" s="8" t="s">
        <v>1448</v>
      </c>
      <c r="T223" s="8" t="s">
        <v>33</v>
      </c>
      <c r="U223" s="8" t="s">
        <v>1449</v>
      </c>
      <c r="V223" s="8" t="s">
        <v>33</v>
      </c>
      <c r="W223" s="8" t="s">
        <v>33</v>
      </c>
      <c r="X223" s="8" t="s">
        <v>35</v>
      </c>
      <c r="Y223" s="5" t="str">
        <f t="shared" si="7"/>
        <v>INSERT INTO empleados VALUES (NULL, 1, 22, 1, 1, 1, 1, 'INDACOCHEA COLLADO', 'LUCERO', NULL, NULL, NULL, '952149829', NULL, 'Calle Domingo Gamio 104 - Umacollo', NULL, NULL, 'I');</v>
      </c>
    </row>
    <row r="224" spans="1:25" ht="15.75" customHeight="1">
      <c r="A224" s="6">
        <f t="shared" si="6"/>
        <v>223</v>
      </c>
      <c r="B224" s="7">
        <v>1</v>
      </c>
      <c r="C224" s="7" t="str">
        <f>VLOOKUP(B224,Tablas_Maestras_Prime!$A$116:$B$153,2,FALSE)</f>
        <v>Arquitectura y Urbanismo</v>
      </c>
      <c r="D224" s="7">
        <v>1</v>
      </c>
      <c r="E224" s="113" t="str">
        <f>VLOOKUP(D224,Tablas_Maestras_Prime!$A$42:$B$103,2,FALSE)</f>
        <v>Sin definir...</v>
      </c>
      <c r="F224" s="7">
        <v>1</v>
      </c>
      <c r="G224" s="7" t="str">
        <f>VLOOKUP(F224,Tablas_Maestras_Prime!$A$107:$B$112,2,FALSE)</f>
        <v>Sin Definir..</v>
      </c>
      <c r="H224" s="7">
        <v>1</v>
      </c>
      <c r="I224" s="7" t="str">
        <f>VLOOKUP(H224,Tablas_Maestras_Prime!$A$20:$B$38,2,FALSE)</f>
        <v>Por definir...</v>
      </c>
      <c r="J224" s="7">
        <v>1</v>
      </c>
      <c r="K224" s="7" t="str">
        <f>VLOOKUP(J224,Tablas_Maestras_Prime!$A$173:$B$175,2,FALSE)</f>
        <v>Estable</v>
      </c>
      <c r="L224" s="7">
        <v>1</v>
      </c>
      <c r="M224" s="7" t="str">
        <f>VLOOKUP(L224,Tablas_Maestras_Prime!$A$158:$B$169,2,FALSE)</f>
        <v>Por definir</v>
      </c>
      <c r="N224" s="8" t="s">
        <v>1450</v>
      </c>
      <c r="O224" s="8" t="s">
        <v>1451</v>
      </c>
      <c r="P224" s="9" t="s">
        <v>33</v>
      </c>
      <c r="Q224" s="8" t="s">
        <v>33</v>
      </c>
      <c r="R224" s="8" t="s">
        <v>33</v>
      </c>
      <c r="S224" s="8" t="s">
        <v>1452</v>
      </c>
      <c r="T224" s="8" t="s">
        <v>33</v>
      </c>
      <c r="U224" s="8" t="s">
        <v>33</v>
      </c>
      <c r="V224" s="8" t="s">
        <v>33</v>
      </c>
      <c r="W224" s="8" t="s">
        <v>33</v>
      </c>
      <c r="X224" s="8" t="s">
        <v>35</v>
      </c>
      <c r="Y224" s="5" t="str">
        <f t="shared" si="7"/>
        <v>INSERT INTO empleados VALUES (NULL, 1, 1, 1, 1, 1, 1, 'INGA GUTIÉRREZ', 'ANTONIO JOAQUIN', NULL, NULL, NULL, '958497046', NULL, NULL, NULL, NULL, 'I');</v>
      </c>
    </row>
    <row r="225" spans="1:25" ht="15.75" customHeight="1">
      <c r="A225" s="6">
        <f t="shared" si="6"/>
        <v>224</v>
      </c>
      <c r="B225" s="7">
        <v>6</v>
      </c>
      <c r="C225" s="7" t="str">
        <f>VLOOKUP(B225,Tablas_Maestras_Prime!$A$116:$B$153,2,FALSE)</f>
        <v>Administración y Marketing</v>
      </c>
      <c r="D225" s="7">
        <v>1</v>
      </c>
      <c r="E225" s="113" t="str">
        <f>VLOOKUP(D225,Tablas_Maestras_Prime!$A$42:$B$103,2,FALSE)</f>
        <v>Sin definir...</v>
      </c>
      <c r="F225" s="7">
        <v>1</v>
      </c>
      <c r="G225" s="7" t="str">
        <f>VLOOKUP(F225,Tablas_Maestras_Prime!$A$107:$B$112,2,FALSE)</f>
        <v>Sin Definir..</v>
      </c>
      <c r="H225" s="7">
        <v>1</v>
      </c>
      <c r="I225" s="7" t="str">
        <f>VLOOKUP(H225,Tablas_Maestras_Prime!$A$20:$B$38,2,FALSE)</f>
        <v>Por definir...</v>
      </c>
      <c r="J225" s="7">
        <v>1</v>
      </c>
      <c r="K225" s="7" t="str">
        <f>VLOOKUP(J225,Tablas_Maestras_Prime!$A$173:$B$175,2,FALSE)</f>
        <v>Estable</v>
      </c>
      <c r="L225" s="7">
        <v>1</v>
      </c>
      <c r="M225" s="7" t="str">
        <f>VLOOKUP(L225,Tablas_Maestras_Prime!$A$158:$B$169,2,FALSE)</f>
        <v>Por definir</v>
      </c>
      <c r="N225" s="8" t="s">
        <v>1453</v>
      </c>
      <c r="O225" s="8"/>
      <c r="P225" s="9" t="s">
        <v>33</v>
      </c>
      <c r="Q225" s="8" t="s">
        <v>33</v>
      </c>
      <c r="R225" s="8" t="s">
        <v>33</v>
      </c>
      <c r="S225" s="8" t="s">
        <v>1454</v>
      </c>
      <c r="T225" s="8" t="s">
        <v>33</v>
      </c>
      <c r="U225" s="8" t="s">
        <v>33</v>
      </c>
      <c r="V225" s="8" t="s">
        <v>33</v>
      </c>
      <c r="W225" s="8" t="s">
        <v>33</v>
      </c>
      <c r="X225" s="8" t="s">
        <v>35</v>
      </c>
      <c r="Y225" s="5" t="str">
        <f t="shared" si="7"/>
        <v>INSERT INTO empleados VALUES (NULL, 6, 1, 1, 1, 1, 1, 'INGENIERO FELICIANO TARAZONA', '', NULL, NULL, NULL, '947388228', NULL, NULL, NULL, NULL, 'I');</v>
      </c>
    </row>
    <row r="226" spans="1:25" ht="15.75" customHeight="1">
      <c r="A226" s="6">
        <f t="shared" si="6"/>
        <v>225</v>
      </c>
      <c r="B226" s="7">
        <v>1</v>
      </c>
      <c r="C226" s="7" t="str">
        <f>VLOOKUP(B226,Tablas_Maestras_Prime!$A$116:$B$153,2,FALSE)</f>
        <v>Arquitectura y Urbanismo</v>
      </c>
      <c r="D226" s="7">
        <v>1</v>
      </c>
      <c r="E226" s="113" t="str">
        <f>VLOOKUP(D226,Tablas_Maestras_Prime!$A$42:$B$103,2,FALSE)</f>
        <v>Sin definir...</v>
      </c>
      <c r="F226" s="7">
        <v>1</v>
      </c>
      <c r="G226" s="7" t="str">
        <f>VLOOKUP(F226,Tablas_Maestras_Prime!$A$107:$B$112,2,FALSE)</f>
        <v>Sin Definir..</v>
      </c>
      <c r="H226" s="7">
        <v>1</v>
      </c>
      <c r="I226" s="7" t="str">
        <f>VLOOKUP(H226,Tablas_Maestras_Prime!$A$20:$B$38,2,FALSE)</f>
        <v>Por definir...</v>
      </c>
      <c r="J226" s="7">
        <v>1</v>
      </c>
      <c r="K226" s="7" t="str">
        <f>VLOOKUP(J226,Tablas_Maestras_Prime!$A$173:$B$175,2,FALSE)</f>
        <v>Estable</v>
      </c>
      <c r="L226" s="7">
        <v>1</v>
      </c>
      <c r="M226" s="7" t="str">
        <f>VLOOKUP(L226,Tablas_Maestras_Prime!$A$158:$B$169,2,FALSE)</f>
        <v>Por definir</v>
      </c>
      <c r="N226" s="8" t="s">
        <v>1455</v>
      </c>
      <c r="O226" s="8" t="s">
        <v>1456</v>
      </c>
      <c r="P226" s="9" t="s">
        <v>33</v>
      </c>
      <c r="Q226" s="8" t="s">
        <v>33</v>
      </c>
      <c r="R226" s="8" t="s">
        <v>33</v>
      </c>
      <c r="S226" s="8" t="s">
        <v>1457</v>
      </c>
      <c r="T226" s="8" t="s">
        <v>33</v>
      </c>
      <c r="U226" s="8" t="s">
        <v>33</v>
      </c>
      <c r="V226" s="8" t="s">
        <v>33</v>
      </c>
      <c r="W226" s="8" t="s">
        <v>33</v>
      </c>
      <c r="X226" s="8" t="s">
        <v>35</v>
      </c>
      <c r="Y226" s="5" t="str">
        <f t="shared" si="7"/>
        <v>INSERT INTO empleados VALUES (NULL, 1, 1, 1, 1, 1, 1, 'JARA PAULINO', 'JOEL', NULL, NULL, NULL, '980859814', NULL, NULL, NULL, NULL, 'I');</v>
      </c>
    </row>
    <row r="227" spans="1:25" ht="15.75" customHeight="1">
      <c r="A227" s="6">
        <f t="shared" si="6"/>
        <v>226</v>
      </c>
      <c r="B227" s="7">
        <v>32</v>
      </c>
      <c r="C227" s="7" t="str">
        <f>VLOOKUP(B227,Tablas_Maestras_Prime!$A$116:$B$153,2,FALSE)</f>
        <v>....</v>
      </c>
      <c r="D227" s="7">
        <v>32</v>
      </c>
      <c r="E227" s="113" t="str">
        <f>VLOOKUP(D227,Tablas_Maestras_Prime!$A$42:$B$103,2,FALSE)</f>
        <v>UNIVERSIDAD FEMENINA DEL SAGRADO CORAZÓN (UNIFE)</v>
      </c>
      <c r="F227" s="7">
        <v>2</v>
      </c>
      <c r="G227" s="7" t="str">
        <f>VLOOKUP(F227,Tablas_Maestras_Prime!$A$107:$B$112,2,FALSE)</f>
        <v>Administracion</v>
      </c>
      <c r="H227" s="7">
        <v>5</v>
      </c>
      <c r="I227" s="7" t="str">
        <f>VLOOKUP(H227,Tablas_Maestras_Prime!$A$20:$B$38,2,FALSE)</f>
        <v>Administración</v>
      </c>
      <c r="J227" s="7">
        <v>1</v>
      </c>
      <c r="K227" s="7" t="str">
        <f>VLOOKUP(J227,Tablas_Maestras_Prime!$A$173:$B$175,2,FALSE)</f>
        <v>Estable</v>
      </c>
      <c r="L227" s="7">
        <v>12</v>
      </c>
      <c r="M227" s="7" t="str">
        <f>VLOOKUP(L227,Tablas_Maestras_Prime!$A$158:$B$169,2,FALSE)</f>
        <v>Practicante</v>
      </c>
      <c r="N227" s="8" t="s">
        <v>1458</v>
      </c>
      <c r="O227" s="8" t="s">
        <v>1459</v>
      </c>
      <c r="P227" s="9" t="s">
        <v>33</v>
      </c>
      <c r="Q227" s="8" t="s">
        <v>1460</v>
      </c>
      <c r="R227" s="8" t="s">
        <v>1461</v>
      </c>
      <c r="S227" s="8" t="s">
        <v>1462</v>
      </c>
      <c r="T227" s="8" t="s">
        <v>33</v>
      </c>
      <c r="U227" s="8" t="s">
        <v>1463</v>
      </c>
      <c r="V227" s="8" t="s">
        <v>1464</v>
      </c>
      <c r="W227" s="8" t="s">
        <v>33</v>
      </c>
      <c r="X227" s="8" t="s">
        <v>35</v>
      </c>
      <c r="Y227" s="5" t="str">
        <f t="shared" si="7"/>
        <v>INSERT INTO empleados VALUES (NULL, 32, 32, 2, 5, 1, 12, 'JARA SALVATIERRA', 'XIOMARA BRISET', NULL, 'xiomaraajara@gmail.com', '75406969', '958079803', NULL, 'APROVISA MZ.A LT1 CALLE LOS FICUS', '2211740011', NULL, 'I');</v>
      </c>
    </row>
    <row r="228" spans="1:25" ht="15.75" customHeight="1">
      <c r="A228" s="6">
        <f t="shared" si="6"/>
        <v>227</v>
      </c>
      <c r="B228" s="7">
        <v>6</v>
      </c>
      <c r="C228" s="7" t="str">
        <f>VLOOKUP(B228,Tablas_Maestras_Prime!$A$116:$B$153,2,FALSE)</f>
        <v>Administración y Marketing</v>
      </c>
      <c r="D228" s="7">
        <v>11</v>
      </c>
      <c r="E228" s="113" t="str">
        <f>VLOOKUP(D228,Tablas_Maestras_Prime!$A$42:$B$103,2,FALSE)</f>
        <v>Universidad de Piura</v>
      </c>
      <c r="F228" s="7">
        <v>1</v>
      </c>
      <c r="G228" s="7" t="str">
        <f>VLOOKUP(F228,Tablas_Maestras_Prime!$A$107:$B$112,2,FALSE)</f>
        <v>Sin Definir..</v>
      </c>
      <c r="H228" s="7">
        <v>9</v>
      </c>
      <c r="I228" s="7" t="str">
        <f>VLOOKUP(H228,Tablas_Maestras_Prime!$A$20:$B$38,2,FALSE)</f>
        <v>Ingeniería y Arquitectura </v>
      </c>
      <c r="J228" s="7">
        <v>1</v>
      </c>
      <c r="K228" s="7" t="str">
        <f>VLOOKUP(J228,Tablas_Maestras_Prime!$A$173:$B$175,2,FALSE)</f>
        <v>Estable</v>
      </c>
      <c r="L228" s="7">
        <v>1</v>
      </c>
      <c r="M228" s="7" t="str">
        <f>VLOOKUP(L228,Tablas_Maestras_Prime!$A$158:$B$169,2,FALSE)</f>
        <v>Por definir</v>
      </c>
      <c r="N228" s="8" t="s">
        <v>1465</v>
      </c>
      <c r="O228" s="8" t="s">
        <v>1466</v>
      </c>
      <c r="P228" s="9" t="s">
        <v>33</v>
      </c>
      <c r="Q228" s="8" t="s">
        <v>1467</v>
      </c>
      <c r="R228" s="8" t="s">
        <v>1468</v>
      </c>
      <c r="S228" s="8" t="s">
        <v>1469</v>
      </c>
      <c r="T228" s="8" t="s">
        <v>33</v>
      </c>
      <c r="U228" s="8" t="s">
        <v>1470</v>
      </c>
      <c r="V228" s="8" t="s">
        <v>1468</v>
      </c>
      <c r="W228" s="8" t="s">
        <v>456</v>
      </c>
      <c r="X228" s="8" t="s">
        <v>35</v>
      </c>
      <c r="Y228" s="5" t="str">
        <f t="shared" si="7"/>
        <v>INSERT INTO empleados VALUES (NULL, 6, 11, 1, 9, 1, 1, 'JUÁREZ MECHATO', 'ALVARO PAUL', NULL, 'alvaro24jm@gmail.com', '74762153', '990390824', NULL, 'Piura - Piura', '74762153', 'Noveno', 'I');</v>
      </c>
    </row>
    <row r="229" spans="1:25" ht="15.75" customHeight="1">
      <c r="A229" s="6">
        <f t="shared" si="6"/>
        <v>228</v>
      </c>
      <c r="B229" s="7">
        <v>16</v>
      </c>
      <c r="C229" s="7" t="str">
        <f>VLOOKUP(B229,Tablas_Maestras_Prime!$A$116:$B$153,2,FALSE)</f>
        <v>Ingenieria geologica</v>
      </c>
      <c r="D229" s="7">
        <v>28</v>
      </c>
      <c r="E229" s="113" t="str">
        <f>VLOOKUP(D229,Tablas_Maestras_Prime!$A$42:$B$103,2,FALSE)</f>
        <v>UNIVERIDAD ALAS PERUANAS</v>
      </c>
      <c r="F229" s="7">
        <v>1</v>
      </c>
      <c r="G229" s="7" t="str">
        <f>VLOOKUP(F229,Tablas_Maestras_Prime!$A$107:$B$112,2,FALSE)</f>
        <v>Sin Definir..</v>
      </c>
      <c r="H229" s="7">
        <v>1</v>
      </c>
      <c r="I229" s="7" t="str">
        <f>VLOOKUP(H229,Tablas_Maestras_Prime!$A$20:$B$38,2,FALSE)</f>
        <v>Por definir...</v>
      </c>
      <c r="J229" s="7">
        <v>1</v>
      </c>
      <c r="K229" s="7" t="str">
        <f>VLOOKUP(J229,Tablas_Maestras_Prime!$A$173:$B$175,2,FALSE)</f>
        <v>Estable</v>
      </c>
      <c r="L229" s="7">
        <v>1</v>
      </c>
      <c r="M229" s="7" t="str">
        <f>VLOOKUP(L229,Tablas_Maestras_Prime!$A$158:$B$169,2,FALSE)</f>
        <v>Por definir</v>
      </c>
      <c r="N229" s="8" t="s">
        <v>1471</v>
      </c>
      <c r="O229" s="8" t="s">
        <v>1472</v>
      </c>
      <c r="P229" s="9">
        <v>36189</v>
      </c>
      <c r="Q229" s="8" t="s">
        <v>1473</v>
      </c>
      <c r="R229" s="8" t="s">
        <v>1474</v>
      </c>
      <c r="S229" s="8" t="s">
        <v>1475</v>
      </c>
      <c r="T229" s="8" t="s">
        <v>33</v>
      </c>
      <c r="U229" s="8" t="s">
        <v>1476</v>
      </c>
      <c r="V229" s="8" t="s">
        <v>33</v>
      </c>
      <c r="W229" s="8" t="s">
        <v>33</v>
      </c>
      <c r="X229" s="8" t="s">
        <v>35</v>
      </c>
      <c r="Y229" s="5" t="str">
        <f t="shared" si="7"/>
        <v>INSERT INTO empleados VALUES (NULL, 16, 28, 1, 1, 1, 1, 'JUAREZ RAMOS', 'JHONY JEANPIERRE', 'viernes-01-29', 'jhonyjeanpierrejuarezramos@gmail.com', '74559616', '996355424', NULL, 'Las mercedes castilla, piura', NULL, NULL, 'I');</v>
      </c>
    </row>
    <row r="230" spans="1:25" ht="15.75" customHeight="1">
      <c r="A230" s="6">
        <f t="shared" si="6"/>
        <v>229</v>
      </c>
      <c r="B230" s="7">
        <v>6</v>
      </c>
      <c r="C230" s="7" t="str">
        <f>VLOOKUP(B230,Tablas_Maestras_Prime!$A$116:$B$153,2,FALSE)</f>
        <v>Administración y Marketing</v>
      </c>
      <c r="D230" s="7">
        <v>1</v>
      </c>
      <c r="E230" s="113" t="str">
        <f>VLOOKUP(D230,Tablas_Maestras_Prime!$A$42:$B$103,2,FALSE)</f>
        <v>Sin definir...</v>
      </c>
      <c r="F230" s="7">
        <v>1</v>
      </c>
      <c r="G230" s="7" t="str">
        <f>VLOOKUP(F230,Tablas_Maestras_Prime!$A$107:$B$112,2,FALSE)</f>
        <v>Sin Definir..</v>
      </c>
      <c r="H230" s="7">
        <v>1</v>
      </c>
      <c r="I230" s="7" t="str">
        <f>VLOOKUP(H230,Tablas_Maestras_Prime!$A$20:$B$38,2,FALSE)</f>
        <v>Por definir...</v>
      </c>
      <c r="J230" s="7">
        <v>1</v>
      </c>
      <c r="K230" s="7" t="str">
        <f>VLOOKUP(J230,Tablas_Maestras_Prime!$A$173:$B$175,2,FALSE)</f>
        <v>Estable</v>
      </c>
      <c r="L230" s="7">
        <v>1</v>
      </c>
      <c r="M230" s="7" t="str">
        <f>VLOOKUP(L230,Tablas_Maestras_Prime!$A$158:$B$169,2,FALSE)</f>
        <v>Por definir</v>
      </c>
      <c r="N230" s="8" t="s">
        <v>1477</v>
      </c>
      <c r="O230" s="8" t="s">
        <v>1478</v>
      </c>
      <c r="P230" s="9" t="s">
        <v>33</v>
      </c>
      <c r="Q230" s="8" t="s">
        <v>1479</v>
      </c>
      <c r="R230" s="8" t="s">
        <v>33</v>
      </c>
      <c r="S230" s="8" t="s">
        <v>1480</v>
      </c>
      <c r="T230" s="8" t="s">
        <v>33</v>
      </c>
      <c r="U230" s="8" t="s">
        <v>33</v>
      </c>
      <c r="V230" s="8" t="s">
        <v>33</v>
      </c>
      <c r="W230" s="8" t="s">
        <v>33</v>
      </c>
      <c r="X230" s="8" t="s">
        <v>35</v>
      </c>
      <c r="Y230" s="5" t="str">
        <f t="shared" si="7"/>
        <v>INSERT INTO empleados VALUES (NULL, 6, 1, 1, 1, 1, 1, 'JULCA GONZALES', 'ALEJANDRA MILAGRO', NULL, 'alejandrajulcagon@gmail.com', NULL, '913748468', NULL, NULL, NULL, NULL, 'I');</v>
      </c>
    </row>
    <row r="231" spans="1:25" ht="15.75" customHeight="1">
      <c r="A231" s="6">
        <f t="shared" si="6"/>
        <v>230</v>
      </c>
      <c r="B231" s="7">
        <v>9</v>
      </c>
      <c r="C231" s="7" t="str">
        <f>VLOOKUP(B231,Tablas_Maestras_Prime!$A$116:$B$153,2,FALSE)</f>
        <v>Administracion y Negocios Internacionales</v>
      </c>
      <c r="D231" s="7">
        <v>34</v>
      </c>
      <c r="E231" s="113" t="str">
        <f>VLOOKUP(D231,Tablas_Maestras_Prime!$A$42:$B$103,2,FALSE)</f>
        <v>UNIVERSIDAD NACIONAL DE PIURA</v>
      </c>
      <c r="F231" s="7">
        <v>1</v>
      </c>
      <c r="G231" s="7" t="str">
        <f>VLOOKUP(F231,Tablas_Maestras_Prime!$A$107:$B$112,2,FALSE)</f>
        <v>Sin Definir..</v>
      </c>
      <c r="H231" s="7">
        <v>1</v>
      </c>
      <c r="I231" s="7" t="str">
        <f>VLOOKUP(H231,Tablas_Maestras_Prime!$A$20:$B$38,2,FALSE)</f>
        <v>Por definir...</v>
      </c>
      <c r="J231" s="7">
        <v>1</v>
      </c>
      <c r="K231" s="7" t="str">
        <f>VLOOKUP(J231,Tablas_Maestras_Prime!$A$173:$B$175,2,FALSE)</f>
        <v>Estable</v>
      </c>
      <c r="L231" s="7">
        <v>12</v>
      </c>
      <c r="M231" s="7" t="str">
        <f>VLOOKUP(L231,Tablas_Maestras_Prime!$A$158:$B$169,2,FALSE)</f>
        <v>Practicante</v>
      </c>
      <c r="N231" s="8" t="s">
        <v>1481</v>
      </c>
      <c r="O231" s="8" t="s">
        <v>1482</v>
      </c>
      <c r="P231" s="9" t="s">
        <v>33</v>
      </c>
      <c r="Q231" s="8" t="s">
        <v>1483</v>
      </c>
      <c r="R231" s="8" t="s">
        <v>1484</v>
      </c>
      <c r="S231" s="8" t="s">
        <v>1485</v>
      </c>
      <c r="T231" s="8" t="s">
        <v>33</v>
      </c>
      <c r="U231" s="8" t="s">
        <v>1486</v>
      </c>
      <c r="V231" s="8" t="s">
        <v>1487</v>
      </c>
      <c r="W231" s="8" t="s">
        <v>33</v>
      </c>
      <c r="X231" s="8" t="s">
        <v>35</v>
      </c>
      <c r="Y231" s="5" t="str">
        <f t="shared" si="7"/>
        <v>INSERT INTO empleados VALUES (NULL, 9, 34, 1, 1, 1, 12, 'Laboriano Hernández', 'José Cristian', NULL, 'jlaboriano2020@gmail.com', '75068684', '944448231', NULL, 'Calle los brillantes- miraflores-castilla-piura', '1332021075', NULL, 'I');</v>
      </c>
    </row>
    <row r="232" spans="1:25" ht="15.75" customHeight="1">
      <c r="A232" s="6">
        <f t="shared" si="6"/>
        <v>231</v>
      </c>
      <c r="B232" s="7">
        <v>6</v>
      </c>
      <c r="C232" s="7" t="str">
        <f>VLOOKUP(B232,Tablas_Maestras_Prime!$A$116:$B$153,2,FALSE)</f>
        <v>Administración y Marketing</v>
      </c>
      <c r="D232" s="7">
        <v>2</v>
      </c>
      <c r="E232" s="113" t="str">
        <f>VLOOKUP(D232,Tablas_Maestras_Prime!$A$42:$B$103,2,FALSE)</f>
        <v>Universidad privada del norte</v>
      </c>
      <c r="F232" s="7">
        <v>1</v>
      </c>
      <c r="G232" s="7" t="str">
        <f>VLOOKUP(F232,Tablas_Maestras_Prime!$A$107:$B$112,2,FALSE)</f>
        <v>Sin Definir..</v>
      </c>
      <c r="H232" s="7">
        <v>1</v>
      </c>
      <c r="I232" s="7" t="str">
        <f>VLOOKUP(H232,Tablas_Maestras_Prime!$A$20:$B$38,2,FALSE)</f>
        <v>Por definir...</v>
      </c>
      <c r="J232" s="7">
        <v>1</v>
      </c>
      <c r="K232" s="7" t="str">
        <f>VLOOKUP(J232,Tablas_Maestras_Prime!$A$173:$B$175,2,FALSE)</f>
        <v>Estable</v>
      </c>
      <c r="L232" s="7">
        <v>1</v>
      </c>
      <c r="M232" s="7" t="str">
        <f>VLOOKUP(L232,Tablas_Maestras_Prime!$A$158:$B$169,2,FALSE)</f>
        <v>Por definir</v>
      </c>
      <c r="N232" s="8" t="s">
        <v>1488</v>
      </c>
      <c r="O232" s="8" t="s">
        <v>1489</v>
      </c>
      <c r="P232" s="9">
        <v>37370</v>
      </c>
      <c r="Q232" s="8" t="s">
        <v>1490</v>
      </c>
      <c r="R232" s="8" t="s">
        <v>1491</v>
      </c>
      <c r="S232" s="8" t="s">
        <v>1492</v>
      </c>
      <c r="T232" s="8" t="s">
        <v>700</v>
      </c>
      <c r="U232" s="8" t="s">
        <v>1493</v>
      </c>
      <c r="V232" s="8" t="s">
        <v>33</v>
      </c>
      <c r="W232" s="8" t="s">
        <v>95</v>
      </c>
      <c r="X232" s="8" t="s">
        <v>35</v>
      </c>
      <c r="Y232" s="5" t="str">
        <f t="shared" si="7"/>
        <v>INSERT INTO empleados VALUES (NULL, 6, 2, 1, 1, 1, 1, 'LÁPIZ GUEVARA', 'EDUARDO', 'miércoles-04-24', 'eduardolapiz2002@gmail.com', '74703012', '989162743', 'Chorrillos', 'Mz d LT 4 Navidad de villa, chorrillos', NULL, '8vo', 'I');</v>
      </c>
    </row>
    <row r="233" spans="1:25" ht="15.75" customHeight="1">
      <c r="A233" s="6">
        <f t="shared" si="6"/>
        <v>232</v>
      </c>
      <c r="B233" s="7">
        <v>10</v>
      </c>
      <c r="C233" s="7" t="str">
        <f>VLOOKUP(B233,Tablas_Maestras_Prime!$A$116:$B$153,2,FALSE)</f>
        <v>Administracion de Empresas</v>
      </c>
      <c r="D233" s="7">
        <v>25</v>
      </c>
      <c r="E233" s="113" t="str">
        <f>VLOOKUP(D233,Tablas_Maestras_Prime!$A$42:$B$103,2,FALSE)</f>
        <v>UNIVERSIDAD TECNOLÓGICA DEL PERÚ</v>
      </c>
      <c r="F233" s="7">
        <v>1</v>
      </c>
      <c r="G233" s="7" t="str">
        <f>VLOOKUP(F233,Tablas_Maestras_Prime!$A$107:$B$112,2,FALSE)</f>
        <v>Sin Definir..</v>
      </c>
      <c r="H233" s="7">
        <v>1</v>
      </c>
      <c r="I233" s="7" t="str">
        <f>VLOOKUP(H233,Tablas_Maestras_Prime!$A$20:$B$38,2,FALSE)</f>
        <v>Por definir...</v>
      </c>
      <c r="J233" s="7">
        <v>1</v>
      </c>
      <c r="K233" s="7" t="str">
        <f>VLOOKUP(J233,Tablas_Maestras_Prime!$A$173:$B$175,2,FALSE)</f>
        <v>Estable</v>
      </c>
      <c r="L233" s="7">
        <v>1</v>
      </c>
      <c r="M233" s="7" t="str">
        <f>VLOOKUP(L233,Tablas_Maestras_Prime!$A$158:$B$169,2,FALSE)</f>
        <v>Por definir</v>
      </c>
      <c r="N233" s="8" t="s">
        <v>1494</v>
      </c>
      <c r="O233" s="8" t="s">
        <v>1495</v>
      </c>
      <c r="P233" s="9">
        <v>38142</v>
      </c>
      <c r="Q233" s="8" t="s">
        <v>1496</v>
      </c>
      <c r="R233" s="8" t="s">
        <v>33</v>
      </c>
      <c r="S233" s="8" t="s">
        <v>1497</v>
      </c>
      <c r="T233" s="8" t="s">
        <v>1180</v>
      </c>
      <c r="U233" s="8" t="s">
        <v>1498</v>
      </c>
      <c r="V233" s="8" t="s">
        <v>33</v>
      </c>
      <c r="W233" s="8" t="s">
        <v>95</v>
      </c>
      <c r="X233" s="8" t="s">
        <v>35</v>
      </c>
      <c r="Y233" s="5" t="str">
        <f t="shared" si="7"/>
        <v>INSERT INTO empleados VALUES (NULL, 10, 25, 1, 1, 1, 1, 'Lares Davila', 'Michely Dorkas', 'viernes-06-04', 'davilamichely61@gmail.com', NULL, '903253658', 'San Martin de Porres', 'Urb. La florida MZ A LT 22 S.M.P', NULL, '8vo', 'I');</v>
      </c>
    </row>
    <row r="234" spans="1:25" ht="15.75" customHeight="1">
      <c r="A234" s="6">
        <f t="shared" si="6"/>
        <v>233</v>
      </c>
      <c r="B234" s="7">
        <v>20</v>
      </c>
      <c r="C234" s="7" t="str">
        <f>VLOOKUP(B234,Tablas_Maestras_Prime!$A$116:$B$153,2,FALSE)</f>
        <v>Diseño grafico</v>
      </c>
      <c r="D234" s="7">
        <v>12</v>
      </c>
      <c r="E234" s="113" t="str">
        <f>VLOOKUP(D234,Tablas_Maestras_Prime!$A$42:$B$103,2,FALSE)</f>
        <v>Universidad Nacional Mayor De San Marcos</v>
      </c>
      <c r="F234" s="7">
        <v>1</v>
      </c>
      <c r="G234" s="7" t="str">
        <f>VLOOKUP(F234,Tablas_Maestras_Prime!$A$107:$B$112,2,FALSE)</f>
        <v>Sin Definir..</v>
      </c>
      <c r="H234" s="7">
        <v>1</v>
      </c>
      <c r="I234" s="7" t="str">
        <f>VLOOKUP(H234,Tablas_Maestras_Prime!$A$20:$B$38,2,FALSE)</f>
        <v>Por definir...</v>
      </c>
      <c r="J234" s="7">
        <v>1</v>
      </c>
      <c r="K234" s="7" t="str">
        <f>VLOOKUP(J234,Tablas_Maestras_Prime!$A$173:$B$175,2,FALSE)</f>
        <v>Estable</v>
      </c>
      <c r="L234" s="7">
        <v>1</v>
      </c>
      <c r="M234" s="7" t="str">
        <f>VLOOKUP(L234,Tablas_Maestras_Prime!$A$158:$B$169,2,FALSE)</f>
        <v>Por definir</v>
      </c>
      <c r="N234" s="8" t="s">
        <v>1499</v>
      </c>
      <c r="O234" s="8" t="s">
        <v>1500</v>
      </c>
      <c r="P234" s="9">
        <v>36378</v>
      </c>
      <c r="Q234" s="8" t="s">
        <v>1501</v>
      </c>
      <c r="R234" s="8" t="s">
        <v>1502</v>
      </c>
      <c r="S234" s="8" t="s">
        <v>1503</v>
      </c>
      <c r="T234" s="8" t="s">
        <v>932</v>
      </c>
      <c r="U234" s="8" t="s">
        <v>1504</v>
      </c>
      <c r="V234" s="8" t="s">
        <v>1505</v>
      </c>
      <c r="W234" s="8" t="s">
        <v>86</v>
      </c>
      <c r="X234" s="8" t="s">
        <v>35</v>
      </c>
      <c r="Y234" s="5" t="str">
        <f t="shared" si="7"/>
        <v>INSERT INTO empleados VALUES (NULL, 20, 12, 1, 1, 1, 1, 'LAVADO CALDERON', 'KRESLY ISABEL', 'viernes-08-06', 'kreslylavado4@gmail.com', '78223080', '906402059', 'Carabayllo', 'Urb. San Roque, Carabayllo', '20160188', '10mo', 'I');</v>
      </c>
    </row>
    <row r="235" spans="1:25" ht="15.75" customHeight="1">
      <c r="A235" s="6">
        <f t="shared" si="6"/>
        <v>234</v>
      </c>
      <c r="B235" s="7">
        <v>32</v>
      </c>
      <c r="C235" s="7" t="str">
        <f>VLOOKUP(B235,Tablas_Maestras_Prime!$A$116:$B$153,2,FALSE)</f>
        <v>....</v>
      </c>
      <c r="D235" s="7">
        <v>2</v>
      </c>
      <c r="E235" s="113" t="str">
        <f>VLOOKUP(D235,Tablas_Maestras_Prime!$A$42:$B$103,2,FALSE)</f>
        <v>Universidad privada del norte</v>
      </c>
      <c r="F235" s="7">
        <v>1</v>
      </c>
      <c r="G235" s="7" t="str">
        <f>VLOOKUP(F235,Tablas_Maestras_Prime!$A$107:$B$112,2,FALSE)</f>
        <v>Sin Definir..</v>
      </c>
      <c r="H235" s="7">
        <v>1</v>
      </c>
      <c r="I235" s="7" t="str">
        <f>VLOOKUP(H235,Tablas_Maestras_Prime!$A$20:$B$38,2,FALSE)</f>
        <v>Por definir...</v>
      </c>
      <c r="J235" s="7">
        <v>1</v>
      </c>
      <c r="K235" s="7" t="str">
        <f>VLOOKUP(J235,Tablas_Maestras_Prime!$A$173:$B$175,2,FALSE)</f>
        <v>Estable</v>
      </c>
      <c r="L235" s="7">
        <v>1</v>
      </c>
      <c r="M235" s="7" t="str">
        <f>VLOOKUP(L235,Tablas_Maestras_Prime!$A$158:$B$169,2,FALSE)</f>
        <v>Por definir</v>
      </c>
      <c r="N235" s="8" t="s">
        <v>1506</v>
      </c>
      <c r="O235" s="8" t="s">
        <v>1507</v>
      </c>
      <c r="P235" s="9" t="s">
        <v>33</v>
      </c>
      <c r="Q235" s="8" t="s">
        <v>33</v>
      </c>
      <c r="R235" s="8" t="s">
        <v>33</v>
      </c>
      <c r="S235" s="8" t="s">
        <v>1508</v>
      </c>
      <c r="T235" s="8" t="s">
        <v>33</v>
      </c>
      <c r="U235" s="8" t="s">
        <v>1509</v>
      </c>
      <c r="V235" s="8" t="s">
        <v>33</v>
      </c>
      <c r="W235" s="8" t="s">
        <v>95</v>
      </c>
      <c r="X235" s="8" t="s">
        <v>35</v>
      </c>
      <c r="Y235" s="5" t="str">
        <f t="shared" si="7"/>
        <v>INSERT INTO empleados VALUES (NULL, 32, 2, 1, 1, 1, 1, 'Lavado Oruna', 'Jermy Jarad', NULL, NULL, NULL, '961191954', NULL, 'Avenida Revolucion 1640', NULL, '8vo', 'I');</v>
      </c>
    </row>
    <row r="236" spans="1:25" ht="15.75" customHeight="1">
      <c r="A236" s="6">
        <f t="shared" si="6"/>
        <v>235</v>
      </c>
      <c r="B236" s="7">
        <v>1</v>
      </c>
      <c r="C236" s="7" t="str">
        <f>VLOOKUP(B236,Tablas_Maestras_Prime!$A$116:$B$153,2,FALSE)</f>
        <v>Arquitectura y Urbanismo</v>
      </c>
      <c r="D236" s="7">
        <v>1</v>
      </c>
      <c r="E236" s="113" t="str">
        <f>VLOOKUP(D236,Tablas_Maestras_Prime!$A$42:$B$103,2,FALSE)</f>
        <v>Sin definir...</v>
      </c>
      <c r="F236" s="7">
        <v>1</v>
      </c>
      <c r="G236" s="7" t="str">
        <f>VLOOKUP(F236,Tablas_Maestras_Prime!$A$107:$B$112,2,FALSE)</f>
        <v>Sin Definir..</v>
      </c>
      <c r="H236" s="7">
        <v>1</v>
      </c>
      <c r="I236" s="7" t="str">
        <f>VLOOKUP(H236,Tablas_Maestras_Prime!$A$20:$B$38,2,FALSE)</f>
        <v>Por definir...</v>
      </c>
      <c r="J236" s="7">
        <v>1</v>
      </c>
      <c r="K236" s="7" t="str">
        <f>VLOOKUP(J236,Tablas_Maestras_Prime!$A$173:$B$175,2,FALSE)</f>
        <v>Estable</v>
      </c>
      <c r="L236" s="7">
        <v>12</v>
      </c>
      <c r="M236" s="7" t="str">
        <f>VLOOKUP(L236,Tablas_Maestras_Prime!$A$158:$B$169,2,FALSE)</f>
        <v>Practicante</v>
      </c>
      <c r="N236" s="8" t="s">
        <v>1510</v>
      </c>
      <c r="O236" s="8" t="s">
        <v>1511</v>
      </c>
      <c r="P236" s="9" t="s">
        <v>33</v>
      </c>
      <c r="Q236" s="8" t="s">
        <v>33</v>
      </c>
      <c r="R236" s="8" t="s">
        <v>33</v>
      </c>
      <c r="S236" s="8" t="s">
        <v>1512</v>
      </c>
      <c r="T236" s="8" t="s">
        <v>33</v>
      </c>
      <c r="U236" s="8" t="s">
        <v>33</v>
      </c>
      <c r="V236" s="8" t="s">
        <v>33</v>
      </c>
      <c r="W236" s="8" t="s">
        <v>33</v>
      </c>
      <c r="X236" s="8" t="s">
        <v>35</v>
      </c>
      <c r="Y236" s="5" t="str">
        <f t="shared" si="7"/>
        <v>INSERT INTO empleados VALUES (NULL, 1, 1, 1, 1, 1, 12, 'LEÓN ALER', 'ANDREA LUCIA ', NULL, NULL, NULL, '963862925', NULL, NULL, NULL, NULL, 'I');</v>
      </c>
    </row>
    <row r="237" spans="1:25" ht="15.75" customHeight="1">
      <c r="A237" s="6">
        <f t="shared" si="6"/>
        <v>236</v>
      </c>
      <c r="B237" s="7">
        <v>1</v>
      </c>
      <c r="C237" s="7" t="str">
        <f>VLOOKUP(B237,Tablas_Maestras_Prime!$A$116:$B$153,2,FALSE)</f>
        <v>Arquitectura y Urbanismo</v>
      </c>
      <c r="D237" s="7">
        <v>1</v>
      </c>
      <c r="E237" s="113" t="str">
        <f>VLOOKUP(D237,Tablas_Maestras_Prime!$A$42:$B$103,2,FALSE)</f>
        <v>Sin definir...</v>
      </c>
      <c r="F237" s="7">
        <v>1</v>
      </c>
      <c r="G237" s="7" t="str">
        <f>VLOOKUP(F237,Tablas_Maestras_Prime!$A$107:$B$112,2,FALSE)</f>
        <v>Sin Definir..</v>
      </c>
      <c r="H237" s="7">
        <v>1</v>
      </c>
      <c r="I237" s="7" t="str">
        <f>VLOOKUP(H237,Tablas_Maestras_Prime!$A$20:$B$38,2,FALSE)</f>
        <v>Por definir...</v>
      </c>
      <c r="J237" s="7">
        <v>1</v>
      </c>
      <c r="K237" s="7" t="str">
        <f>VLOOKUP(J237,Tablas_Maestras_Prime!$A$173:$B$175,2,FALSE)</f>
        <v>Estable</v>
      </c>
      <c r="L237" s="7">
        <v>12</v>
      </c>
      <c r="M237" s="7" t="str">
        <f>VLOOKUP(L237,Tablas_Maestras_Prime!$A$158:$B$169,2,FALSE)</f>
        <v>Practicante</v>
      </c>
      <c r="N237" s="8" t="s">
        <v>1513</v>
      </c>
      <c r="O237" s="8" t="s">
        <v>1514</v>
      </c>
      <c r="P237" s="9" t="s">
        <v>33</v>
      </c>
      <c r="Q237" s="8" t="s">
        <v>33</v>
      </c>
      <c r="R237" s="8" t="s">
        <v>33</v>
      </c>
      <c r="S237" s="8" t="s">
        <v>1515</v>
      </c>
      <c r="T237" s="8" t="s">
        <v>33</v>
      </c>
      <c r="U237" s="8" t="s">
        <v>33</v>
      </c>
      <c r="V237" s="8" t="s">
        <v>33</v>
      </c>
      <c r="W237" s="8" t="s">
        <v>33</v>
      </c>
      <c r="X237" s="8" t="s">
        <v>35</v>
      </c>
      <c r="Y237" s="5" t="str">
        <f t="shared" si="7"/>
        <v>INSERT INTO empleados VALUES (NULL, 1, 1, 1, 1, 1, 12, 'LEON SOTO', 'NICOLE JHOANA', NULL, NULL, NULL, '971341772', NULL, NULL, NULL, NULL, 'I');</v>
      </c>
    </row>
    <row r="238" spans="1:25" ht="15.75" customHeight="1">
      <c r="A238" s="6">
        <f t="shared" si="6"/>
        <v>237</v>
      </c>
      <c r="B238" s="7">
        <v>6</v>
      </c>
      <c r="C238" s="7" t="str">
        <f>VLOOKUP(B238,Tablas_Maestras_Prime!$A$116:$B$153,2,FALSE)</f>
        <v>Administración y Marketing</v>
      </c>
      <c r="D238" s="7">
        <v>5</v>
      </c>
      <c r="E238" s="113" t="str">
        <f>VLOOKUP(D238,Tablas_Maestras_Prime!$A$42:$B$103,2,FALSE)</f>
        <v>Universidad Peruana de Ciencias Aplicadas </v>
      </c>
      <c r="F238" s="7">
        <v>6</v>
      </c>
      <c r="G238" s="7" t="str">
        <f>VLOOKUP(F238,Tablas_Maestras_Prime!$A$107:$B$112,2,FALSE)</f>
        <v>Tecnica</v>
      </c>
      <c r="H238" s="7">
        <v>2</v>
      </c>
      <c r="I238" s="7" t="str">
        <f>VLOOKUP(H238,Tablas_Maestras_Prime!$A$20:$B$38,2,FALSE)</f>
        <v>Ingeniería</v>
      </c>
      <c r="J238" s="7">
        <v>1</v>
      </c>
      <c r="K238" s="7" t="str">
        <f>VLOOKUP(J238,Tablas_Maestras_Prime!$A$173:$B$175,2,FALSE)</f>
        <v>Estable</v>
      </c>
      <c r="L238" s="7">
        <v>12</v>
      </c>
      <c r="M238" s="7" t="str">
        <f>VLOOKUP(L238,Tablas_Maestras_Prime!$A$158:$B$169,2,FALSE)</f>
        <v>Practicante</v>
      </c>
      <c r="N238" s="8" t="s">
        <v>1516</v>
      </c>
      <c r="O238" s="8" t="s">
        <v>1517</v>
      </c>
      <c r="P238" s="9">
        <v>37575</v>
      </c>
      <c r="Q238" s="8" t="s">
        <v>1518</v>
      </c>
      <c r="R238" s="8" t="s">
        <v>1519</v>
      </c>
      <c r="S238" s="8" t="s">
        <v>1520</v>
      </c>
      <c r="T238" s="8" t="s">
        <v>102</v>
      </c>
      <c r="U238" s="8" t="s">
        <v>1521</v>
      </c>
      <c r="V238" s="8" t="s">
        <v>1522</v>
      </c>
      <c r="W238" s="8" t="s">
        <v>34</v>
      </c>
      <c r="X238" s="8" t="s">
        <v>35</v>
      </c>
      <c r="Y238" s="5" t="str">
        <f t="shared" si="7"/>
        <v>INSERT INTO empleados VALUES (NULL, 6, 5, 6, 2, 1, 12, 'LIBERATO SUSANIBAR', 'SERGIO ALDAIR', 'viernes-11-15', 'sliberatosusanibar@gmail.com', '72122266', '936193267', 'San Miguel', 'Lima_San Miguel', '202016462', '9no', 'I');</v>
      </c>
    </row>
    <row r="239" spans="1:25" ht="15.75" customHeight="1">
      <c r="A239" s="6">
        <f t="shared" si="6"/>
        <v>238</v>
      </c>
      <c r="B239" s="7">
        <v>16</v>
      </c>
      <c r="C239" s="7" t="str">
        <f>VLOOKUP(B239,Tablas_Maestras_Prime!$A$116:$B$153,2,FALSE)</f>
        <v>Ingenieria geologica</v>
      </c>
      <c r="D239" s="7">
        <v>5</v>
      </c>
      <c r="E239" s="113" t="str">
        <f>VLOOKUP(D239,Tablas_Maestras_Prime!$A$42:$B$103,2,FALSE)</f>
        <v>Universidad Peruana de Ciencias Aplicadas </v>
      </c>
      <c r="F239" s="7">
        <v>1</v>
      </c>
      <c r="G239" s="7" t="str">
        <f>VLOOKUP(F239,Tablas_Maestras_Prime!$A$107:$B$112,2,FALSE)</f>
        <v>Sin Definir..</v>
      </c>
      <c r="H239" s="7">
        <v>17</v>
      </c>
      <c r="I239" s="7" t="str">
        <f>VLOOKUP(H239,Tablas_Maestras_Prime!$A$20:$B$38,2,FALSE)</f>
        <v>Ingenieria Ambiental </v>
      </c>
      <c r="J239" s="7">
        <v>1</v>
      </c>
      <c r="K239" s="7" t="str">
        <f>VLOOKUP(J239,Tablas_Maestras_Prime!$A$173:$B$175,2,FALSE)</f>
        <v>Estable</v>
      </c>
      <c r="L239" s="7">
        <v>12</v>
      </c>
      <c r="M239" s="7" t="str">
        <f>VLOOKUP(L239,Tablas_Maestras_Prime!$A$158:$B$169,2,FALSE)</f>
        <v>Practicante</v>
      </c>
      <c r="N239" s="8" t="s">
        <v>1523</v>
      </c>
      <c r="O239" s="8" t="s">
        <v>1451</v>
      </c>
      <c r="P239" s="9" t="s">
        <v>33</v>
      </c>
      <c r="Q239" s="8" t="s">
        <v>1524</v>
      </c>
      <c r="R239" s="8" t="s">
        <v>33</v>
      </c>
      <c r="S239" s="8" t="s">
        <v>1525</v>
      </c>
      <c r="T239" s="8" t="s">
        <v>33</v>
      </c>
      <c r="U239" s="8" t="s">
        <v>33</v>
      </c>
      <c r="V239" s="8" t="s">
        <v>33</v>
      </c>
      <c r="W239" s="8" t="s">
        <v>33</v>
      </c>
      <c r="X239" s="8" t="s">
        <v>35</v>
      </c>
      <c r="Y239" s="5" t="str">
        <f t="shared" si="7"/>
        <v>INSERT INTO empleados VALUES (NULL, 16, 5, 1, 17, 1, 12, 'LIENDO PEREA', 'ANTONIO JOAQUIN', NULL, 'antoniojliendop14@gmail.com', NULL, '908831041', NULL, NULL, NULL, NULL, 'I');</v>
      </c>
    </row>
    <row r="240" spans="1:25" ht="15.75" customHeight="1">
      <c r="A240" s="6">
        <f t="shared" si="6"/>
        <v>239</v>
      </c>
      <c r="B240" s="7">
        <v>16</v>
      </c>
      <c r="C240" s="7" t="str">
        <f>VLOOKUP(B240,Tablas_Maestras_Prime!$A$116:$B$153,2,FALSE)</f>
        <v>Ingenieria geologica</v>
      </c>
      <c r="D240" s="7">
        <v>16</v>
      </c>
      <c r="E240" s="113" t="str">
        <f>VLOOKUP(D240,Tablas_Maestras_Prime!$A$42:$B$103,2,FALSE)</f>
        <v>Universidad Nacional de San Agustín de Arequipa</v>
      </c>
      <c r="F240" s="7">
        <v>1</v>
      </c>
      <c r="G240" s="7" t="str">
        <f>VLOOKUP(F240,Tablas_Maestras_Prime!$A$107:$B$112,2,FALSE)</f>
        <v>Sin Definir..</v>
      </c>
      <c r="H240" s="7">
        <v>1</v>
      </c>
      <c r="I240" s="7" t="str">
        <f>VLOOKUP(H240,Tablas_Maestras_Prime!$A$20:$B$38,2,FALSE)</f>
        <v>Por definir...</v>
      </c>
      <c r="J240" s="7">
        <v>1</v>
      </c>
      <c r="K240" s="7" t="str">
        <f>VLOOKUP(J240,Tablas_Maestras_Prime!$A$173:$B$175,2,FALSE)</f>
        <v>Estable</v>
      </c>
      <c r="L240" s="7">
        <v>1</v>
      </c>
      <c r="M240" s="7" t="str">
        <f>VLOOKUP(L240,Tablas_Maestras_Prime!$A$158:$B$169,2,FALSE)</f>
        <v>Por definir</v>
      </c>
      <c r="N240" s="8" t="s">
        <v>1526</v>
      </c>
      <c r="O240" s="8" t="s">
        <v>745</v>
      </c>
      <c r="P240" s="9">
        <v>37419</v>
      </c>
      <c r="Q240" s="8" t="s">
        <v>1527</v>
      </c>
      <c r="R240" s="8" t="s">
        <v>1528</v>
      </c>
      <c r="S240" s="8" t="s">
        <v>1529</v>
      </c>
      <c r="T240" s="8" t="s">
        <v>33</v>
      </c>
      <c r="U240" s="8" t="s">
        <v>1530</v>
      </c>
      <c r="V240" s="8" t="s">
        <v>33</v>
      </c>
      <c r="W240" s="8" t="s">
        <v>86</v>
      </c>
      <c r="X240" s="8" t="s">
        <v>35</v>
      </c>
      <c r="Y240" s="5" t="str">
        <f t="shared" si="7"/>
        <v>INSERT INTO empleados VALUES (NULL, 16, 16, 1, 1, 1, 1, 'LIU BUENO', 'DIEGO ALONSO', 'miércoles-06-12', 'dliu@unsa.edu.pe', '72237718', '928042238', NULL, 'Yanahuara', NULL, '10mo', 'I');</v>
      </c>
    </row>
    <row r="241" spans="1:25" ht="15.75" customHeight="1">
      <c r="A241" s="6">
        <f t="shared" si="6"/>
        <v>240</v>
      </c>
      <c r="B241" s="7">
        <v>16</v>
      </c>
      <c r="C241" s="7" t="str">
        <f>VLOOKUP(B241,Tablas_Maestras_Prime!$A$116:$B$153,2,FALSE)</f>
        <v>Ingenieria geologica</v>
      </c>
      <c r="D241" s="7">
        <v>5</v>
      </c>
      <c r="E241" s="113" t="str">
        <f>VLOOKUP(D241,Tablas_Maestras_Prime!$A$42:$B$103,2,FALSE)</f>
        <v>Universidad Peruana de Ciencias Aplicadas </v>
      </c>
      <c r="F241" s="7">
        <v>4</v>
      </c>
      <c r="G241" s="7" t="str">
        <f>VLOOKUP(F241,Tablas_Maestras_Prime!$A$107:$B$112,2,FALSE)</f>
        <v>Ingenieria</v>
      </c>
      <c r="H241" s="7">
        <v>1</v>
      </c>
      <c r="I241" s="7" t="str">
        <f>VLOOKUP(H241,Tablas_Maestras_Prime!$A$20:$B$38,2,FALSE)</f>
        <v>Por definir...</v>
      </c>
      <c r="J241" s="7">
        <v>1</v>
      </c>
      <c r="K241" s="7" t="str">
        <f>VLOOKUP(J241,Tablas_Maestras_Prime!$A$173:$B$175,2,FALSE)</f>
        <v>Estable</v>
      </c>
      <c r="L241" s="7">
        <v>1</v>
      </c>
      <c r="M241" s="7" t="str">
        <f>VLOOKUP(L241,Tablas_Maestras_Prime!$A$158:$B$169,2,FALSE)</f>
        <v>Por definir</v>
      </c>
      <c r="N241" s="8" t="s">
        <v>1531</v>
      </c>
      <c r="O241" s="8" t="s">
        <v>1532</v>
      </c>
      <c r="P241" s="9">
        <v>34873</v>
      </c>
      <c r="Q241" s="8" t="s">
        <v>1533</v>
      </c>
      <c r="R241" s="8" t="s">
        <v>1534</v>
      </c>
      <c r="S241" s="8" t="s">
        <v>1535</v>
      </c>
      <c r="T241" s="8" t="s">
        <v>31</v>
      </c>
      <c r="U241" s="8" t="s">
        <v>1536</v>
      </c>
      <c r="V241" s="8" t="s">
        <v>1537</v>
      </c>
      <c r="W241" s="8" t="s">
        <v>338</v>
      </c>
      <c r="X241" s="8" t="s">
        <v>35</v>
      </c>
      <c r="Y241" s="5" t="str">
        <f t="shared" si="7"/>
        <v>INSERT INTO empleados VALUES (NULL, 16, 5, 4, 1, 1, 1, 'Livia Herrera', 'Arleth Iran', 'viernes-06-23', 'iran.liviah@outlook.com', '76770705', '946433294', 'La Molina', 'Av raul ferrero 1532, Urb. El remanso, La Molina', 'u201518565', '9', 'I');</v>
      </c>
    </row>
    <row r="242" spans="1:25" ht="15.75" customHeight="1">
      <c r="A242" s="6">
        <f t="shared" si="6"/>
        <v>241</v>
      </c>
      <c r="B242" s="7">
        <v>11</v>
      </c>
      <c r="C242" s="7" t="str">
        <f>VLOOKUP(B242,Tablas_Maestras_Prime!$A$116:$B$153,2,FALSE)</f>
        <v>Económia y Negocios Internacionales</v>
      </c>
      <c r="D242" s="7">
        <v>34</v>
      </c>
      <c r="E242" s="113" t="str">
        <f>VLOOKUP(D242,Tablas_Maestras_Prime!$A$42:$B$103,2,FALSE)</f>
        <v>UNIVERSIDAD NACIONAL DE PIURA</v>
      </c>
      <c r="F242" s="7">
        <v>2</v>
      </c>
      <c r="G242" s="7" t="str">
        <f>VLOOKUP(F242,Tablas_Maestras_Prime!$A$107:$B$112,2,FALSE)</f>
        <v>Administracion</v>
      </c>
      <c r="H242" s="7">
        <v>5</v>
      </c>
      <c r="I242" s="7" t="str">
        <f>VLOOKUP(H242,Tablas_Maestras_Prime!$A$20:$B$38,2,FALSE)</f>
        <v>Administración</v>
      </c>
      <c r="J242" s="7">
        <v>1</v>
      </c>
      <c r="K242" s="7" t="str">
        <f>VLOOKUP(J242,Tablas_Maestras_Prime!$A$173:$B$175,2,FALSE)</f>
        <v>Estable</v>
      </c>
      <c r="L242" s="7">
        <v>12</v>
      </c>
      <c r="M242" s="7" t="str">
        <f>VLOOKUP(L242,Tablas_Maestras_Prime!$A$158:$B$169,2,FALSE)</f>
        <v>Practicante</v>
      </c>
      <c r="N242" s="8" t="s">
        <v>1538</v>
      </c>
      <c r="O242" s="8" t="s">
        <v>1539</v>
      </c>
      <c r="P242" s="9" t="s">
        <v>33</v>
      </c>
      <c r="Q242" s="8" t="s">
        <v>1540</v>
      </c>
      <c r="R242" s="8" t="s">
        <v>1541</v>
      </c>
      <c r="S242" s="8" t="s">
        <v>1542</v>
      </c>
      <c r="T242" s="8" t="s">
        <v>33</v>
      </c>
      <c r="U242" s="8" t="s">
        <v>1543</v>
      </c>
      <c r="V242" s="8" t="s">
        <v>1544</v>
      </c>
      <c r="W242" s="8" t="s">
        <v>33</v>
      </c>
      <c r="X242" s="8" t="s">
        <v>35</v>
      </c>
      <c r="Y242" s="5" t="str">
        <f t="shared" si="7"/>
        <v>INSERT INTO empleados VALUES (NULL, 11, 34, 2, 5, 1, 12, 'Livia Salvador', 'María Mariela', NULL, 'liviasalvadormaria@gmail.com', '71494105', '996025401', NULL, 'A.H Almirante Miguel Grau ', '102022085', NULL, 'I');</v>
      </c>
    </row>
    <row r="243" spans="1:25" ht="15.75" customHeight="1">
      <c r="A243" s="6">
        <f t="shared" si="6"/>
        <v>242</v>
      </c>
      <c r="B243" s="7">
        <v>16</v>
      </c>
      <c r="C243" s="7" t="str">
        <f>VLOOKUP(B243,Tablas_Maestras_Prime!$A$116:$B$153,2,FALSE)</f>
        <v>Ingenieria geologica</v>
      </c>
      <c r="D243" s="7">
        <v>46</v>
      </c>
      <c r="E243" s="113" t="str">
        <f>VLOOKUP(D243,Tablas_Maestras_Prime!$A$42:$B$103,2,FALSE)</f>
        <v>INSTITUTO DE EDUCACIÓN SUPERIOR PRIVADO ZEGEL</v>
      </c>
      <c r="F243" s="7">
        <v>1</v>
      </c>
      <c r="G243" s="7" t="str">
        <f>VLOOKUP(F243,Tablas_Maestras_Prime!$A$107:$B$112,2,FALSE)</f>
        <v>Sin Definir..</v>
      </c>
      <c r="H243" s="7">
        <v>1</v>
      </c>
      <c r="I243" s="7" t="str">
        <f>VLOOKUP(H243,Tablas_Maestras_Prime!$A$20:$B$38,2,FALSE)</f>
        <v>Por definir...</v>
      </c>
      <c r="J243" s="7">
        <v>1</v>
      </c>
      <c r="K243" s="7" t="str">
        <f>VLOOKUP(J243,Tablas_Maestras_Prime!$A$173:$B$175,2,FALSE)</f>
        <v>Estable</v>
      </c>
      <c r="L243" s="7">
        <v>1</v>
      </c>
      <c r="M243" s="7" t="str">
        <f>VLOOKUP(L243,Tablas_Maestras_Prime!$A$158:$B$169,2,FALSE)</f>
        <v>Por definir</v>
      </c>
      <c r="N243" s="8" t="s">
        <v>1545</v>
      </c>
      <c r="O243" s="8" t="s">
        <v>673</v>
      </c>
      <c r="P243" s="9" t="s">
        <v>33</v>
      </c>
      <c r="Q243" s="8" t="s">
        <v>1546</v>
      </c>
      <c r="R243" s="8" t="s">
        <v>1547</v>
      </c>
      <c r="S243" s="8" t="s">
        <v>1548</v>
      </c>
      <c r="T243" s="8" t="s">
        <v>33</v>
      </c>
      <c r="U243" s="8" t="s">
        <v>1549</v>
      </c>
      <c r="V243" s="8" t="s">
        <v>835</v>
      </c>
      <c r="W243" s="8" t="s">
        <v>33</v>
      </c>
      <c r="X243" s="8" t="s">
        <v>35</v>
      </c>
      <c r="Y243" s="5" t="str">
        <f t="shared" si="7"/>
        <v>INSERT INTO empleados VALUES (NULL, 16, 46, 1, 1, 1, 1, 'LLAGAS RAMIREZ', 'LUIS FERNANDO', NULL, 'luisllagasramirez@gmail.com', '70562642', '943760661', NULL, 'CAL LOS PONCIANAS MZ D LT 1', 'EGRESADO', NULL, 'I');</v>
      </c>
    </row>
    <row r="244" spans="1:25" ht="15.75" customHeight="1">
      <c r="A244" s="6">
        <f t="shared" si="6"/>
        <v>243</v>
      </c>
      <c r="B244" s="7">
        <v>1</v>
      </c>
      <c r="C244" s="7" t="str">
        <f>VLOOKUP(B244,Tablas_Maestras_Prime!$A$116:$B$153,2,FALSE)</f>
        <v>Arquitectura y Urbanismo</v>
      </c>
      <c r="D244" s="7">
        <v>1</v>
      </c>
      <c r="E244" s="113" t="str">
        <f>VLOOKUP(D244,Tablas_Maestras_Prime!$A$42:$B$103,2,FALSE)</f>
        <v>Sin definir...</v>
      </c>
      <c r="F244" s="7">
        <v>1</v>
      </c>
      <c r="G244" s="7" t="str">
        <f>VLOOKUP(F244,Tablas_Maestras_Prime!$A$107:$B$112,2,FALSE)</f>
        <v>Sin Definir..</v>
      </c>
      <c r="H244" s="7">
        <v>1</v>
      </c>
      <c r="I244" s="7" t="str">
        <f>VLOOKUP(H244,Tablas_Maestras_Prime!$A$20:$B$38,2,FALSE)</f>
        <v>Por definir...</v>
      </c>
      <c r="J244" s="7">
        <v>1</v>
      </c>
      <c r="K244" s="7" t="str">
        <f>VLOOKUP(J244,Tablas_Maestras_Prime!$A$173:$B$175,2,FALSE)</f>
        <v>Estable</v>
      </c>
      <c r="L244" s="7">
        <v>1</v>
      </c>
      <c r="M244" s="7" t="str">
        <f>VLOOKUP(L244,Tablas_Maestras_Prime!$A$158:$B$169,2,FALSE)</f>
        <v>Por definir</v>
      </c>
      <c r="N244" s="8" t="s">
        <v>1550</v>
      </c>
      <c r="O244" s="8" t="s">
        <v>1551</v>
      </c>
      <c r="P244" s="9" t="s">
        <v>33</v>
      </c>
      <c r="Q244" s="8" t="s">
        <v>33</v>
      </c>
      <c r="R244" s="8" t="s">
        <v>33</v>
      </c>
      <c r="S244" s="8" t="s">
        <v>1552</v>
      </c>
      <c r="T244" s="8" t="s">
        <v>33</v>
      </c>
      <c r="U244" s="8" t="s">
        <v>33</v>
      </c>
      <c r="V244" s="8" t="s">
        <v>33</v>
      </c>
      <c r="W244" s="8" t="s">
        <v>33</v>
      </c>
      <c r="X244" s="8" t="s">
        <v>35</v>
      </c>
      <c r="Y244" s="5" t="str">
        <f t="shared" si="7"/>
        <v>INSERT INTO empleados VALUES (NULL, 1, 1, 1, 1, 1, 1, 'LLANOS VALENCIA', 'LUIS MARIO', NULL, NULL, NULL, '980545897', NULL, NULL, NULL, NULL, 'I');</v>
      </c>
    </row>
    <row r="245" spans="1:25" ht="15.75" customHeight="1">
      <c r="A245" s="6">
        <f t="shared" si="6"/>
        <v>244</v>
      </c>
      <c r="B245" s="7">
        <v>6</v>
      </c>
      <c r="C245" s="7" t="str">
        <f>VLOOKUP(B245,Tablas_Maestras_Prime!$A$116:$B$153,2,FALSE)</f>
        <v>Administración y Marketing</v>
      </c>
      <c r="D245" s="7">
        <v>20</v>
      </c>
      <c r="E245" s="113" t="str">
        <f>VLOOKUP(D245,Tablas_Maestras_Prime!$A$42:$B$103,2,FALSE)</f>
        <v>Universidad Autónoma del Perú</v>
      </c>
      <c r="F245" s="7">
        <v>6</v>
      </c>
      <c r="G245" s="7" t="str">
        <f>VLOOKUP(F245,Tablas_Maestras_Prime!$A$107:$B$112,2,FALSE)</f>
        <v>Tecnica</v>
      </c>
      <c r="H245" s="7">
        <v>11</v>
      </c>
      <c r="I245" s="7" t="str">
        <f>VLOOKUP(H245,Tablas_Maestras_Prime!$A$20:$B$38,2,FALSE)</f>
        <v>Ingeniería Civil</v>
      </c>
      <c r="J245" s="7">
        <v>1</v>
      </c>
      <c r="K245" s="7" t="str">
        <f>VLOOKUP(J245,Tablas_Maestras_Prime!$A$173:$B$175,2,FALSE)</f>
        <v>Estable</v>
      </c>
      <c r="L245" s="7">
        <v>12</v>
      </c>
      <c r="M245" s="7" t="str">
        <f>VLOOKUP(L245,Tablas_Maestras_Prime!$A$158:$B$169,2,FALSE)</f>
        <v>Practicante</v>
      </c>
      <c r="N245" s="8" t="s">
        <v>1553</v>
      </c>
      <c r="O245" s="8" t="s">
        <v>1554</v>
      </c>
      <c r="P245" s="9" t="s">
        <v>33</v>
      </c>
      <c r="Q245" s="8" t="s">
        <v>1555</v>
      </c>
      <c r="R245" s="8" t="s">
        <v>1556</v>
      </c>
      <c r="S245" s="8" t="s">
        <v>1557</v>
      </c>
      <c r="T245" s="8" t="s">
        <v>700</v>
      </c>
      <c r="U245" s="8" t="s">
        <v>1558</v>
      </c>
      <c r="V245" s="8" t="s">
        <v>1559</v>
      </c>
      <c r="W245" s="8" t="s">
        <v>33</v>
      </c>
      <c r="X245" s="8" t="s">
        <v>35</v>
      </c>
      <c r="Y245" s="5" t="str">
        <f t="shared" si="7"/>
        <v>INSERT INTO empleados VALUES (NULL, 6, 20, 6, 11, 1, 12, 'Loaiza Gomez', 'Anthony Robinson', NULL, 'robinson20diciembre@hotmail.com', '72327217', '973877892', 'Chorrillos', 'Av. Cordillera Negra Mz D5 Lt8 - Chorrillos - Lima ', '2202894077', NULL, 'I');</v>
      </c>
    </row>
    <row r="246" spans="1:25" ht="15.75" customHeight="1">
      <c r="A246" s="6">
        <f t="shared" si="6"/>
        <v>245</v>
      </c>
      <c r="B246" s="7">
        <v>5</v>
      </c>
      <c r="C246" s="7" t="str">
        <f>VLOOKUP(B246,Tablas_Maestras_Prime!$A$116:$B$153,2,FALSE)</f>
        <v>Ing. Civil</v>
      </c>
      <c r="D246" s="7">
        <v>61</v>
      </c>
      <c r="E246" s="113" t="str">
        <f>VLOOKUP(D246,Tablas_Maestras_Prime!$A$42:$B$103,2,FALSE)</f>
        <v>INSTITUTO UNIVERSITARIO POLITÉCNICO SANTIAGO MARIÑO</v>
      </c>
      <c r="F246" s="7">
        <v>1</v>
      </c>
      <c r="G246" s="7" t="str">
        <f>VLOOKUP(F246,Tablas_Maestras_Prime!$A$107:$B$112,2,FALSE)</f>
        <v>Sin Definir..</v>
      </c>
      <c r="H246" s="7">
        <v>1</v>
      </c>
      <c r="I246" s="7" t="str">
        <f>VLOOKUP(H246,Tablas_Maestras_Prime!$A$20:$B$38,2,FALSE)</f>
        <v>Por definir...</v>
      </c>
      <c r="J246" s="7">
        <v>1</v>
      </c>
      <c r="K246" s="7" t="str">
        <f>VLOOKUP(J246,Tablas_Maestras_Prime!$A$173:$B$175,2,FALSE)</f>
        <v>Estable</v>
      </c>
      <c r="L246" s="7">
        <v>1</v>
      </c>
      <c r="M246" s="7" t="str">
        <f>VLOOKUP(L246,Tablas_Maestras_Prime!$A$158:$B$169,2,FALSE)</f>
        <v>Por definir</v>
      </c>
      <c r="N246" s="8" t="s">
        <v>1560</v>
      </c>
      <c r="O246" s="8" t="s">
        <v>1561</v>
      </c>
      <c r="P246" s="9">
        <v>33948</v>
      </c>
      <c r="Q246" s="8" t="s">
        <v>1562</v>
      </c>
      <c r="R246" s="8" t="s">
        <v>1563</v>
      </c>
      <c r="S246" s="8" t="s">
        <v>1564</v>
      </c>
      <c r="T246" s="8" t="s">
        <v>33</v>
      </c>
      <c r="U246" s="8" t="s">
        <v>1565</v>
      </c>
      <c r="V246" s="8" t="s">
        <v>33</v>
      </c>
      <c r="W246" s="8" t="s">
        <v>161</v>
      </c>
      <c r="X246" s="8" t="s">
        <v>35</v>
      </c>
      <c r="Y246" s="5" t="str">
        <f t="shared" si="7"/>
        <v>INSERT INTO empleados VALUES (NULL, 5, 61, 1, 1, 1, 1, 'López Mayo', 'María Gabriela', 'jueves-12-10', 'lopezmayomariagabriela@gmail.com', '5069615', '946250100', NULL, 'calle los alardos 169', NULL, 'decimo', 'I');</v>
      </c>
    </row>
    <row r="247" spans="1:25" ht="15.75" customHeight="1">
      <c r="A247" s="6">
        <f t="shared" si="6"/>
        <v>246</v>
      </c>
      <c r="B247" s="7">
        <v>16</v>
      </c>
      <c r="C247" s="7" t="str">
        <f>VLOOKUP(B247,Tablas_Maestras_Prime!$A$116:$B$153,2,FALSE)</f>
        <v>Ingenieria geologica</v>
      </c>
      <c r="D247" s="7">
        <v>2</v>
      </c>
      <c r="E247" s="113" t="str">
        <f>VLOOKUP(D247,Tablas_Maestras_Prime!$A$42:$B$103,2,FALSE)</f>
        <v>Universidad privada del norte</v>
      </c>
      <c r="F247" s="7">
        <v>1</v>
      </c>
      <c r="G247" s="7" t="str">
        <f>VLOOKUP(F247,Tablas_Maestras_Prime!$A$107:$B$112,2,FALSE)</f>
        <v>Sin Definir..</v>
      </c>
      <c r="H247" s="7">
        <v>1</v>
      </c>
      <c r="I247" s="7" t="str">
        <f>VLOOKUP(H247,Tablas_Maestras_Prime!$A$20:$B$38,2,FALSE)</f>
        <v>Por definir...</v>
      </c>
      <c r="J247" s="7">
        <v>1</v>
      </c>
      <c r="K247" s="7" t="str">
        <f>VLOOKUP(J247,Tablas_Maestras_Prime!$A$173:$B$175,2,FALSE)</f>
        <v>Estable</v>
      </c>
      <c r="L247" s="7">
        <v>1</v>
      </c>
      <c r="M247" s="7" t="str">
        <f>VLOOKUP(L247,Tablas_Maestras_Prime!$A$158:$B$169,2,FALSE)</f>
        <v>Por definir</v>
      </c>
      <c r="N247" s="8" t="s">
        <v>1566</v>
      </c>
      <c r="O247" s="8" t="s">
        <v>1567</v>
      </c>
      <c r="P247" s="9">
        <v>38238</v>
      </c>
      <c r="Q247" s="8" t="s">
        <v>1568</v>
      </c>
      <c r="R247" s="8" t="s">
        <v>1569</v>
      </c>
      <c r="S247" s="8" t="s">
        <v>1570</v>
      </c>
      <c r="T247" s="8" t="s">
        <v>1116</v>
      </c>
      <c r="U247" s="8" t="s">
        <v>1571</v>
      </c>
      <c r="V247" s="8" t="s">
        <v>33</v>
      </c>
      <c r="W247" s="8" t="s">
        <v>1572</v>
      </c>
      <c r="X247" s="8" t="s">
        <v>35</v>
      </c>
      <c r="Y247" s="5" t="str">
        <f t="shared" si="7"/>
        <v>INSERT INTO empleados VALUES (NULL, 16, 2, 1, 1, 1, 1, 'LÓPEZ MORALES', 'ROMYNA ALESSA XSARA', 'miércoles-09-08', 'xsara_lopez@hotmail.com', '72424116', '949321449', 'Magdalena del Mar', 'Jr. Tacna 1163, Magdalena del Mar', NULL, '7to', 'I');</v>
      </c>
    </row>
    <row r="248" spans="1:25" ht="15.75" customHeight="1">
      <c r="A248" s="6">
        <f t="shared" si="6"/>
        <v>247</v>
      </c>
      <c r="B248" s="7">
        <v>6</v>
      </c>
      <c r="C248" s="7" t="str">
        <f>VLOOKUP(B248,Tablas_Maestras_Prime!$A$116:$B$153,2,FALSE)</f>
        <v>Administración y Marketing</v>
      </c>
      <c r="D248" s="7">
        <v>13</v>
      </c>
      <c r="E248" s="113" t="str">
        <f>VLOOKUP(D248,Tablas_Maestras_Prime!$A$42:$B$103,2,FALSE)</f>
        <v>Universidad Nacional de Ingenieria</v>
      </c>
      <c r="F248" s="7">
        <v>6</v>
      </c>
      <c r="G248" s="7" t="str">
        <f>VLOOKUP(F248,Tablas_Maestras_Prime!$A$107:$B$112,2,FALSE)</f>
        <v>Tecnica</v>
      </c>
      <c r="H248" s="7">
        <v>11</v>
      </c>
      <c r="I248" s="7" t="str">
        <f>VLOOKUP(H248,Tablas_Maestras_Prime!$A$20:$B$38,2,FALSE)</f>
        <v>Ingeniería Civil</v>
      </c>
      <c r="J248" s="7">
        <v>1</v>
      </c>
      <c r="K248" s="7" t="str">
        <f>VLOOKUP(J248,Tablas_Maestras_Prime!$A$173:$B$175,2,FALSE)</f>
        <v>Estable</v>
      </c>
      <c r="L248" s="7">
        <v>1</v>
      </c>
      <c r="M248" s="7" t="str">
        <f>VLOOKUP(L248,Tablas_Maestras_Prime!$A$158:$B$169,2,FALSE)</f>
        <v>Por definir</v>
      </c>
      <c r="N248" s="8" t="s">
        <v>1573</v>
      </c>
      <c r="O248" s="8" t="s">
        <v>1574</v>
      </c>
      <c r="P248" s="9">
        <v>36746</v>
      </c>
      <c r="Q248" s="8" t="s">
        <v>1575</v>
      </c>
      <c r="R248" s="8" t="s">
        <v>1576</v>
      </c>
      <c r="S248" s="8" t="s">
        <v>1577</v>
      </c>
      <c r="T248" s="8" t="s">
        <v>1180</v>
      </c>
      <c r="U248" s="8" t="s">
        <v>1578</v>
      </c>
      <c r="V248" s="8" t="s">
        <v>1579</v>
      </c>
      <c r="W248" s="8" t="s">
        <v>34</v>
      </c>
      <c r="X248" s="8" t="s">
        <v>35</v>
      </c>
      <c r="Y248" s="5" t="str">
        <f t="shared" si="7"/>
        <v>INSERT INTO empleados VALUES (NULL, 6, 13, 6, 11, 1, 1, 'LOYOLA ROJAS', 'DAVID JOSUE', 'martes-08-08', 'davidloyolarojas@gmail.com', '75549134', '977672816', 'San Martin de Porres', 'San martin de porres-Lima', '20212094C', '9no', 'I');</v>
      </c>
    </row>
    <row r="249" spans="1:25" ht="15.75" customHeight="1">
      <c r="A249" s="6">
        <f t="shared" si="6"/>
        <v>248</v>
      </c>
      <c r="B249" s="7">
        <v>1</v>
      </c>
      <c r="C249" s="7" t="str">
        <f>VLOOKUP(B249,Tablas_Maestras_Prime!$A$116:$B$153,2,FALSE)</f>
        <v>Arquitectura y Urbanismo</v>
      </c>
      <c r="D249" s="7">
        <v>1</v>
      </c>
      <c r="E249" s="113" t="str">
        <f>VLOOKUP(D249,Tablas_Maestras_Prime!$A$42:$B$103,2,FALSE)</f>
        <v>Sin definir...</v>
      </c>
      <c r="F249" s="7">
        <v>1</v>
      </c>
      <c r="G249" s="7" t="str">
        <f>VLOOKUP(F249,Tablas_Maestras_Prime!$A$107:$B$112,2,FALSE)</f>
        <v>Sin Definir..</v>
      </c>
      <c r="H249" s="7">
        <v>1</v>
      </c>
      <c r="I249" s="7" t="str">
        <f>VLOOKUP(H249,Tablas_Maestras_Prime!$A$20:$B$38,2,FALSE)</f>
        <v>Por definir...</v>
      </c>
      <c r="J249" s="7">
        <v>1</v>
      </c>
      <c r="K249" s="7" t="str">
        <f>VLOOKUP(J249,Tablas_Maestras_Prime!$A$173:$B$175,2,FALSE)</f>
        <v>Estable</v>
      </c>
      <c r="L249" s="7">
        <v>1</v>
      </c>
      <c r="M249" s="7" t="str">
        <f>VLOOKUP(L249,Tablas_Maestras_Prime!$A$158:$B$169,2,FALSE)</f>
        <v>Por definir</v>
      </c>
      <c r="N249" s="8" t="s">
        <v>1580</v>
      </c>
      <c r="O249" s="8" t="s">
        <v>1581</v>
      </c>
      <c r="P249" s="9" t="s">
        <v>33</v>
      </c>
      <c r="Q249" s="8" t="s">
        <v>33</v>
      </c>
      <c r="R249" s="8" t="s">
        <v>33</v>
      </c>
      <c r="S249" s="8" t="s">
        <v>1582</v>
      </c>
      <c r="T249" s="8" t="s">
        <v>33</v>
      </c>
      <c r="U249" s="8" t="s">
        <v>33</v>
      </c>
      <c r="V249" s="8" t="s">
        <v>33</v>
      </c>
      <c r="W249" s="8" t="s">
        <v>33</v>
      </c>
      <c r="X249" s="8" t="s">
        <v>35</v>
      </c>
      <c r="Y249" s="5" t="str">
        <f t="shared" si="7"/>
        <v>INSERT INTO empleados VALUES (NULL, 1, 1, 1, 1, 1, 1, 'LUNA TARAZONA', 'ANALI IRIS', NULL, NULL, NULL, '915063422', NULL, NULL, NULL, NULL, 'I');</v>
      </c>
    </row>
    <row r="250" spans="1:25" ht="15.75" customHeight="1">
      <c r="A250" s="6">
        <f t="shared" si="6"/>
        <v>249</v>
      </c>
      <c r="B250" s="7">
        <v>6</v>
      </c>
      <c r="C250" s="7" t="str">
        <f>VLOOKUP(B250,Tablas_Maestras_Prime!$A$116:$B$153,2,FALSE)</f>
        <v>Administración y Marketing</v>
      </c>
      <c r="D250" s="7">
        <v>4</v>
      </c>
      <c r="E250" s="113" t="str">
        <f>VLOOKUP(D250,Tablas_Maestras_Prime!$A$42:$B$103,2,FALSE)</f>
        <v>Universidad Cesar Vallejo</v>
      </c>
      <c r="F250" s="7">
        <v>1</v>
      </c>
      <c r="G250" s="7" t="str">
        <f>VLOOKUP(F250,Tablas_Maestras_Prime!$A$107:$B$112,2,FALSE)</f>
        <v>Sin Definir..</v>
      </c>
      <c r="H250" s="7">
        <v>11</v>
      </c>
      <c r="I250" s="7" t="str">
        <f>VLOOKUP(H250,Tablas_Maestras_Prime!$A$20:$B$38,2,FALSE)</f>
        <v>Ingeniería Civil</v>
      </c>
      <c r="J250" s="7">
        <v>1</v>
      </c>
      <c r="K250" s="7" t="str">
        <f>VLOOKUP(J250,Tablas_Maestras_Prime!$A$173:$B$175,2,FALSE)</f>
        <v>Estable</v>
      </c>
      <c r="L250" s="7">
        <v>1</v>
      </c>
      <c r="M250" s="7" t="str">
        <f>VLOOKUP(L250,Tablas_Maestras_Prime!$A$158:$B$169,2,FALSE)</f>
        <v>Por definir</v>
      </c>
      <c r="N250" s="8" t="s">
        <v>1583</v>
      </c>
      <c r="O250" s="8" t="s">
        <v>1584</v>
      </c>
      <c r="P250" s="9">
        <v>38275</v>
      </c>
      <c r="Q250" s="8" t="s">
        <v>1585</v>
      </c>
      <c r="R250" s="8" t="s">
        <v>1586</v>
      </c>
      <c r="S250" s="8" t="s">
        <v>1587</v>
      </c>
      <c r="T250" s="8" t="s">
        <v>33</v>
      </c>
      <c r="U250" s="8" t="s">
        <v>1588</v>
      </c>
      <c r="V250" s="8" t="s">
        <v>1589</v>
      </c>
      <c r="W250" s="8" t="s">
        <v>34</v>
      </c>
      <c r="X250" s="8" t="s">
        <v>35</v>
      </c>
      <c r="Y250" s="5" t="str">
        <f t="shared" si="7"/>
        <v>INSERT INTO empleados VALUES (NULL, 6, 4, 1, 11, 1, 1, 'LUPACA MAMANI', 'RUBI ANGIELA DEL ROSARIO', 'viernes-10-15', 'rubilupacamamani35@gmail.com', '73380138', '940348757', NULL, 'Jr. Garzilago de la vega con  Jose de la torre ugarte', '700267513', '9no', 'I');</v>
      </c>
    </row>
    <row r="251" spans="1:25" ht="15.75" customHeight="1">
      <c r="A251" s="6">
        <f t="shared" si="6"/>
        <v>250</v>
      </c>
      <c r="B251" s="7">
        <v>6</v>
      </c>
      <c r="C251" s="7" t="str">
        <f>VLOOKUP(B251,Tablas_Maestras_Prime!$A$116:$B$153,2,FALSE)</f>
        <v>Administración y Marketing</v>
      </c>
      <c r="D251" s="7">
        <v>25</v>
      </c>
      <c r="E251" s="113" t="str">
        <f>VLOOKUP(D251,Tablas_Maestras_Prime!$A$42:$B$103,2,FALSE)</f>
        <v>UNIVERSIDAD TECNOLÓGICA DEL PERÚ</v>
      </c>
      <c r="F251" s="7">
        <v>1</v>
      </c>
      <c r="G251" s="7" t="str">
        <f>VLOOKUP(F251,Tablas_Maestras_Prime!$A$107:$B$112,2,FALSE)</f>
        <v>Sin Definir..</v>
      </c>
      <c r="H251" s="7">
        <v>1</v>
      </c>
      <c r="I251" s="7" t="str">
        <f>VLOOKUP(H251,Tablas_Maestras_Prime!$A$20:$B$38,2,FALSE)</f>
        <v>Por definir...</v>
      </c>
      <c r="J251" s="7">
        <v>1</v>
      </c>
      <c r="K251" s="7" t="str">
        <f>VLOOKUP(J251,Tablas_Maestras_Prime!$A$173:$B$175,2,FALSE)</f>
        <v>Estable</v>
      </c>
      <c r="L251" s="7">
        <v>1</v>
      </c>
      <c r="M251" s="7" t="str">
        <f>VLOOKUP(L251,Tablas_Maestras_Prime!$A$158:$B$169,2,FALSE)</f>
        <v>Por definir</v>
      </c>
      <c r="N251" s="8" t="s">
        <v>1590</v>
      </c>
      <c r="O251" s="8" t="s">
        <v>1591</v>
      </c>
      <c r="P251" s="9">
        <v>34434</v>
      </c>
      <c r="Q251" s="8" t="s">
        <v>1592</v>
      </c>
      <c r="R251" s="8" t="s">
        <v>1593</v>
      </c>
      <c r="S251" s="8" t="s">
        <v>1594</v>
      </c>
      <c r="T251" s="8" t="s">
        <v>43</v>
      </c>
      <c r="U251" s="8" t="s">
        <v>1595</v>
      </c>
      <c r="V251" s="8" t="s">
        <v>33</v>
      </c>
      <c r="W251" s="8" t="s">
        <v>62</v>
      </c>
      <c r="X251" s="8" t="s">
        <v>35</v>
      </c>
      <c r="Y251" s="5" t="str">
        <f t="shared" si="7"/>
        <v>INSERT INTO empleados VALUES (NULL, 6, 25, 1, 1, 1, 1, 'LUZA VELAZCO', 'EDWIN FRANC VICTOR', 'domingo-04-10', 'edwinluzavelazco041094@gmail.com', '72013903', '990421561', 'San Juan de Lurigancho', 'Mz H Lote 24 Urb Los Pinos-San Juan de Lurigancho', NULL, 'Egresado', 'I');</v>
      </c>
    </row>
    <row r="252" spans="1:25" ht="15.75" customHeight="1">
      <c r="A252" s="6">
        <f t="shared" si="6"/>
        <v>251</v>
      </c>
      <c r="B252" s="7">
        <v>1</v>
      </c>
      <c r="C252" s="7" t="str">
        <f>VLOOKUP(B252,Tablas_Maestras_Prime!$A$116:$B$153,2,FALSE)</f>
        <v>Arquitectura y Urbanismo</v>
      </c>
      <c r="D252" s="7">
        <v>1</v>
      </c>
      <c r="E252" s="113" t="str">
        <f>VLOOKUP(D252,Tablas_Maestras_Prime!$A$42:$B$103,2,FALSE)</f>
        <v>Sin definir...</v>
      </c>
      <c r="F252" s="7">
        <v>1</v>
      </c>
      <c r="G252" s="7" t="str">
        <f>VLOOKUP(F252,Tablas_Maestras_Prime!$A$107:$B$112,2,FALSE)</f>
        <v>Sin Definir..</v>
      </c>
      <c r="H252" s="7">
        <v>1</v>
      </c>
      <c r="I252" s="7" t="str">
        <f>VLOOKUP(H252,Tablas_Maestras_Prime!$A$20:$B$38,2,FALSE)</f>
        <v>Por definir...</v>
      </c>
      <c r="J252" s="7">
        <v>1</v>
      </c>
      <c r="K252" s="7" t="str">
        <f>VLOOKUP(J252,Tablas_Maestras_Prime!$A$173:$B$175,2,FALSE)</f>
        <v>Estable</v>
      </c>
      <c r="L252" s="7">
        <v>1</v>
      </c>
      <c r="M252" s="7" t="str">
        <f>VLOOKUP(L252,Tablas_Maestras_Prime!$A$158:$B$169,2,FALSE)</f>
        <v>Por definir</v>
      </c>
      <c r="N252" s="8" t="s">
        <v>1596</v>
      </c>
      <c r="O252" s="8" t="s">
        <v>1597</v>
      </c>
      <c r="P252" s="9" t="s">
        <v>33</v>
      </c>
      <c r="Q252" s="8" t="s">
        <v>33</v>
      </c>
      <c r="R252" s="8" t="s">
        <v>33</v>
      </c>
      <c r="S252" s="8" t="s">
        <v>1598</v>
      </c>
      <c r="T252" s="8" t="s">
        <v>33</v>
      </c>
      <c r="U252" s="8" t="s">
        <v>33</v>
      </c>
      <c r="V252" s="8" t="s">
        <v>33</v>
      </c>
      <c r="W252" s="8" t="s">
        <v>33</v>
      </c>
      <c r="X252" s="8" t="s">
        <v>35</v>
      </c>
      <c r="Y252" s="5" t="str">
        <f t="shared" si="7"/>
        <v>INSERT INTO empleados VALUES (NULL, 1, 1, 1, 1, 1, 1, 'MACHACA CHILON', 'KAREN MILAGROS', NULL, NULL, NULL, '910313827', NULL, NULL, NULL, NULL, 'I');</v>
      </c>
    </row>
    <row r="253" spans="1:25" ht="15.75" customHeight="1">
      <c r="A253" s="6">
        <f t="shared" si="6"/>
        <v>252</v>
      </c>
      <c r="B253" s="7">
        <v>1</v>
      </c>
      <c r="C253" s="7" t="str">
        <f>VLOOKUP(B253,Tablas_Maestras_Prime!$A$116:$B$153,2,FALSE)</f>
        <v>Arquitectura y Urbanismo</v>
      </c>
      <c r="D253" s="7">
        <v>55</v>
      </c>
      <c r="E253" s="113" t="str">
        <f>VLOOKUP(D253,Tablas_Maestras_Prime!$A$42:$B$103,2,FALSE)</f>
        <v>UNIVERSIDAD NACIONAL DE LA AMAZONIA PERUANA</v>
      </c>
      <c r="F253" s="7">
        <v>4</v>
      </c>
      <c r="G253" s="7" t="str">
        <f>VLOOKUP(F253,Tablas_Maestras_Prime!$A$107:$B$112,2,FALSE)</f>
        <v>Ingenieria</v>
      </c>
      <c r="H253" s="7">
        <v>1</v>
      </c>
      <c r="I253" s="7" t="str">
        <f>VLOOKUP(H253,Tablas_Maestras_Prime!$A$20:$B$38,2,FALSE)</f>
        <v>Por definir...</v>
      </c>
      <c r="J253" s="7">
        <v>1</v>
      </c>
      <c r="K253" s="7" t="str">
        <f>VLOOKUP(J253,Tablas_Maestras_Prime!$A$173:$B$175,2,FALSE)</f>
        <v>Estable</v>
      </c>
      <c r="L253" s="7">
        <v>12</v>
      </c>
      <c r="M253" s="7" t="str">
        <f>VLOOKUP(L253,Tablas_Maestras_Prime!$A$158:$B$169,2,FALSE)</f>
        <v>Practicante</v>
      </c>
      <c r="N253" s="8" t="s">
        <v>1599</v>
      </c>
      <c r="O253" s="8" t="s">
        <v>1600</v>
      </c>
      <c r="P253" s="9" t="s">
        <v>33</v>
      </c>
      <c r="Q253" s="8" t="s">
        <v>1601</v>
      </c>
      <c r="R253" s="8" t="s">
        <v>1437</v>
      </c>
      <c r="S253" s="8" t="s">
        <v>1602</v>
      </c>
      <c r="T253" s="8" t="s">
        <v>33</v>
      </c>
      <c r="U253" s="8" t="s">
        <v>33</v>
      </c>
      <c r="V253" s="8" t="s">
        <v>1603</v>
      </c>
      <c r="W253" s="8" t="s">
        <v>33</v>
      </c>
      <c r="X253" s="8" t="s">
        <v>35</v>
      </c>
      <c r="Y253" s="5" t="str">
        <f t="shared" si="7"/>
        <v>INSERT INTO empleados VALUES (NULL, 1, 55, 4, 1, 1, 12, 'Machuca Rengifo', 'Ana Lucia', NULL, 'analuciamachuca07@gmail.com', '74633386', '927684588', NULL, NULL, '21062B0570 ', NULL, 'I');</v>
      </c>
    </row>
    <row r="254" spans="1:25" ht="15.75" customHeight="1">
      <c r="A254" s="6">
        <f t="shared" si="6"/>
        <v>253</v>
      </c>
      <c r="B254" s="7">
        <v>6</v>
      </c>
      <c r="C254" s="7" t="str">
        <f>VLOOKUP(B254,Tablas_Maestras_Prime!$A$116:$B$153,2,FALSE)</f>
        <v>Administración y Marketing</v>
      </c>
      <c r="D254" s="7">
        <v>5</v>
      </c>
      <c r="E254" s="113" t="str">
        <f>VLOOKUP(D254,Tablas_Maestras_Prime!$A$42:$B$103,2,FALSE)</f>
        <v>Universidad Peruana de Ciencias Aplicadas </v>
      </c>
      <c r="F254" s="7">
        <v>1</v>
      </c>
      <c r="G254" s="7" t="str">
        <f>VLOOKUP(F254,Tablas_Maestras_Prime!$A$107:$B$112,2,FALSE)</f>
        <v>Sin Definir..</v>
      </c>
      <c r="H254" s="7">
        <v>1</v>
      </c>
      <c r="I254" s="7" t="str">
        <f>VLOOKUP(H254,Tablas_Maestras_Prime!$A$20:$B$38,2,FALSE)</f>
        <v>Por definir...</v>
      </c>
      <c r="J254" s="7">
        <v>1</v>
      </c>
      <c r="K254" s="7" t="str">
        <f>VLOOKUP(J254,Tablas_Maestras_Prime!$A$173:$B$175,2,FALSE)</f>
        <v>Estable</v>
      </c>
      <c r="L254" s="7">
        <v>1</v>
      </c>
      <c r="M254" s="7" t="str">
        <f>VLOOKUP(L254,Tablas_Maestras_Prime!$A$158:$B$169,2,FALSE)</f>
        <v>Por definir</v>
      </c>
      <c r="N254" s="8" t="s">
        <v>1604</v>
      </c>
      <c r="O254" s="8" t="s">
        <v>1605</v>
      </c>
      <c r="P254" s="9">
        <v>37198</v>
      </c>
      <c r="Q254" s="8" t="s">
        <v>1606</v>
      </c>
      <c r="R254" s="8" t="s">
        <v>1607</v>
      </c>
      <c r="S254" s="8" t="s">
        <v>1608</v>
      </c>
      <c r="T254" s="8" t="s">
        <v>33</v>
      </c>
      <c r="U254" s="8" t="s">
        <v>1609</v>
      </c>
      <c r="V254" s="8" t="s">
        <v>1610</v>
      </c>
      <c r="W254" s="8" t="s">
        <v>188</v>
      </c>
      <c r="X254" s="8" t="s">
        <v>35</v>
      </c>
      <c r="Y254" s="5" t="str">
        <f t="shared" si="7"/>
        <v>INSERT INTO empleados VALUES (NULL, 6, 5, 1, 1, 1, 1, 'MALAGA FLORES', 'SHARMELY NICOL', 'sábado-11-03', 'sharmely.malaga@pucp.edu.pe', '72399638', '924195552', NULL, 'JR. HUIRACOCHA 1758', '20181308', '10', 'I');</v>
      </c>
    </row>
    <row r="255" spans="1:25" ht="15.75" customHeight="1">
      <c r="A255" s="6">
        <f t="shared" si="6"/>
        <v>254</v>
      </c>
      <c r="B255" s="7">
        <v>1</v>
      </c>
      <c r="C255" s="7" t="str">
        <f>VLOOKUP(B255,Tablas_Maestras_Prime!$A$116:$B$153,2,FALSE)</f>
        <v>Arquitectura y Urbanismo</v>
      </c>
      <c r="D255" s="7">
        <v>12</v>
      </c>
      <c r="E255" s="113" t="str">
        <f>VLOOKUP(D255,Tablas_Maestras_Prime!$A$42:$B$103,2,FALSE)</f>
        <v>Universidad Nacional Mayor De San Marcos</v>
      </c>
      <c r="F255" s="7">
        <v>1</v>
      </c>
      <c r="G255" s="7" t="str">
        <f>VLOOKUP(F255,Tablas_Maestras_Prime!$A$107:$B$112,2,FALSE)</f>
        <v>Sin Definir..</v>
      </c>
      <c r="H255" s="7">
        <v>1</v>
      </c>
      <c r="I255" s="7" t="str">
        <f>VLOOKUP(H255,Tablas_Maestras_Prime!$A$20:$B$38,2,FALSE)</f>
        <v>Por definir...</v>
      </c>
      <c r="J255" s="7">
        <v>1</v>
      </c>
      <c r="K255" s="7" t="str">
        <f>VLOOKUP(J255,Tablas_Maestras_Prime!$A$173:$B$175,2,FALSE)</f>
        <v>Estable</v>
      </c>
      <c r="L255" s="7">
        <v>1</v>
      </c>
      <c r="M255" s="7" t="str">
        <f>VLOOKUP(L255,Tablas_Maestras_Prime!$A$158:$B$169,2,FALSE)</f>
        <v>Por definir</v>
      </c>
      <c r="N255" s="8" t="s">
        <v>1611</v>
      </c>
      <c r="O255" s="8" t="s">
        <v>1612</v>
      </c>
      <c r="P255" s="9" t="s">
        <v>33</v>
      </c>
      <c r="Q255" s="8" t="s">
        <v>33</v>
      </c>
      <c r="R255" s="8" t="s">
        <v>33</v>
      </c>
      <c r="S255" s="8" t="s">
        <v>1613</v>
      </c>
      <c r="T255" s="8" t="s">
        <v>33</v>
      </c>
      <c r="U255" s="8" t="s">
        <v>33</v>
      </c>
      <c r="V255" s="8" t="s">
        <v>33</v>
      </c>
      <c r="W255" s="8" t="s">
        <v>33</v>
      </c>
      <c r="X255" s="8" t="s">
        <v>35</v>
      </c>
      <c r="Y255" s="5" t="str">
        <f t="shared" si="7"/>
        <v>INSERT INTO empleados VALUES (NULL, 1, 12, 1, 1, 1, 1, 'MAMANI CENTENO', 'ELEAZAR RICARDO', NULL, NULL, NULL, '978563821', NULL, NULL, NULL, NULL, 'I');</v>
      </c>
    </row>
    <row r="256" spans="1:25" ht="15.75" customHeight="1">
      <c r="A256" s="6">
        <f t="shared" si="6"/>
        <v>255</v>
      </c>
      <c r="B256" s="7">
        <v>1</v>
      </c>
      <c r="C256" s="7" t="str">
        <f>VLOOKUP(B256,Tablas_Maestras_Prime!$A$116:$B$153,2,FALSE)</f>
        <v>Arquitectura y Urbanismo</v>
      </c>
      <c r="D256" s="7">
        <v>1</v>
      </c>
      <c r="E256" s="113" t="str">
        <f>VLOOKUP(D256,Tablas_Maestras_Prime!$A$42:$B$103,2,FALSE)</f>
        <v>Sin definir...</v>
      </c>
      <c r="F256" s="7">
        <v>1</v>
      </c>
      <c r="G256" s="7" t="str">
        <f>VLOOKUP(F256,Tablas_Maestras_Prime!$A$107:$B$112,2,FALSE)</f>
        <v>Sin Definir..</v>
      </c>
      <c r="H256" s="7">
        <v>1</v>
      </c>
      <c r="I256" s="7" t="str">
        <f>VLOOKUP(H256,Tablas_Maestras_Prime!$A$20:$B$38,2,FALSE)</f>
        <v>Por definir...</v>
      </c>
      <c r="J256" s="7">
        <v>1</v>
      </c>
      <c r="K256" s="7" t="str">
        <f>VLOOKUP(J256,Tablas_Maestras_Prime!$A$173:$B$175,2,FALSE)</f>
        <v>Estable</v>
      </c>
      <c r="L256" s="7">
        <v>1</v>
      </c>
      <c r="M256" s="7" t="str">
        <f>VLOOKUP(L256,Tablas_Maestras_Prime!$A$158:$B$169,2,FALSE)</f>
        <v>Por definir</v>
      </c>
      <c r="N256" s="8" t="s">
        <v>1614</v>
      </c>
      <c r="O256" s="8" t="s">
        <v>1615</v>
      </c>
      <c r="P256" s="9" t="s">
        <v>33</v>
      </c>
      <c r="Q256" s="8" t="s">
        <v>33</v>
      </c>
      <c r="R256" s="8" t="s">
        <v>33</v>
      </c>
      <c r="S256" s="8" t="s">
        <v>1616</v>
      </c>
      <c r="T256" s="8" t="s">
        <v>33</v>
      </c>
      <c r="U256" s="8" t="s">
        <v>33</v>
      </c>
      <c r="V256" s="8" t="s">
        <v>33</v>
      </c>
      <c r="W256" s="8" t="s">
        <v>33</v>
      </c>
      <c r="X256" s="8" t="s">
        <v>35</v>
      </c>
      <c r="Y256" s="5" t="str">
        <f t="shared" si="7"/>
        <v>INSERT INTO empleados VALUES (NULL, 1, 1, 1, 1, 1, 1, 'MAMANI CONDORI', 'YUDY ESTEFANY', NULL, NULL, NULL, '973248284', NULL, NULL, NULL, NULL, 'I');</v>
      </c>
    </row>
    <row r="257" spans="1:25" ht="15.75" customHeight="1">
      <c r="A257" s="6">
        <f t="shared" si="6"/>
        <v>256</v>
      </c>
      <c r="B257" s="7">
        <v>16</v>
      </c>
      <c r="C257" s="7" t="str">
        <f>VLOOKUP(B257,Tablas_Maestras_Prime!$A$116:$B$153,2,FALSE)</f>
        <v>Ingenieria geologica</v>
      </c>
      <c r="D257" s="7">
        <v>16</v>
      </c>
      <c r="E257" s="113" t="str">
        <f>VLOOKUP(D257,Tablas_Maestras_Prime!$A$42:$B$103,2,FALSE)</f>
        <v>Universidad Nacional de San Agustín de Arequipa</v>
      </c>
      <c r="F257" s="7">
        <v>1</v>
      </c>
      <c r="G257" s="7" t="str">
        <f>VLOOKUP(F257,Tablas_Maestras_Prime!$A$107:$B$112,2,FALSE)</f>
        <v>Sin Definir..</v>
      </c>
      <c r="H257" s="7">
        <v>1</v>
      </c>
      <c r="I257" s="7" t="str">
        <f>VLOOKUP(H257,Tablas_Maestras_Prime!$A$20:$B$38,2,FALSE)</f>
        <v>Por definir...</v>
      </c>
      <c r="J257" s="7">
        <v>1</v>
      </c>
      <c r="K257" s="7" t="str">
        <f>VLOOKUP(J257,Tablas_Maestras_Prime!$A$173:$B$175,2,FALSE)</f>
        <v>Estable</v>
      </c>
      <c r="L257" s="7">
        <v>1</v>
      </c>
      <c r="M257" s="7" t="str">
        <f>VLOOKUP(L257,Tablas_Maestras_Prime!$A$158:$B$169,2,FALSE)</f>
        <v>Por definir</v>
      </c>
      <c r="N257" s="8" t="s">
        <v>1617</v>
      </c>
      <c r="O257" s="8" t="s">
        <v>1618</v>
      </c>
      <c r="P257" s="9">
        <v>37868</v>
      </c>
      <c r="Q257" s="8" t="s">
        <v>1619</v>
      </c>
      <c r="R257" s="8" t="s">
        <v>1620</v>
      </c>
      <c r="S257" s="8" t="s">
        <v>1621</v>
      </c>
      <c r="T257" s="8" t="s">
        <v>33</v>
      </c>
      <c r="U257" s="8" t="s">
        <v>1622</v>
      </c>
      <c r="V257" s="8" t="s">
        <v>1623</v>
      </c>
      <c r="W257" s="8" t="s">
        <v>86</v>
      </c>
      <c r="X257" s="8" t="s">
        <v>35</v>
      </c>
      <c r="Y257" s="5" t="str">
        <f t="shared" si="7"/>
        <v>INSERT INTO empleados VALUES (NULL, 16, 16, 1, 1, 1, 1, 'MAMANI HUAMANI', 'RUBEN STEVEN', 'jueves-09-04', 'rmamanihuama@unsa.edu.pe', '72303447', '968995955', NULL, 'Alto selva alegre', '20202215', '10mo', 'I');</v>
      </c>
    </row>
    <row r="258" spans="1:25" ht="15.75" customHeight="1">
      <c r="A258" s="6">
        <f t="shared" ref="A258:A321" si="8">ROW()-1</f>
        <v>257</v>
      </c>
      <c r="B258" s="7">
        <v>6</v>
      </c>
      <c r="C258" s="7" t="str">
        <f>VLOOKUP(B258,Tablas_Maestras_Prime!$A$116:$B$153,2,FALSE)</f>
        <v>Administración y Marketing</v>
      </c>
      <c r="D258" s="7">
        <v>33</v>
      </c>
      <c r="E258" s="113" t="str">
        <f>VLOOKUP(D258,Tablas_Maestras_Prime!$A$42:$B$103,2,FALSE)</f>
        <v>PONTIFICA UNIVERSIDAD CATOLICA DEL PERU (PUCP)</v>
      </c>
      <c r="F258" s="7">
        <v>6</v>
      </c>
      <c r="G258" s="7" t="str">
        <f>VLOOKUP(F258,Tablas_Maestras_Prime!$A$107:$B$112,2,FALSE)</f>
        <v>Tecnica</v>
      </c>
      <c r="H258" s="7">
        <v>16</v>
      </c>
      <c r="I258" s="7" t="str">
        <f>VLOOKUP(H258,Tablas_Maestras_Prime!$A$20:$B$38,2,FALSE)</f>
        <v>Ciencias e Ingeniería</v>
      </c>
      <c r="J258" s="7">
        <v>1</v>
      </c>
      <c r="K258" s="7" t="str">
        <f>VLOOKUP(J258,Tablas_Maestras_Prime!$A$173:$B$175,2,FALSE)</f>
        <v>Estable</v>
      </c>
      <c r="L258" s="7">
        <v>12</v>
      </c>
      <c r="M258" s="7" t="str">
        <f>VLOOKUP(L258,Tablas_Maestras_Prime!$A$158:$B$169,2,FALSE)</f>
        <v>Practicante</v>
      </c>
      <c r="N258" s="8" t="s">
        <v>1624</v>
      </c>
      <c r="O258" s="8" t="s">
        <v>1625</v>
      </c>
      <c r="P258" s="9">
        <v>37429</v>
      </c>
      <c r="Q258" s="8" t="s">
        <v>1626</v>
      </c>
      <c r="R258" s="8" t="s">
        <v>1627</v>
      </c>
      <c r="S258" s="8" t="s">
        <v>1628</v>
      </c>
      <c r="T258" s="8" t="s">
        <v>579</v>
      </c>
      <c r="U258" s="8" t="s">
        <v>1629</v>
      </c>
      <c r="V258" s="8" t="s">
        <v>1630</v>
      </c>
      <c r="W258" s="8" t="s">
        <v>86</v>
      </c>
      <c r="X258" s="8" t="s">
        <v>35</v>
      </c>
      <c r="Y258" s="5" t="str">
        <f t="shared" ref="Y258:Y321" si="9">CONCATENATE("INSERT INTO empleados VALUES (NULL, ",B258,", ",D258,", ",F258,", ",H258,", ",J258,", ",L258,", '",N258,"', '",O258,"', ",IF(P258="Sin definir","NULL","'"&amp;TEXT(P258,"aaaa-mm-dd")&amp;"'"),", ",IF(Q258="Sin definir","NULL","'"&amp;Q258&amp;"'"),", ",IF(R258="Sin definir","NULL","'"&amp;R258&amp;"'"),", ",IF(S258="Sin definir","NULL","'"&amp;S258&amp;"'"),", ",IF(T258="Sin definir","NULL","'"&amp;T258&amp;"'"),", ",IF(U258="Sin definir","NULL","'"&amp;U258&amp;"'"),", ",IF(V258="Sin definir","NULL","'"&amp;V258&amp;"'"),", ",IF(W258="Sin definir","NULL","'"&amp;W258&amp;"'"),", '",X258,"');")</f>
        <v>INSERT INTO empleados VALUES (NULL, 6, 33, 6, 16, 1, 12, 'MAMANI HUARCA', 'JOHAN RODRIGO', 'sábado-06-22', 'johanrmh22@gmail.com', '75564454', '925835967', 'Santa Anita', 'Jr. José Carlos Mariátegui 580 - Coop. Universal, Santa Anita', '20196073', '10mo', 'I');</v>
      </c>
    </row>
    <row r="259" spans="1:25" ht="15.75" customHeight="1">
      <c r="A259" s="6">
        <f t="shared" si="8"/>
        <v>258</v>
      </c>
      <c r="B259" s="7">
        <v>1</v>
      </c>
      <c r="C259" s="7" t="str">
        <f>VLOOKUP(B259,Tablas_Maestras_Prime!$A$116:$B$153,2,FALSE)</f>
        <v>Arquitectura y Urbanismo</v>
      </c>
      <c r="D259" s="7">
        <v>1</v>
      </c>
      <c r="E259" s="113" t="str">
        <f>VLOOKUP(D259,Tablas_Maestras_Prime!$A$42:$B$103,2,FALSE)</f>
        <v>Sin definir...</v>
      </c>
      <c r="F259" s="7">
        <v>1</v>
      </c>
      <c r="G259" s="7" t="str">
        <f>VLOOKUP(F259,Tablas_Maestras_Prime!$A$107:$B$112,2,FALSE)</f>
        <v>Sin Definir..</v>
      </c>
      <c r="H259" s="7">
        <v>1</v>
      </c>
      <c r="I259" s="7" t="str">
        <f>VLOOKUP(H259,Tablas_Maestras_Prime!$A$20:$B$38,2,FALSE)</f>
        <v>Por definir...</v>
      </c>
      <c r="J259" s="7">
        <v>1</v>
      </c>
      <c r="K259" s="7" t="str">
        <f>VLOOKUP(J259,Tablas_Maestras_Prime!$A$173:$B$175,2,FALSE)</f>
        <v>Estable</v>
      </c>
      <c r="L259" s="7">
        <v>1</v>
      </c>
      <c r="M259" s="7" t="str">
        <f>VLOOKUP(L259,Tablas_Maestras_Prime!$A$158:$B$169,2,FALSE)</f>
        <v>Por definir</v>
      </c>
      <c r="N259" s="8" t="s">
        <v>1631</v>
      </c>
      <c r="O259" s="8" t="s">
        <v>1632</v>
      </c>
      <c r="P259" s="9" t="s">
        <v>33</v>
      </c>
      <c r="Q259" s="8" t="s">
        <v>33</v>
      </c>
      <c r="R259" s="8" t="s">
        <v>33</v>
      </c>
      <c r="S259" s="8" t="s">
        <v>1633</v>
      </c>
      <c r="T259" s="8" t="s">
        <v>33</v>
      </c>
      <c r="U259" s="8" t="s">
        <v>33</v>
      </c>
      <c r="V259" s="8" t="s">
        <v>33</v>
      </c>
      <c r="W259" s="8" t="s">
        <v>33</v>
      </c>
      <c r="X259" s="8" t="s">
        <v>35</v>
      </c>
      <c r="Y259" s="5" t="str">
        <f t="shared" si="9"/>
        <v>INSERT INTO empleados VALUES (NULL, 1, 1, 1, 1, 1, 1, 'MAMANI MEDINA', 'THAIS MARTHA', NULL, NULL, NULL, '979162245', NULL, NULL, NULL, NULL, 'I');</v>
      </c>
    </row>
    <row r="260" spans="1:25" ht="15.75" customHeight="1">
      <c r="A260" s="6">
        <f t="shared" si="8"/>
        <v>259</v>
      </c>
      <c r="B260" s="7">
        <v>12</v>
      </c>
      <c r="C260" s="7" t="str">
        <f>VLOOKUP(B260,Tablas_Maestras_Prime!$A$116:$B$153,2,FALSE)</f>
        <v>Ingenieria de Software</v>
      </c>
      <c r="D260" s="7">
        <v>34</v>
      </c>
      <c r="E260" s="113" t="str">
        <f>VLOOKUP(D260,Tablas_Maestras_Prime!$A$42:$B$103,2,FALSE)</f>
        <v>UNIVERSIDAD NACIONAL DE PIURA</v>
      </c>
      <c r="F260" s="7">
        <v>1</v>
      </c>
      <c r="G260" s="7" t="str">
        <f>VLOOKUP(F260,Tablas_Maestras_Prime!$A$107:$B$112,2,FALSE)</f>
        <v>Sin Definir..</v>
      </c>
      <c r="H260" s="7">
        <v>1</v>
      </c>
      <c r="I260" s="7" t="str">
        <f>VLOOKUP(H260,Tablas_Maestras_Prime!$A$20:$B$38,2,FALSE)</f>
        <v>Por definir...</v>
      </c>
      <c r="J260" s="7">
        <v>1</v>
      </c>
      <c r="K260" s="7" t="str">
        <f>VLOOKUP(J260,Tablas_Maestras_Prime!$A$173:$B$175,2,FALSE)</f>
        <v>Estable</v>
      </c>
      <c r="L260" s="7">
        <v>1</v>
      </c>
      <c r="M260" s="7" t="str">
        <f>VLOOKUP(L260,Tablas_Maestras_Prime!$A$158:$B$169,2,FALSE)</f>
        <v>Por definir</v>
      </c>
      <c r="N260" s="8" t="s">
        <v>1634</v>
      </c>
      <c r="O260" s="8" t="s">
        <v>1635</v>
      </c>
      <c r="P260" s="9">
        <v>37822</v>
      </c>
      <c r="Q260" s="8" t="s">
        <v>1636</v>
      </c>
      <c r="R260" s="8" t="s">
        <v>1637</v>
      </c>
      <c r="S260" s="8" t="s">
        <v>1638</v>
      </c>
      <c r="T260" s="8" t="s">
        <v>33</v>
      </c>
      <c r="U260" s="8" t="s">
        <v>33</v>
      </c>
      <c r="V260" s="8" t="s">
        <v>1639</v>
      </c>
      <c r="W260" s="8" t="s">
        <v>1640</v>
      </c>
      <c r="X260" s="8" t="s">
        <v>35</v>
      </c>
      <c r="Y260" s="5" t="str">
        <f t="shared" si="9"/>
        <v>INSERT INTO empleados VALUES (NULL, 12, 34, 1, 1, 1, 1, 'Manchay Guerrero', 'Gabriel Manuel', 'domingo-07-20', 'manuelmanchay2019@gmail.com', '72455023', '921823253', NULL, NULL, '402021084', '8 octavo', 'I');</v>
      </c>
    </row>
    <row r="261" spans="1:25" ht="15.75" customHeight="1">
      <c r="A261" s="6">
        <f t="shared" si="8"/>
        <v>260</v>
      </c>
      <c r="B261" s="7">
        <v>1</v>
      </c>
      <c r="C261" s="7" t="str">
        <f>VLOOKUP(B261,Tablas_Maestras_Prime!$A$116:$B$153,2,FALSE)</f>
        <v>Arquitectura y Urbanismo</v>
      </c>
      <c r="D261" s="7">
        <v>1</v>
      </c>
      <c r="E261" s="113" t="str">
        <f>VLOOKUP(D261,Tablas_Maestras_Prime!$A$42:$B$103,2,FALSE)</f>
        <v>Sin definir...</v>
      </c>
      <c r="F261" s="7">
        <v>1</v>
      </c>
      <c r="G261" s="7" t="str">
        <f>VLOOKUP(F261,Tablas_Maestras_Prime!$A$107:$B$112,2,FALSE)</f>
        <v>Sin Definir..</v>
      </c>
      <c r="H261" s="7">
        <v>1</v>
      </c>
      <c r="I261" s="7" t="str">
        <f>VLOOKUP(H261,Tablas_Maestras_Prime!$A$20:$B$38,2,FALSE)</f>
        <v>Por definir...</v>
      </c>
      <c r="J261" s="7">
        <v>1</v>
      </c>
      <c r="K261" s="7" t="str">
        <f>VLOOKUP(J261,Tablas_Maestras_Prime!$A$173:$B$175,2,FALSE)</f>
        <v>Estable</v>
      </c>
      <c r="L261" s="7">
        <v>1</v>
      </c>
      <c r="M261" s="7" t="str">
        <f>VLOOKUP(L261,Tablas_Maestras_Prime!$A$158:$B$169,2,FALSE)</f>
        <v>Por definir</v>
      </c>
      <c r="N261" s="8" t="s">
        <v>1641</v>
      </c>
      <c r="O261" s="8" t="s">
        <v>1642</v>
      </c>
      <c r="P261" s="9" t="s">
        <v>33</v>
      </c>
      <c r="Q261" s="8" t="s">
        <v>33</v>
      </c>
      <c r="R261" s="8" t="s">
        <v>33</v>
      </c>
      <c r="S261" s="8" t="s">
        <v>1643</v>
      </c>
      <c r="T261" s="8" t="s">
        <v>33</v>
      </c>
      <c r="U261" s="8" t="s">
        <v>33</v>
      </c>
      <c r="V261" s="8" t="s">
        <v>33</v>
      </c>
      <c r="W261" s="8" t="s">
        <v>33</v>
      </c>
      <c r="X261" s="8" t="s">
        <v>35</v>
      </c>
      <c r="Y261" s="5" t="str">
        <f t="shared" si="9"/>
        <v>INSERT INTO empleados VALUES (NULL, 1, 1, 1, 1, 1, 1, 'MANCHEGO COX', 'DIEGO ALEJANDRO', NULL, NULL, NULL, '941336620', NULL, NULL, NULL, NULL, 'I');</v>
      </c>
    </row>
    <row r="262" spans="1:25" ht="15.75" customHeight="1">
      <c r="A262" s="6">
        <f t="shared" si="8"/>
        <v>261</v>
      </c>
      <c r="B262" s="7">
        <v>10</v>
      </c>
      <c r="C262" s="7" t="str">
        <f>VLOOKUP(B262,Tablas_Maestras_Prime!$A$116:$B$153,2,FALSE)</f>
        <v>Administracion de Empresas</v>
      </c>
      <c r="D262" s="7">
        <v>49</v>
      </c>
      <c r="E262" s="113" t="str">
        <f>VLOOKUP(D262,Tablas_Maestras_Prime!$A$42:$B$103,2,FALSE)</f>
        <v>UNIVERSIDAD PERUANA UNIÓN</v>
      </c>
      <c r="F262" s="7">
        <v>1</v>
      </c>
      <c r="G262" s="7" t="str">
        <f>VLOOKUP(F262,Tablas_Maestras_Prime!$A$107:$B$112,2,FALSE)</f>
        <v>Sin Definir..</v>
      </c>
      <c r="H262" s="7">
        <v>18</v>
      </c>
      <c r="I262" s="7" t="str">
        <f>VLOOKUP(H262,Tablas_Maestras_Prime!$A$20:$B$38,2,FALSE)</f>
        <v>Ciencias Empresariales</v>
      </c>
      <c r="J262" s="7">
        <v>1</v>
      </c>
      <c r="K262" s="7" t="str">
        <f>VLOOKUP(J262,Tablas_Maestras_Prime!$A$173:$B$175,2,FALSE)</f>
        <v>Estable</v>
      </c>
      <c r="L262" s="7">
        <v>1</v>
      </c>
      <c r="M262" s="7" t="str">
        <f>VLOOKUP(L262,Tablas_Maestras_Prime!$A$158:$B$169,2,FALSE)</f>
        <v>Por definir</v>
      </c>
      <c r="N262" s="8" t="s">
        <v>1644</v>
      </c>
      <c r="O262" s="8" t="s">
        <v>1645</v>
      </c>
      <c r="P262" s="9">
        <v>38140</v>
      </c>
      <c r="Q262" s="8" t="s">
        <v>1646</v>
      </c>
      <c r="R262" s="8" t="s">
        <v>1647</v>
      </c>
      <c r="S262" s="8" t="s">
        <v>1648</v>
      </c>
      <c r="T262" s="8" t="s">
        <v>120</v>
      </c>
      <c r="U262" s="8" t="s">
        <v>1649</v>
      </c>
      <c r="V262" s="8" t="s">
        <v>1650</v>
      </c>
      <c r="W262" s="8" t="s">
        <v>34</v>
      </c>
      <c r="X262" s="8" t="s">
        <v>35</v>
      </c>
      <c r="Y262" s="5" t="str">
        <f t="shared" si="9"/>
        <v>INSERT INTO empleados VALUES (NULL, 10, 49, 1, 18, 1, 1, 'MANDUJANO VASQUEZ', 'RUTH KEREN', 'miércoles-06-02', 'ruth01mandujano@gmail.com', '74891610', '923401782', 'Ate', 'Ate, Lima', '202110727', '9no', 'I');</v>
      </c>
    </row>
    <row r="263" spans="1:25" ht="15.75" customHeight="1">
      <c r="A263" s="6">
        <f t="shared" si="8"/>
        <v>262</v>
      </c>
      <c r="B263" s="7">
        <v>6</v>
      </c>
      <c r="C263" s="7" t="str">
        <f>VLOOKUP(B263,Tablas_Maestras_Prime!$A$116:$B$153,2,FALSE)</f>
        <v>Administración y Marketing</v>
      </c>
      <c r="D263" s="7">
        <v>44</v>
      </c>
      <c r="E263" s="113" t="str">
        <f>VLOOKUP(D263,Tablas_Maestras_Prime!$A$42:$B$103,2,FALSE)</f>
        <v>UNIVERSIDAD ANDINA DEL CUSCO</v>
      </c>
      <c r="F263" s="7">
        <v>1</v>
      </c>
      <c r="G263" s="7" t="str">
        <f>VLOOKUP(F263,Tablas_Maestras_Prime!$A$107:$B$112,2,FALSE)</f>
        <v>Sin Definir..</v>
      </c>
      <c r="H263" s="7">
        <v>9</v>
      </c>
      <c r="I263" s="7" t="str">
        <f>VLOOKUP(H263,Tablas_Maestras_Prime!$A$20:$B$38,2,FALSE)</f>
        <v>Ingeniería y Arquitectura </v>
      </c>
      <c r="J263" s="7">
        <v>1</v>
      </c>
      <c r="K263" s="7" t="str">
        <f>VLOOKUP(J263,Tablas_Maestras_Prime!$A$173:$B$175,2,FALSE)</f>
        <v>Estable</v>
      </c>
      <c r="L263" s="7">
        <v>12</v>
      </c>
      <c r="M263" s="7" t="str">
        <f>VLOOKUP(L263,Tablas_Maestras_Prime!$A$158:$B$169,2,FALSE)</f>
        <v>Practicante</v>
      </c>
      <c r="N263" s="8" t="s">
        <v>1651</v>
      </c>
      <c r="O263" s="8" t="s">
        <v>1652</v>
      </c>
      <c r="P263" s="9">
        <v>36372</v>
      </c>
      <c r="Q263" s="8" t="s">
        <v>1653</v>
      </c>
      <c r="R263" s="8" t="s">
        <v>1654</v>
      </c>
      <c r="S263" s="8" t="s">
        <v>1655</v>
      </c>
      <c r="T263" s="8" t="s">
        <v>33</v>
      </c>
      <c r="U263" s="8" t="s">
        <v>1656</v>
      </c>
      <c r="V263" s="8" t="s">
        <v>1657</v>
      </c>
      <c r="W263" s="8" t="s">
        <v>86</v>
      </c>
      <c r="X263" s="8" t="s">
        <v>35</v>
      </c>
      <c r="Y263" s="5" t="str">
        <f t="shared" si="9"/>
        <v>INSERT INTO empleados VALUES (NULL, 6, 44, 1, 9, 1, 12, 'MANSILLA SOTO', 'RODRIGO NICK', 'sábado-07-31', '019200758e@gmail.com', '74306542', '929171132', NULL, 'Cusco- San Sebastian', '019200758E', '10mo', 'I');</v>
      </c>
    </row>
    <row r="264" spans="1:25" ht="15.75" customHeight="1">
      <c r="A264" s="6">
        <f t="shared" si="8"/>
        <v>263</v>
      </c>
      <c r="B264" s="7">
        <v>29</v>
      </c>
      <c r="C264" s="7" t="str">
        <f>VLOOKUP(B264,Tablas_Maestras_Prime!$A$116:$B$153,2,FALSE)</f>
        <v>Ingeniera industrial y de sistemas </v>
      </c>
      <c r="D264" s="7">
        <v>1</v>
      </c>
      <c r="E264" s="113" t="str">
        <f>VLOOKUP(D264,Tablas_Maestras_Prime!$A$42:$B$103,2,FALSE)</f>
        <v>Sin definir...</v>
      </c>
      <c r="F264" s="7">
        <v>1</v>
      </c>
      <c r="G264" s="7" t="str">
        <f>VLOOKUP(F264,Tablas_Maestras_Prime!$A$107:$B$112,2,FALSE)</f>
        <v>Sin Definir..</v>
      </c>
      <c r="H264" s="7">
        <v>8</v>
      </c>
      <c r="I264" s="7" t="str">
        <f>VLOOKUP(H264,Tablas_Maestras_Prime!$A$20:$B$38,2,FALSE)</f>
        <v>Arquitectura</v>
      </c>
      <c r="J264" s="7">
        <v>1</v>
      </c>
      <c r="K264" s="7" t="str">
        <f>VLOOKUP(J264,Tablas_Maestras_Prime!$A$173:$B$175,2,FALSE)</f>
        <v>Estable</v>
      </c>
      <c r="L264" s="7">
        <v>1</v>
      </c>
      <c r="M264" s="7" t="str">
        <f>VLOOKUP(L264,Tablas_Maestras_Prime!$A$158:$B$169,2,FALSE)</f>
        <v>Por definir</v>
      </c>
      <c r="N264" s="8" t="s">
        <v>1658</v>
      </c>
      <c r="O264" s="8" t="s">
        <v>1659</v>
      </c>
      <c r="P264" s="9">
        <v>37366</v>
      </c>
      <c r="Q264" s="8" t="s">
        <v>1660</v>
      </c>
      <c r="R264" s="8" t="s">
        <v>1661</v>
      </c>
      <c r="S264" s="8" t="s">
        <v>1662</v>
      </c>
      <c r="T264" s="8" t="s">
        <v>43</v>
      </c>
      <c r="U264" s="8" t="s">
        <v>1663</v>
      </c>
      <c r="V264" s="8" t="s">
        <v>1664</v>
      </c>
      <c r="W264" s="8" t="s">
        <v>86</v>
      </c>
      <c r="X264" s="8" t="s">
        <v>35</v>
      </c>
      <c r="Y264" s="5" t="str">
        <f t="shared" si="9"/>
        <v>INSERT INTO empleados VALUES (NULL, 29, 1, 1, 8, 1, 1, 'MANTARI INGA', 'KAOMY', 'sábado-04-20', 'kaomymantari@gmail.com', '60736930', '927167492', 'San Juan de Lurigancho', 'San Juan de Lurigancho, Huascar', '18207137', '10mo', 'I');</v>
      </c>
    </row>
    <row r="265" spans="1:25" ht="15.75" customHeight="1">
      <c r="A265" s="6">
        <f t="shared" si="8"/>
        <v>264</v>
      </c>
      <c r="B265" s="7">
        <v>29</v>
      </c>
      <c r="C265" s="7" t="str">
        <f>VLOOKUP(B265,Tablas_Maestras_Prime!$A$116:$B$153,2,FALSE)</f>
        <v>Ingeniera industrial y de sistemas </v>
      </c>
      <c r="D265" s="7">
        <v>59</v>
      </c>
      <c r="E265" s="113" t="str">
        <f>VLOOKUP(D265,Tablas_Maestras_Prime!$A$42:$B$103,2,FALSE)</f>
        <v>UNIVERSIDAD NACIONAL DE TRUJILLO</v>
      </c>
      <c r="F265" s="7">
        <v>6</v>
      </c>
      <c r="G265" s="7" t="str">
        <f>VLOOKUP(F265,Tablas_Maestras_Prime!$A$107:$B$112,2,FALSE)</f>
        <v>Tecnica</v>
      </c>
      <c r="H265" s="7">
        <v>1</v>
      </c>
      <c r="I265" s="7" t="str">
        <f>VLOOKUP(H265,Tablas_Maestras_Prime!$A$20:$B$38,2,FALSE)</f>
        <v>Por definir...</v>
      </c>
      <c r="J265" s="7">
        <v>1</v>
      </c>
      <c r="K265" s="7" t="str">
        <f>VLOOKUP(J265,Tablas_Maestras_Prime!$A$173:$B$175,2,FALSE)</f>
        <v>Estable</v>
      </c>
      <c r="L265" s="7">
        <v>1</v>
      </c>
      <c r="M265" s="7" t="str">
        <f>VLOOKUP(L265,Tablas_Maestras_Prime!$A$158:$B$169,2,FALSE)</f>
        <v>Por definir</v>
      </c>
      <c r="N265" s="8" t="s">
        <v>1665</v>
      </c>
      <c r="O265" s="8" t="s">
        <v>1666</v>
      </c>
      <c r="P265" s="9">
        <v>37370</v>
      </c>
      <c r="Q265" s="8" t="s">
        <v>1667</v>
      </c>
      <c r="R265" s="8" t="s">
        <v>1668</v>
      </c>
      <c r="S265" s="8" t="s">
        <v>1669</v>
      </c>
      <c r="T265" s="8" t="s">
        <v>33</v>
      </c>
      <c r="U265" s="8" t="s">
        <v>1670</v>
      </c>
      <c r="V265" s="8" t="s">
        <v>1671</v>
      </c>
      <c r="W265" s="8" t="s">
        <v>86</v>
      </c>
      <c r="X265" s="8" t="s">
        <v>35</v>
      </c>
      <c r="Y265" s="5" t="str">
        <f t="shared" si="9"/>
        <v>INSERT INTO empleados VALUES (NULL, 29, 59, 6, 1, 1, 1, 'MARÍN SANGAY', 'MÉLANIE YESMÍN', 'miércoles-04-24', 't054100420@unitru.edu.pe', '72043554', '920182222', NULL, 'Mz.D 3 Lote 10 Urb Covicorti', '1054100420', '10mo', 'I');</v>
      </c>
    </row>
    <row r="266" spans="1:25" ht="15.75" customHeight="1">
      <c r="A266" s="6">
        <f t="shared" si="8"/>
        <v>265</v>
      </c>
      <c r="B266" s="7">
        <v>29</v>
      </c>
      <c r="C266" s="7" t="str">
        <f>VLOOKUP(B266,Tablas_Maestras_Prime!$A$116:$B$153,2,FALSE)</f>
        <v>Ingeniera industrial y de sistemas </v>
      </c>
      <c r="D266" s="7">
        <v>4</v>
      </c>
      <c r="E266" s="113" t="str">
        <f>VLOOKUP(D266,Tablas_Maestras_Prime!$A$42:$B$103,2,FALSE)</f>
        <v>Universidad Cesar Vallejo</v>
      </c>
      <c r="F266" s="7">
        <v>6</v>
      </c>
      <c r="G266" s="7" t="str">
        <f>VLOOKUP(F266,Tablas_Maestras_Prime!$A$107:$B$112,2,FALSE)</f>
        <v>Tecnica</v>
      </c>
      <c r="H266" s="7">
        <v>8</v>
      </c>
      <c r="I266" s="7" t="str">
        <f>VLOOKUP(H266,Tablas_Maestras_Prime!$A$20:$B$38,2,FALSE)</f>
        <v>Arquitectura</v>
      </c>
      <c r="J266" s="7">
        <v>1</v>
      </c>
      <c r="K266" s="7" t="str">
        <f>VLOOKUP(J266,Tablas_Maestras_Prime!$A$173:$B$175,2,FALSE)</f>
        <v>Estable</v>
      </c>
      <c r="L266" s="7">
        <v>12</v>
      </c>
      <c r="M266" s="7" t="str">
        <f>VLOOKUP(L266,Tablas_Maestras_Prime!$A$158:$B$169,2,FALSE)</f>
        <v>Practicante</v>
      </c>
      <c r="N266" s="8" t="s">
        <v>1672</v>
      </c>
      <c r="O266" s="8" t="s">
        <v>1673</v>
      </c>
      <c r="P266" s="9" t="s">
        <v>33</v>
      </c>
      <c r="Q266" s="8" t="s">
        <v>1674</v>
      </c>
      <c r="R266" s="8" t="s">
        <v>1675</v>
      </c>
      <c r="S266" s="8" t="s">
        <v>1676</v>
      </c>
      <c r="T266" s="8" t="s">
        <v>33</v>
      </c>
      <c r="U266" s="8" t="s">
        <v>454</v>
      </c>
      <c r="V266" s="8" t="s">
        <v>1677</v>
      </c>
      <c r="W266" s="8" t="s">
        <v>33</v>
      </c>
      <c r="X266" s="8" t="s">
        <v>35</v>
      </c>
      <c r="Y266" s="5" t="str">
        <f t="shared" si="9"/>
        <v>INSERT INTO empleados VALUES (NULL, 29, 4, 6, 8, 1, 12, 'MARQUEZ SILVA', 'FLOR DE MARIA', NULL, 'marquezsilva.30@gmail.com', '76422388', '986834006', NULL, 'LIMA', '6700246740', NULL, 'I');</v>
      </c>
    </row>
    <row r="267" spans="1:25" ht="15.75" customHeight="1">
      <c r="A267" s="6">
        <f t="shared" si="8"/>
        <v>266</v>
      </c>
      <c r="B267" s="7">
        <v>11</v>
      </c>
      <c r="C267" s="7" t="str">
        <f>VLOOKUP(B267,Tablas_Maestras_Prime!$A$116:$B$153,2,FALSE)</f>
        <v>Económia y Negocios Internacionales</v>
      </c>
      <c r="D267" s="7">
        <v>4</v>
      </c>
      <c r="E267" s="113" t="str">
        <f>VLOOKUP(D267,Tablas_Maestras_Prime!$A$42:$B$103,2,FALSE)</f>
        <v>Universidad Cesar Vallejo</v>
      </c>
      <c r="F267" s="7">
        <v>2</v>
      </c>
      <c r="G267" s="7" t="str">
        <f>VLOOKUP(F267,Tablas_Maestras_Prime!$A$107:$B$112,2,FALSE)</f>
        <v>Administracion</v>
      </c>
      <c r="H267" s="7">
        <v>5</v>
      </c>
      <c r="I267" s="7" t="str">
        <f>VLOOKUP(H267,Tablas_Maestras_Prime!$A$20:$B$38,2,FALSE)</f>
        <v>Administración</v>
      </c>
      <c r="J267" s="7">
        <v>1</v>
      </c>
      <c r="K267" s="7" t="str">
        <f>VLOOKUP(J267,Tablas_Maestras_Prime!$A$173:$B$175,2,FALSE)</f>
        <v>Estable</v>
      </c>
      <c r="L267" s="7">
        <v>12</v>
      </c>
      <c r="M267" s="7" t="str">
        <f>VLOOKUP(L267,Tablas_Maestras_Prime!$A$158:$B$169,2,FALSE)</f>
        <v>Practicante</v>
      </c>
      <c r="N267" s="8" t="s">
        <v>1678</v>
      </c>
      <c r="O267" s="8" t="s">
        <v>1679</v>
      </c>
      <c r="P267" s="9" t="s">
        <v>33</v>
      </c>
      <c r="Q267" s="8" t="s">
        <v>1680</v>
      </c>
      <c r="R267" s="8" t="s">
        <v>1681</v>
      </c>
      <c r="S267" s="8" t="s">
        <v>1682</v>
      </c>
      <c r="T267" s="8" t="s">
        <v>120</v>
      </c>
      <c r="U267" s="8" t="s">
        <v>1683</v>
      </c>
      <c r="V267" s="8" t="s">
        <v>1684</v>
      </c>
      <c r="W267" s="8" t="s">
        <v>33</v>
      </c>
      <c r="X267" s="8" t="s">
        <v>35</v>
      </c>
      <c r="Y267" s="5" t="str">
        <f t="shared" si="9"/>
        <v>INSERT INTO empleados VALUES (NULL, 11, 4, 2, 5, 1, 12, 'Marquina Huarcaya', 'Meylin', NULL, 'meylinmarquinahu@gmail.com', '72391912', '991832473', 'Ate', 'San Antonio, Ate, Lima', '7002815013', NULL, 'I');</v>
      </c>
    </row>
    <row r="268" spans="1:25" ht="15.75" customHeight="1">
      <c r="A268" s="6">
        <f t="shared" si="8"/>
        <v>267</v>
      </c>
      <c r="B268" s="7">
        <v>6</v>
      </c>
      <c r="C268" s="7" t="str">
        <f>VLOOKUP(B268,Tablas_Maestras_Prime!$A$116:$B$153,2,FALSE)</f>
        <v>Administración y Marketing</v>
      </c>
      <c r="D268" s="7">
        <v>4</v>
      </c>
      <c r="E268" s="113" t="str">
        <f>VLOOKUP(D268,Tablas_Maestras_Prime!$A$42:$B$103,2,FALSE)</f>
        <v>Universidad Cesar Vallejo</v>
      </c>
      <c r="F268" s="7">
        <v>6</v>
      </c>
      <c r="G268" s="7" t="str">
        <f>VLOOKUP(F268,Tablas_Maestras_Prime!$A$107:$B$112,2,FALSE)</f>
        <v>Tecnica</v>
      </c>
      <c r="H268" s="7">
        <v>2</v>
      </c>
      <c r="I268" s="7" t="str">
        <f>VLOOKUP(H268,Tablas_Maestras_Prime!$A$20:$B$38,2,FALSE)</f>
        <v>Ingeniería</v>
      </c>
      <c r="J268" s="7">
        <v>1</v>
      </c>
      <c r="K268" s="7" t="str">
        <f>VLOOKUP(J268,Tablas_Maestras_Prime!$A$173:$B$175,2,FALSE)</f>
        <v>Estable</v>
      </c>
      <c r="L268" s="7">
        <v>12</v>
      </c>
      <c r="M268" s="7" t="str">
        <f>VLOOKUP(L268,Tablas_Maestras_Prime!$A$158:$B$169,2,FALSE)</f>
        <v>Practicante</v>
      </c>
      <c r="N268" s="8" t="s">
        <v>1685</v>
      </c>
      <c r="O268" s="8" t="s">
        <v>1686</v>
      </c>
      <c r="P268" s="9">
        <v>38374</v>
      </c>
      <c r="Q268" s="8" t="s">
        <v>1687</v>
      </c>
      <c r="R268" s="8" t="s">
        <v>1688</v>
      </c>
      <c r="S268" s="8" t="s">
        <v>1689</v>
      </c>
      <c r="T268" s="8" t="s">
        <v>33</v>
      </c>
      <c r="U268" s="8" t="s">
        <v>1690</v>
      </c>
      <c r="V268" s="8" t="s">
        <v>1691</v>
      </c>
      <c r="W268" s="8" t="s">
        <v>1231</v>
      </c>
      <c r="X268" s="8" t="s">
        <v>35</v>
      </c>
      <c r="Y268" s="5" t="str">
        <f t="shared" si="9"/>
        <v>INSERT INTO empleados VALUES (NULL, 6, 4, 6, 2, 1, 12, 'MARQUINA HUARCAYA ', 'MELANY KARINA', 'sábado-01-22', 'melanymarquinahu22@gmail.com', '72391919', '980589875', NULL, 'San Antonio. Mz E Lt. 10.', '7002815401', '7', 'I');</v>
      </c>
    </row>
    <row r="269" spans="1:25" ht="15.75" customHeight="1">
      <c r="A269" s="6">
        <f t="shared" si="8"/>
        <v>268</v>
      </c>
      <c r="B269" s="7">
        <v>29</v>
      </c>
      <c r="C269" s="7" t="str">
        <f>VLOOKUP(B269,Tablas_Maestras_Prime!$A$116:$B$153,2,FALSE)</f>
        <v>Ingeniera industrial y de sistemas </v>
      </c>
      <c r="D269" s="7">
        <v>25</v>
      </c>
      <c r="E269" s="113" t="str">
        <f>VLOOKUP(D269,Tablas_Maestras_Prime!$A$42:$B$103,2,FALSE)</f>
        <v>UNIVERSIDAD TECNOLÓGICA DEL PERÚ</v>
      </c>
      <c r="F269" s="7">
        <v>1</v>
      </c>
      <c r="G269" s="7" t="str">
        <f>VLOOKUP(F269,Tablas_Maestras_Prime!$A$107:$B$112,2,FALSE)</f>
        <v>Sin Definir..</v>
      </c>
      <c r="H269" s="7">
        <v>1</v>
      </c>
      <c r="I269" s="7" t="str">
        <f>VLOOKUP(H269,Tablas_Maestras_Prime!$A$20:$B$38,2,FALSE)</f>
        <v>Por definir...</v>
      </c>
      <c r="J269" s="7">
        <v>1</v>
      </c>
      <c r="K269" s="7" t="str">
        <f>VLOOKUP(J269,Tablas_Maestras_Prime!$A$173:$B$175,2,FALSE)</f>
        <v>Estable</v>
      </c>
      <c r="L269" s="7">
        <v>1</v>
      </c>
      <c r="M269" s="7" t="str">
        <f>VLOOKUP(L269,Tablas_Maestras_Prime!$A$158:$B$169,2,FALSE)</f>
        <v>Por definir</v>
      </c>
      <c r="N269" s="8" t="s">
        <v>1692</v>
      </c>
      <c r="O269" s="8" t="s">
        <v>1693</v>
      </c>
      <c r="P269" s="9">
        <v>37070</v>
      </c>
      <c r="Q269" s="8" t="s">
        <v>1694</v>
      </c>
      <c r="R269" s="8" t="s">
        <v>1695</v>
      </c>
      <c r="S269" s="8" t="s">
        <v>1696</v>
      </c>
      <c r="T269" s="8" t="s">
        <v>469</v>
      </c>
      <c r="U269" s="8" t="s">
        <v>1697</v>
      </c>
      <c r="V269" s="8" t="s">
        <v>1698</v>
      </c>
      <c r="W269" s="8" t="s">
        <v>34</v>
      </c>
      <c r="X269" s="8" t="s">
        <v>35</v>
      </c>
      <c r="Y269" s="5" t="str">
        <f t="shared" si="9"/>
        <v>INSERT INTO empleados VALUES (NULL, 29, 25, 1, 1, 1, 1, 'MARTINEZ PINEDO', 'STEFANO ALBERTO', 'jueves-06-28', 'Stefamp.21@Gmail.com', '75235333', '974237834', 'Santiago de Surco', 'CALLE DOÑA VIRGINIA 151, SURCO', 'U19101226', '9no', 'I');</v>
      </c>
    </row>
    <row r="270" spans="1:25" ht="15.75" customHeight="1">
      <c r="A270" s="6">
        <f t="shared" si="8"/>
        <v>269</v>
      </c>
      <c r="B270" s="7">
        <v>6</v>
      </c>
      <c r="C270" s="7" t="str">
        <f>VLOOKUP(B270,Tablas_Maestras_Prime!$A$116:$B$153,2,FALSE)</f>
        <v>Administración y Marketing</v>
      </c>
      <c r="D270" s="7">
        <v>31</v>
      </c>
      <c r="E270" s="113" t="str">
        <f>VLOOKUP(D270,Tablas_Maestras_Prime!$A$42:$B$103,2,FALSE)</f>
        <v>UNIVERSIDAD SAN IGNACIO DE LOYOLA</v>
      </c>
      <c r="F270" s="7">
        <v>1</v>
      </c>
      <c r="G270" s="7" t="str">
        <f>VLOOKUP(F270,Tablas_Maestras_Prime!$A$107:$B$112,2,FALSE)</f>
        <v>Sin Definir..</v>
      </c>
      <c r="H270" s="7">
        <v>1</v>
      </c>
      <c r="I270" s="7" t="str">
        <f>VLOOKUP(H270,Tablas_Maestras_Prime!$A$20:$B$38,2,FALSE)</f>
        <v>Por definir...</v>
      </c>
      <c r="J270" s="7">
        <v>2</v>
      </c>
      <c r="K270" s="7" t="str">
        <f>VLOOKUP(J270,Tablas_Maestras_Prime!$A$173:$B$175,2,FALSE)</f>
        <v>Practicante</v>
      </c>
      <c r="L270" s="7">
        <v>25</v>
      </c>
      <c r="M270" s="7" t="e">
        <f>VLOOKUP(L270,Tablas_Maestras_Prime!$A$158:$B$169,2,FALSE)</f>
        <v>#N/A</v>
      </c>
      <c r="N270" s="8" t="s">
        <v>1699</v>
      </c>
      <c r="O270" s="8" t="s">
        <v>1700</v>
      </c>
      <c r="P270" s="9">
        <v>36911</v>
      </c>
      <c r="Q270" s="8" t="s">
        <v>1701</v>
      </c>
      <c r="R270" s="8" t="s">
        <v>1702</v>
      </c>
      <c r="S270" s="8" t="s">
        <v>1703</v>
      </c>
      <c r="T270" s="8" t="s">
        <v>120</v>
      </c>
      <c r="U270" s="8" t="s">
        <v>1704</v>
      </c>
      <c r="V270" s="8" t="s">
        <v>1705</v>
      </c>
      <c r="W270" s="8" t="s">
        <v>86</v>
      </c>
      <c r="X270" s="8" t="s">
        <v>35</v>
      </c>
      <c r="Y270" s="5" t="str">
        <f t="shared" si="9"/>
        <v>INSERT INTO empleados VALUES (NULL, 6, 31, 1, 1, 2, 25, 'MARTOS RUIZ', 'VICTOR ENRIQUE', 'sábado-01-20', 'victorenrique_11@hotmail.com', '71917933', '906953258', 'Ate', 'Torres de Santa Clara 1, Santa Clara, Ate,Llima', '1912394', '10mo', 'I');</v>
      </c>
    </row>
    <row r="271" spans="1:25" ht="15.75" customHeight="1">
      <c r="A271" s="6">
        <f t="shared" si="8"/>
        <v>270</v>
      </c>
      <c r="B271" s="7">
        <v>29</v>
      </c>
      <c r="C271" s="7" t="str">
        <f>VLOOKUP(B271,Tablas_Maestras_Prime!$A$116:$B$153,2,FALSE)</f>
        <v>Ingeniera industrial y de sistemas </v>
      </c>
      <c r="D271" s="7">
        <v>5</v>
      </c>
      <c r="E271" s="113" t="str">
        <f>VLOOKUP(D271,Tablas_Maestras_Prime!$A$42:$B$103,2,FALSE)</f>
        <v>Universidad Peruana de Ciencias Aplicadas </v>
      </c>
      <c r="F271" s="7">
        <v>1</v>
      </c>
      <c r="G271" s="7" t="str">
        <f>VLOOKUP(F271,Tablas_Maestras_Prime!$A$107:$B$112,2,FALSE)</f>
        <v>Sin Definir..</v>
      </c>
      <c r="H271" s="7">
        <v>8</v>
      </c>
      <c r="I271" s="7" t="str">
        <f>VLOOKUP(H271,Tablas_Maestras_Prime!$A$20:$B$38,2,FALSE)</f>
        <v>Arquitectura</v>
      </c>
      <c r="J271" s="7">
        <v>1</v>
      </c>
      <c r="K271" s="7" t="str">
        <f>VLOOKUP(J271,Tablas_Maestras_Prime!$A$173:$B$175,2,FALSE)</f>
        <v>Estable</v>
      </c>
      <c r="L271" s="7">
        <v>1</v>
      </c>
      <c r="M271" s="7" t="str">
        <f>VLOOKUP(L271,Tablas_Maestras_Prime!$A$158:$B$169,2,FALSE)</f>
        <v>Por definir</v>
      </c>
      <c r="N271" s="8" t="s">
        <v>1706</v>
      </c>
      <c r="O271" s="8" t="s">
        <v>1707</v>
      </c>
      <c r="P271" s="9">
        <v>37591</v>
      </c>
      <c r="Q271" s="8" t="s">
        <v>1708</v>
      </c>
      <c r="R271" s="8" t="s">
        <v>1709</v>
      </c>
      <c r="S271" s="8" t="s">
        <v>1710</v>
      </c>
      <c r="T271" s="8" t="s">
        <v>33</v>
      </c>
      <c r="U271" s="8" t="s">
        <v>33</v>
      </c>
      <c r="V271" s="8" t="s">
        <v>1711</v>
      </c>
      <c r="W271" s="8" t="s">
        <v>34</v>
      </c>
      <c r="X271" s="8" t="s">
        <v>35</v>
      </c>
      <c r="Y271" s="5" t="str">
        <f t="shared" si="9"/>
        <v>INSERT INTO empleados VALUES (NULL, 29, 5, 1, 8, 1, 1, 'MATEO GUANILO', 'SABRINA ALEXANDRA', 'domingo-12-01', 'sabrinamateo01@gmail.com', '72217608', '993698832', NULL, NULL, '202010148', '9no', 'I');</v>
      </c>
    </row>
    <row r="272" spans="1:25" ht="15.75" customHeight="1">
      <c r="A272" s="6">
        <f t="shared" si="8"/>
        <v>271</v>
      </c>
      <c r="B272" s="7">
        <v>24</v>
      </c>
      <c r="C272" s="7" t="str">
        <f>VLOOKUP(B272,Tablas_Maestras_Prime!$A$116:$B$153,2,FALSE)</f>
        <v>Ingeniería Agrícola</v>
      </c>
      <c r="D272" s="7">
        <v>27</v>
      </c>
      <c r="E272" s="113" t="str">
        <f>VLOOKUP(D272,Tablas_Maestras_Prime!$A$42:$B$103,2,FALSE)</f>
        <v>Universidad Nacional Federico VIllareal (UNFV)</v>
      </c>
      <c r="F272" s="7">
        <v>1</v>
      </c>
      <c r="G272" s="7" t="str">
        <f>VLOOKUP(F272,Tablas_Maestras_Prime!$A$107:$B$112,2,FALSE)</f>
        <v>Sin Definir..</v>
      </c>
      <c r="H272" s="7">
        <v>1</v>
      </c>
      <c r="I272" s="7" t="str">
        <f>VLOOKUP(H272,Tablas_Maestras_Prime!$A$20:$B$38,2,FALSE)</f>
        <v>Por definir...</v>
      </c>
      <c r="J272" s="7">
        <v>1</v>
      </c>
      <c r="K272" s="7" t="str">
        <f>VLOOKUP(J272,Tablas_Maestras_Prime!$A$173:$B$175,2,FALSE)</f>
        <v>Estable</v>
      </c>
      <c r="L272" s="7">
        <v>12</v>
      </c>
      <c r="M272" s="7" t="str">
        <f>VLOOKUP(L272,Tablas_Maestras_Prime!$A$158:$B$169,2,FALSE)</f>
        <v>Practicante</v>
      </c>
      <c r="N272" s="8" t="s">
        <v>1712</v>
      </c>
      <c r="O272" s="8" t="s">
        <v>1713</v>
      </c>
      <c r="P272" s="9" t="s">
        <v>33</v>
      </c>
      <c r="Q272" s="8" t="s">
        <v>1714</v>
      </c>
      <c r="R272" s="8" t="s">
        <v>1715</v>
      </c>
      <c r="S272" s="8" t="s">
        <v>1716</v>
      </c>
      <c r="T272" s="8" t="s">
        <v>208</v>
      </c>
      <c r="U272" s="8" t="s">
        <v>1717</v>
      </c>
      <c r="V272" s="8" t="s">
        <v>1718</v>
      </c>
      <c r="W272" s="8" t="s">
        <v>33</v>
      </c>
      <c r="X272" s="8" t="s">
        <v>35</v>
      </c>
      <c r="Y272" s="5" t="str">
        <f t="shared" si="9"/>
        <v>INSERT INTO empleados VALUES (NULL, 24, 27, 1, 1, 1, 12, 'MECHAN VARGAS', 'JOHANNA ROSA', NULL, 'johannarosa_6@hotmail.com', '72421174', '928811961', 'Callao', 'JR. ANDAHUAYLAS MZ B LOTE 41 URB. SANTA ROSA - CALLAO', '2015003499', NULL, 'I');</v>
      </c>
    </row>
    <row r="273" spans="1:25" ht="15.75" customHeight="1">
      <c r="A273" s="6">
        <f t="shared" si="8"/>
        <v>272</v>
      </c>
      <c r="B273" s="7">
        <v>29</v>
      </c>
      <c r="C273" s="7" t="str">
        <f>VLOOKUP(B273,Tablas_Maestras_Prime!$A$116:$B$153,2,FALSE)</f>
        <v>Ingeniera industrial y de sistemas </v>
      </c>
      <c r="D273" s="7">
        <v>25</v>
      </c>
      <c r="E273" s="113" t="str">
        <f>VLOOKUP(D273,Tablas_Maestras_Prime!$A$42:$B$103,2,FALSE)</f>
        <v>UNIVERSIDAD TECNOLÓGICA DEL PERÚ</v>
      </c>
      <c r="F273" s="7">
        <v>6</v>
      </c>
      <c r="G273" s="7" t="str">
        <f>VLOOKUP(F273,Tablas_Maestras_Prime!$A$107:$B$112,2,FALSE)</f>
        <v>Tecnica</v>
      </c>
      <c r="H273" s="7">
        <v>8</v>
      </c>
      <c r="I273" s="7" t="str">
        <f>VLOOKUP(H273,Tablas_Maestras_Prime!$A$20:$B$38,2,FALSE)</f>
        <v>Arquitectura</v>
      </c>
      <c r="J273" s="7">
        <v>1</v>
      </c>
      <c r="K273" s="7" t="str">
        <f>VLOOKUP(J273,Tablas_Maestras_Prime!$A$173:$B$175,2,FALSE)</f>
        <v>Estable</v>
      </c>
      <c r="L273" s="7">
        <v>12</v>
      </c>
      <c r="M273" s="7" t="str">
        <f>VLOOKUP(L273,Tablas_Maestras_Prime!$A$158:$B$169,2,FALSE)</f>
        <v>Practicante</v>
      </c>
      <c r="N273" s="8" t="s">
        <v>1719</v>
      </c>
      <c r="O273" s="8" t="s">
        <v>1720</v>
      </c>
      <c r="P273" s="9" t="s">
        <v>33</v>
      </c>
      <c r="Q273" s="8" t="s">
        <v>1721</v>
      </c>
      <c r="R273" s="8" t="s">
        <v>1722</v>
      </c>
      <c r="S273" s="8" t="s">
        <v>1723</v>
      </c>
      <c r="T273" s="8" t="s">
        <v>1724</v>
      </c>
      <c r="U273" s="8" t="s">
        <v>1725</v>
      </c>
      <c r="V273" s="8" t="s">
        <v>1726</v>
      </c>
      <c r="W273" s="8" t="s">
        <v>33</v>
      </c>
      <c r="X273" s="8" t="s">
        <v>35</v>
      </c>
      <c r="Y273" s="5" t="str">
        <f t="shared" si="9"/>
        <v>INSERT INTO empleados VALUES (NULL, 29, 25, 6, 8, 1, 12, 'Medina Diaz', 'Anderson Brayant', NULL, 'brayantmedina2501@gmail.com', '74231232', '916641087', 'Ancon', 'ANCÓN - LOMAS DE ANCÓN - MZ 18 LT 4', 'U22241505', NULL, 'I');</v>
      </c>
    </row>
    <row r="274" spans="1:25" ht="15.75" customHeight="1">
      <c r="A274" s="6">
        <f t="shared" si="8"/>
        <v>273</v>
      </c>
      <c r="B274" s="7">
        <v>29</v>
      </c>
      <c r="C274" s="7" t="str">
        <f>VLOOKUP(B274,Tablas_Maestras_Prime!$A$116:$B$153,2,FALSE)</f>
        <v>Ingeniera industrial y de sistemas </v>
      </c>
      <c r="D274" s="7">
        <v>25</v>
      </c>
      <c r="E274" s="113" t="str">
        <f>VLOOKUP(D274,Tablas_Maestras_Prime!$A$42:$B$103,2,FALSE)</f>
        <v>UNIVERSIDAD TECNOLÓGICA DEL PERÚ</v>
      </c>
      <c r="F274" s="7">
        <v>1</v>
      </c>
      <c r="G274" s="7" t="str">
        <f>VLOOKUP(F274,Tablas_Maestras_Prime!$A$107:$B$112,2,FALSE)</f>
        <v>Sin Definir..</v>
      </c>
      <c r="H274" s="7">
        <v>1</v>
      </c>
      <c r="I274" s="7" t="str">
        <f>VLOOKUP(H274,Tablas_Maestras_Prime!$A$20:$B$38,2,FALSE)</f>
        <v>Por definir...</v>
      </c>
      <c r="J274" s="7">
        <v>1</v>
      </c>
      <c r="K274" s="7" t="str">
        <f>VLOOKUP(J274,Tablas_Maestras_Prime!$A$173:$B$175,2,FALSE)</f>
        <v>Estable</v>
      </c>
      <c r="L274" s="7">
        <v>1</v>
      </c>
      <c r="M274" s="7" t="str">
        <f>VLOOKUP(L274,Tablas_Maestras_Prime!$A$158:$B$169,2,FALSE)</f>
        <v>Por definir</v>
      </c>
      <c r="N274" s="8" t="s">
        <v>1727</v>
      </c>
      <c r="O274" s="8" t="s">
        <v>1728</v>
      </c>
      <c r="P274" s="9">
        <v>37571</v>
      </c>
      <c r="Q274" s="8" t="s">
        <v>1729</v>
      </c>
      <c r="R274" s="8" t="s">
        <v>1730</v>
      </c>
      <c r="S274" s="8" t="s">
        <v>1731</v>
      </c>
      <c r="T274" s="8" t="s">
        <v>142</v>
      </c>
      <c r="U274" s="8" t="s">
        <v>1732</v>
      </c>
      <c r="V274" s="8" t="s">
        <v>33</v>
      </c>
      <c r="W274" s="8" t="s">
        <v>1733</v>
      </c>
      <c r="X274" s="8" t="s">
        <v>35</v>
      </c>
      <c r="Y274" s="5" t="str">
        <f t="shared" si="9"/>
        <v>INSERT INTO empleados VALUES (NULL, 29, 25, 1, 1, 1, 1, 'MEDINA HUAMÁN', 'SOFIA IVANA', 'lunes-11-11', 'sofiamedinahuaman.11@gmail.com', '75800421', '949769525', 'Breña', 'Av. Venezuela 842 - Breña, Lima', NULL, 'Egresada', 'I');</v>
      </c>
    </row>
    <row r="275" spans="1:25" ht="15.75" customHeight="1">
      <c r="A275" s="6">
        <f t="shared" si="8"/>
        <v>274</v>
      </c>
      <c r="B275" s="7">
        <v>6</v>
      </c>
      <c r="C275" s="7" t="str">
        <f>VLOOKUP(B275,Tablas_Maestras_Prime!$A$116:$B$153,2,FALSE)</f>
        <v>Administración y Marketing</v>
      </c>
      <c r="D275" s="7">
        <v>19</v>
      </c>
      <c r="E275" s="113" t="str">
        <f>VLOOKUP(D275,Tablas_Maestras_Prime!$A$42:$B$103,2,FALSE)</f>
        <v>Universidad Privada Antenor Orrego</v>
      </c>
      <c r="F275" s="7">
        <v>1</v>
      </c>
      <c r="G275" s="7" t="str">
        <f>VLOOKUP(F275,Tablas_Maestras_Prime!$A$107:$B$112,2,FALSE)</f>
        <v>Sin Definir..</v>
      </c>
      <c r="H275" s="7">
        <v>1</v>
      </c>
      <c r="I275" s="7" t="str">
        <f>VLOOKUP(H275,Tablas_Maestras_Prime!$A$20:$B$38,2,FALSE)</f>
        <v>Por definir...</v>
      </c>
      <c r="J275" s="7">
        <v>1</v>
      </c>
      <c r="K275" s="7" t="str">
        <f>VLOOKUP(J275,Tablas_Maestras_Prime!$A$173:$B$175,2,FALSE)</f>
        <v>Estable</v>
      </c>
      <c r="L275" s="7">
        <v>1</v>
      </c>
      <c r="M275" s="7" t="str">
        <f>VLOOKUP(L275,Tablas_Maestras_Prime!$A$158:$B$169,2,FALSE)</f>
        <v>Por definir</v>
      </c>
      <c r="N275" s="8" t="s">
        <v>1734</v>
      </c>
      <c r="O275" s="8" t="s">
        <v>1735</v>
      </c>
      <c r="P275" s="9">
        <v>37208</v>
      </c>
      <c r="Q275" s="8" t="s">
        <v>1736</v>
      </c>
      <c r="R275" s="8" t="s">
        <v>1737</v>
      </c>
      <c r="S275" s="8" t="s">
        <v>1738</v>
      </c>
      <c r="T275" s="8" t="s">
        <v>579</v>
      </c>
      <c r="U275" s="8" t="s">
        <v>1739</v>
      </c>
      <c r="V275" s="8" t="s">
        <v>1740</v>
      </c>
      <c r="W275" s="8" t="s">
        <v>33</v>
      </c>
      <c r="X275" s="8" t="s">
        <v>35</v>
      </c>
      <c r="Y275" s="5" t="str">
        <f t="shared" si="9"/>
        <v>INSERT INTO empleados VALUES (NULL, 6, 19, 1, 1, 1, 1, 'MEDRANO MENDIETA', 'STEFANNY ROSEMARY', 'martes-11-13', 'srmedranomendieta@gmail.com', '72385893', '996626200', 'Santa Anita', 'CALLE LOS LUCUMOS. MZ J LT. 44, VIÑA SAN FRANCISCO, SANTA ANITA', '20193066', NULL, 'I');</v>
      </c>
    </row>
    <row r="276" spans="1:25" ht="15.75" customHeight="1">
      <c r="A276" s="6">
        <f t="shared" si="8"/>
        <v>275</v>
      </c>
      <c r="B276" s="7">
        <v>29</v>
      </c>
      <c r="C276" s="7" t="str">
        <f>VLOOKUP(B276,Tablas_Maestras_Prime!$A$116:$B$153,2,FALSE)</f>
        <v>Ingeniera industrial y de sistemas </v>
      </c>
      <c r="D276" s="7">
        <v>25</v>
      </c>
      <c r="E276" s="113" t="str">
        <f>VLOOKUP(D276,Tablas_Maestras_Prime!$A$42:$B$103,2,FALSE)</f>
        <v>UNIVERSIDAD TECNOLÓGICA DEL PERÚ</v>
      </c>
      <c r="F276" s="7">
        <v>1</v>
      </c>
      <c r="G276" s="7" t="str">
        <f>VLOOKUP(F276,Tablas_Maestras_Prime!$A$107:$B$112,2,FALSE)</f>
        <v>Sin Definir..</v>
      </c>
      <c r="H276" s="7">
        <v>1</v>
      </c>
      <c r="I276" s="7" t="str">
        <f>VLOOKUP(H276,Tablas_Maestras_Prime!$A$20:$B$38,2,FALSE)</f>
        <v>Por definir...</v>
      </c>
      <c r="J276" s="7">
        <v>1</v>
      </c>
      <c r="K276" s="7" t="str">
        <f>VLOOKUP(J276,Tablas_Maestras_Prime!$A$173:$B$175,2,FALSE)</f>
        <v>Estable</v>
      </c>
      <c r="L276" s="7">
        <v>1</v>
      </c>
      <c r="M276" s="7" t="str">
        <f>VLOOKUP(L276,Tablas_Maestras_Prime!$A$158:$B$169,2,FALSE)</f>
        <v>Por definir</v>
      </c>
      <c r="N276" s="8" t="s">
        <v>1741</v>
      </c>
      <c r="O276" s="8" t="s">
        <v>1742</v>
      </c>
      <c r="P276" s="9" t="s">
        <v>33</v>
      </c>
      <c r="Q276" s="8" t="s">
        <v>1743</v>
      </c>
      <c r="R276" s="8" t="s">
        <v>1744</v>
      </c>
      <c r="S276" s="8" t="s">
        <v>1745</v>
      </c>
      <c r="T276" s="8" t="s">
        <v>33</v>
      </c>
      <c r="U276" s="8" t="s">
        <v>1746</v>
      </c>
      <c r="V276" s="8" t="s">
        <v>1747</v>
      </c>
      <c r="W276" s="8" t="s">
        <v>95</v>
      </c>
      <c r="X276" s="8" t="s">
        <v>35</v>
      </c>
      <c r="Y276" s="5" t="str">
        <f t="shared" si="9"/>
        <v>INSERT INTO empleados VALUES (NULL, 29, 25, 1, 1, 1, 1, 'Medrano Rojas', 'Juan', NULL, 'yordimrojas@gmail.com', '70216885', '953128287', NULL, 'Urb. Las Dunas e31 - Ica', 'u20307618', '8vo', 'I');</v>
      </c>
    </row>
    <row r="277" spans="1:25" ht="15.75" customHeight="1">
      <c r="A277" s="6">
        <f t="shared" si="8"/>
        <v>276</v>
      </c>
      <c r="B277" s="7">
        <v>1</v>
      </c>
      <c r="C277" s="7" t="str">
        <f>VLOOKUP(B277,Tablas_Maestras_Prime!$A$116:$B$153,2,FALSE)</f>
        <v>Arquitectura y Urbanismo</v>
      </c>
      <c r="D277" s="7">
        <v>9</v>
      </c>
      <c r="E277" s="113" t="str">
        <f>VLOOKUP(D277,Tablas_Maestras_Prime!$A$42:$B$103,2,FALSE)</f>
        <v>UNIVERSIDAD NACIONAL DE CAJAMARCA</v>
      </c>
      <c r="F277" s="7">
        <v>1</v>
      </c>
      <c r="G277" s="7" t="str">
        <f>VLOOKUP(F277,Tablas_Maestras_Prime!$A$107:$B$112,2,FALSE)</f>
        <v>Sin Definir..</v>
      </c>
      <c r="H277" s="7">
        <v>1</v>
      </c>
      <c r="I277" s="7" t="str">
        <f>VLOOKUP(H277,Tablas_Maestras_Prime!$A$20:$B$38,2,FALSE)</f>
        <v>Por definir...</v>
      </c>
      <c r="J277" s="7">
        <v>1</v>
      </c>
      <c r="K277" s="7" t="str">
        <f>VLOOKUP(J277,Tablas_Maestras_Prime!$A$173:$B$175,2,FALSE)</f>
        <v>Estable</v>
      </c>
      <c r="L277" s="7">
        <v>1</v>
      </c>
      <c r="M277" s="7" t="str">
        <f>VLOOKUP(L277,Tablas_Maestras_Prime!$A$158:$B$169,2,FALSE)</f>
        <v>Por definir</v>
      </c>
      <c r="N277" s="8" t="s">
        <v>1748</v>
      </c>
      <c r="O277" s="8" t="s">
        <v>1749</v>
      </c>
      <c r="P277" s="9">
        <v>36348</v>
      </c>
      <c r="Q277" s="8" t="s">
        <v>1750</v>
      </c>
      <c r="R277" s="8" t="s">
        <v>1751</v>
      </c>
      <c r="S277" s="8" t="s">
        <v>1752</v>
      </c>
      <c r="T277" s="8" t="s">
        <v>33</v>
      </c>
      <c r="U277" s="8" t="s">
        <v>1753</v>
      </c>
      <c r="V277" s="8" t="s">
        <v>835</v>
      </c>
      <c r="W277" s="8" t="s">
        <v>835</v>
      </c>
      <c r="X277" s="8" t="s">
        <v>35</v>
      </c>
      <c r="Y277" s="5" t="str">
        <f t="shared" si="9"/>
        <v>INSERT INTO empleados VALUES (NULL, 1, 9, 1, 1, 1, 1, 'MEJIA CARUAJULCA', 'JUAN JOSE', 'miércoles-07-07', 'juanjjmc59@gmail.com', '75878716', '972031351', NULL, 'Calle las Orquideas 309', 'EGRESADO', 'EGRESADO', 'I');</v>
      </c>
    </row>
    <row r="278" spans="1:25" ht="15.75" customHeight="1">
      <c r="A278" s="6">
        <f t="shared" si="8"/>
        <v>277</v>
      </c>
      <c r="B278" s="7">
        <v>6</v>
      </c>
      <c r="C278" s="7" t="str">
        <f>VLOOKUP(B278,Tablas_Maestras_Prime!$A$116:$B$153,2,FALSE)</f>
        <v>Administración y Marketing</v>
      </c>
      <c r="D278" s="7">
        <v>44</v>
      </c>
      <c r="E278" s="113" t="str">
        <f>VLOOKUP(D278,Tablas_Maestras_Prime!$A$42:$B$103,2,FALSE)</f>
        <v>UNIVERSIDAD ANDINA DEL CUSCO</v>
      </c>
      <c r="F278" s="7">
        <v>1</v>
      </c>
      <c r="G278" s="7" t="str">
        <f>VLOOKUP(F278,Tablas_Maestras_Prime!$A$107:$B$112,2,FALSE)</f>
        <v>Sin Definir..</v>
      </c>
      <c r="H278" s="7">
        <v>1</v>
      </c>
      <c r="I278" s="7" t="str">
        <f>VLOOKUP(H278,Tablas_Maestras_Prime!$A$20:$B$38,2,FALSE)</f>
        <v>Por definir...</v>
      </c>
      <c r="J278" s="7">
        <v>1</v>
      </c>
      <c r="K278" s="7" t="str">
        <f>VLOOKUP(J278,Tablas_Maestras_Prime!$A$173:$B$175,2,FALSE)</f>
        <v>Estable</v>
      </c>
      <c r="L278" s="7">
        <v>1</v>
      </c>
      <c r="M278" s="7" t="str">
        <f>VLOOKUP(L278,Tablas_Maestras_Prime!$A$158:$B$169,2,FALSE)</f>
        <v>Por definir</v>
      </c>
      <c r="N278" s="8" t="s">
        <v>1754</v>
      </c>
      <c r="O278" s="8" t="s">
        <v>1755</v>
      </c>
      <c r="P278" s="9">
        <v>38219</v>
      </c>
      <c r="Q278" s="8" t="s">
        <v>1756</v>
      </c>
      <c r="R278" s="8" t="s">
        <v>1757</v>
      </c>
      <c r="S278" s="8" t="s">
        <v>1758</v>
      </c>
      <c r="T278" s="8" t="s">
        <v>208</v>
      </c>
      <c r="U278" s="8" t="s">
        <v>1759</v>
      </c>
      <c r="V278" s="8" t="s">
        <v>1760</v>
      </c>
      <c r="W278" s="8" t="s">
        <v>34</v>
      </c>
      <c r="X278" s="8" t="s">
        <v>35</v>
      </c>
      <c r="Y278" s="5" t="str">
        <f t="shared" si="9"/>
        <v>INSERT INTO empleados VALUES (NULL, 6, 44, 1, 1, 1, 1, 'MELGAREJO CALERO', 'GABRIEL AARON', 'viernes-08-20', 'melgarejocalerogabriel@gmail.com', '77347974', '904441251', 'Callao', 'Mz. Q lote 4 Santísima Cruz de Motupe / Ventanilla', '7002556939', '9no', 'I');</v>
      </c>
    </row>
    <row r="279" spans="1:25" ht="15.75" customHeight="1">
      <c r="A279" s="6">
        <f t="shared" si="8"/>
        <v>278</v>
      </c>
      <c r="B279" s="7">
        <v>16</v>
      </c>
      <c r="C279" s="7" t="str">
        <f>VLOOKUP(B279,Tablas_Maestras_Prime!$A$116:$B$153,2,FALSE)</f>
        <v>Ingenieria geologica</v>
      </c>
      <c r="D279" s="7">
        <v>48</v>
      </c>
      <c r="E279" s="113" t="str">
        <f>VLOOKUP(D279,Tablas_Maestras_Prime!$A$42:$B$103,2,FALSE)</f>
        <v>UNIVERSIDAD NACIONAL TECNOLÓGICA DE LIMA SUR</v>
      </c>
      <c r="F279" s="7">
        <v>1</v>
      </c>
      <c r="G279" s="7" t="str">
        <f>VLOOKUP(F279,Tablas_Maestras_Prime!$A$107:$B$112,2,FALSE)</f>
        <v>Sin Definir..</v>
      </c>
      <c r="H279" s="7">
        <v>1</v>
      </c>
      <c r="I279" s="7" t="str">
        <f>VLOOKUP(H279,Tablas_Maestras_Prime!$A$20:$B$38,2,FALSE)</f>
        <v>Por definir...</v>
      </c>
      <c r="J279" s="7">
        <v>1</v>
      </c>
      <c r="K279" s="7" t="str">
        <f>VLOOKUP(J279,Tablas_Maestras_Prime!$A$173:$B$175,2,FALSE)</f>
        <v>Estable</v>
      </c>
      <c r="L279" s="7">
        <v>1</v>
      </c>
      <c r="M279" s="7" t="str">
        <f>VLOOKUP(L279,Tablas_Maestras_Prime!$A$158:$B$169,2,FALSE)</f>
        <v>Por definir</v>
      </c>
      <c r="N279" s="8" t="s">
        <v>1761</v>
      </c>
      <c r="O279" s="8" t="s">
        <v>1762</v>
      </c>
      <c r="P279" s="9">
        <v>37967</v>
      </c>
      <c r="Q279" s="8" t="s">
        <v>1763</v>
      </c>
      <c r="R279" s="8" t="s">
        <v>1764</v>
      </c>
      <c r="S279" s="8" t="s">
        <v>1765</v>
      </c>
      <c r="T279" s="8" t="s">
        <v>43</v>
      </c>
      <c r="U279" s="8" t="s">
        <v>1766</v>
      </c>
      <c r="V279" s="8" t="s">
        <v>33</v>
      </c>
      <c r="W279" s="8" t="s">
        <v>1572</v>
      </c>
      <c r="X279" s="8" t="s">
        <v>35</v>
      </c>
      <c r="Y279" s="5" t="str">
        <f t="shared" si="9"/>
        <v>INSERT INTO empleados VALUES (NULL, 16, 48, 1, 1, 1, 1, 'MELGAREJO FABIAN', 'EDITH NELLY', 'viernes-12-12', 'melgarejo.edith12@gmail.com', '74605023', '906090556', 'San Juan de Lurigancho', 'Mz U4 Lt 13 J.C.Mariategui - SJL', NULL, '7to', 'I');</v>
      </c>
    </row>
    <row r="280" spans="1:25" ht="15.75" customHeight="1">
      <c r="A280" s="6">
        <f t="shared" si="8"/>
        <v>279</v>
      </c>
      <c r="B280" s="7">
        <v>10</v>
      </c>
      <c r="C280" s="7" t="str">
        <f>VLOOKUP(B280,Tablas_Maestras_Prime!$A$116:$B$153,2,FALSE)</f>
        <v>Administracion de Empresas</v>
      </c>
      <c r="D280" s="7">
        <v>5</v>
      </c>
      <c r="E280" s="113" t="str">
        <f>VLOOKUP(D280,Tablas_Maestras_Prime!$A$42:$B$103,2,FALSE)</f>
        <v>Universidad Peruana de Ciencias Aplicadas </v>
      </c>
      <c r="F280" s="7">
        <v>2</v>
      </c>
      <c r="G280" s="7" t="str">
        <f>VLOOKUP(F280,Tablas_Maestras_Prime!$A$107:$B$112,2,FALSE)</f>
        <v>Administracion</v>
      </c>
      <c r="H280" s="7">
        <v>1</v>
      </c>
      <c r="I280" s="7" t="str">
        <f>VLOOKUP(H280,Tablas_Maestras_Prime!$A$20:$B$38,2,FALSE)</f>
        <v>Por definir...</v>
      </c>
      <c r="J280" s="7">
        <v>1</v>
      </c>
      <c r="K280" s="7" t="str">
        <f>VLOOKUP(J280,Tablas_Maestras_Prime!$A$173:$B$175,2,FALSE)</f>
        <v>Estable</v>
      </c>
      <c r="L280" s="7">
        <v>1</v>
      </c>
      <c r="M280" s="7" t="str">
        <f>VLOOKUP(L280,Tablas_Maestras_Prime!$A$158:$B$169,2,FALSE)</f>
        <v>Por definir</v>
      </c>
      <c r="N280" s="8" t="s">
        <v>1767</v>
      </c>
      <c r="O280" s="8" t="s">
        <v>1768</v>
      </c>
      <c r="P280" s="9">
        <v>37877</v>
      </c>
      <c r="Q280" s="8" t="s">
        <v>1769</v>
      </c>
      <c r="R280" s="8" t="s">
        <v>1770</v>
      </c>
      <c r="S280" s="8" t="s">
        <v>1771</v>
      </c>
      <c r="T280" s="8" t="s">
        <v>700</v>
      </c>
      <c r="U280" s="8" t="s">
        <v>1772</v>
      </c>
      <c r="V280" s="8" t="s">
        <v>1773</v>
      </c>
      <c r="W280" s="8" t="s">
        <v>145</v>
      </c>
      <c r="X280" s="8" t="s">
        <v>35</v>
      </c>
      <c r="Y280" s="5" t="str">
        <f t="shared" si="9"/>
        <v>INSERT INTO empleados VALUES (NULL, 10, 5, 2, 1, 1, 1, 'Melo Quichca', 'Deysi Lizbeth', 'sábado-09-13', 'deysimelo1@gmail.com', '77077791', '960057450', 'Chorrillos', 'Calle formosa Mz E1 lote 14, Chorrillos', '20211d805', '7mo', 'I');</v>
      </c>
    </row>
    <row r="281" spans="1:25" ht="15.75" customHeight="1">
      <c r="A281" s="6">
        <f t="shared" si="8"/>
        <v>280</v>
      </c>
      <c r="B281" s="7">
        <v>1</v>
      </c>
      <c r="C281" s="7" t="str">
        <f>VLOOKUP(B281,Tablas_Maestras_Prime!$A$116:$B$153,2,FALSE)</f>
        <v>Arquitectura y Urbanismo</v>
      </c>
      <c r="D281" s="7">
        <v>1</v>
      </c>
      <c r="E281" s="113" t="str">
        <f>VLOOKUP(D281,Tablas_Maestras_Prime!$A$42:$B$103,2,FALSE)</f>
        <v>Sin definir...</v>
      </c>
      <c r="F281" s="7">
        <v>1</v>
      </c>
      <c r="G281" s="7" t="str">
        <f>VLOOKUP(F281,Tablas_Maestras_Prime!$A$107:$B$112,2,FALSE)</f>
        <v>Sin Definir..</v>
      </c>
      <c r="H281" s="7">
        <v>1</v>
      </c>
      <c r="I281" s="7" t="str">
        <f>VLOOKUP(H281,Tablas_Maestras_Prime!$A$20:$B$38,2,FALSE)</f>
        <v>Por definir...</v>
      </c>
      <c r="J281" s="7">
        <v>1</v>
      </c>
      <c r="K281" s="7" t="str">
        <f>VLOOKUP(J281,Tablas_Maestras_Prime!$A$173:$B$175,2,FALSE)</f>
        <v>Estable</v>
      </c>
      <c r="L281" s="7">
        <v>1</v>
      </c>
      <c r="M281" s="7" t="str">
        <f>VLOOKUP(L281,Tablas_Maestras_Prime!$A$158:$B$169,2,FALSE)</f>
        <v>Por definir</v>
      </c>
      <c r="N281" s="8" t="s">
        <v>1774</v>
      </c>
      <c r="O281" s="8" t="s">
        <v>1775</v>
      </c>
      <c r="P281" s="9" t="s">
        <v>33</v>
      </c>
      <c r="Q281" s="8" t="s">
        <v>33</v>
      </c>
      <c r="R281" s="8" t="s">
        <v>33</v>
      </c>
      <c r="S281" s="8" t="s">
        <v>1776</v>
      </c>
      <c r="T281" s="8" t="s">
        <v>33</v>
      </c>
      <c r="U281" s="8" t="s">
        <v>33</v>
      </c>
      <c r="V281" s="8" t="s">
        <v>33</v>
      </c>
      <c r="W281" s="8" t="s">
        <v>33</v>
      </c>
      <c r="X281" s="8" t="s">
        <v>35</v>
      </c>
      <c r="Y281" s="5" t="str">
        <f t="shared" si="9"/>
        <v>INSERT INTO empleados VALUES (NULL, 1, 1, 1, 1, 1, 1, 'MENACHO RODRIGUEZ', 'ANDREA GUADALUPE', NULL, NULL, NULL, '970137931', NULL, NULL, NULL, NULL, 'I');</v>
      </c>
    </row>
    <row r="282" spans="1:25" ht="15.75" customHeight="1">
      <c r="A282" s="6">
        <f t="shared" si="8"/>
        <v>281</v>
      </c>
      <c r="B282" s="7">
        <v>16</v>
      </c>
      <c r="C282" s="7" t="str">
        <f>VLOOKUP(B282,Tablas_Maestras_Prime!$A$116:$B$153,2,FALSE)</f>
        <v>Ingenieria geologica</v>
      </c>
      <c r="D282" s="7">
        <v>50</v>
      </c>
      <c r="E282" s="113" t="str">
        <f>VLOOKUP(D282,Tablas_Maestras_Prime!$A$42:$B$103,2,FALSE)</f>
        <v>UNIVERSIDAD CATOLICA SEDES SAPIENTIAE (UCSS)</v>
      </c>
      <c r="F282" s="7">
        <v>4</v>
      </c>
      <c r="G282" s="7" t="str">
        <f>VLOOKUP(F282,Tablas_Maestras_Prime!$A$107:$B$112,2,FALSE)</f>
        <v>Ingenieria</v>
      </c>
      <c r="H282" s="7">
        <v>16</v>
      </c>
      <c r="I282" s="7" t="str">
        <f>VLOOKUP(H282,Tablas_Maestras_Prime!$A$20:$B$38,2,FALSE)</f>
        <v>Ciencias e Ingeniería</v>
      </c>
      <c r="J282" s="7">
        <v>1</v>
      </c>
      <c r="K282" s="7" t="str">
        <f>VLOOKUP(J282,Tablas_Maestras_Prime!$A$173:$B$175,2,FALSE)</f>
        <v>Estable</v>
      </c>
      <c r="L282" s="7">
        <v>12</v>
      </c>
      <c r="M282" s="7" t="str">
        <f>VLOOKUP(L282,Tablas_Maestras_Prime!$A$158:$B$169,2,FALSE)</f>
        <v>Practicante</v>
      </c>
      <c r="N282" s="8" t="s">
        <v>1777</v>
      </c>
      <c r="O282" s="8" t="s">
        <v>1778</v>
      </c>
      <c r="P282" s="9">
        <v>36941</v>
      </c>
      <c r="Q282" s="8" t="s">
        <v>1779</v>
      </c>
      <c r="R282" s="8" t="s">
        <v>1780</v>
      </c>
      <c r="S282" s="8" t="s">
        <v>1781</v>
      </c>
      <c r="T282" s="8" t="s">
        <v>33</v>
      </c>
      <c r="U282" s="8" t="s">
        <v>1782</v>
      </c>
      <c r="V282" s="8" t="s">
        <v>1783</v>
      </c>
      <c r="W282" s="8" t="s">
        <v>1733</v>
      </c>
      <c r="X282" s="8" t="s">
        <v>35</v>
      </c>
      <c r="Y282" s="5" t="str">
        <f t="shared" si="9"/>
        <v>INSERT INTO empleados VALUES (NULL, 16, 50, 4, 16, 1, 12, 'MENDOZA CANALES', 'RUTH NOELIA', 'lunes-02-19', 'noeliamenca@gmail.com', '72218724', '934654563', NULL, 'Piura', '2020101790', 'Egresada', 'I');</v>
      </c>
    </row>
    <row r="283" spans="1:25" ht="15.75" customHeight="1">
      <c r="A283" s="6">
        <f t="shared" si="8"/>
        <v>282</v>
      </c>
      <c r="B283" s="7">
        <v>6</v>
      </c>
      <c r="C283" s="7" t="str">
        <f>VLOOKUP(B283,Tablas_Maestras_Prime!$A$116:$B$153,2,FALSE)</f>
        <v>Administración y Marketing</v>
      </c>
      <c r="D283" s="7">
        <v>25</v>
      </c>
      <c r="E283" s="113" t="str">
        <f>VLOOKUP(D283,Tablas_Maestras_Prime!$A$42:$B$103,2,FALSE)</f>
        <v>UNIVERSIDAD TECNOLÓGICA DEL PERÚ</v>
      </c>
      <c r="F283" s="7">
        <v>1</v>
      </c>
      <c r="G283" s="7" t="str">
        <f>VLOOKUP(F283,Tablas_Maestras_Prime!$A$107:$B$112,2,FALSE)</f>
        <v>Sin Definir..</v>
      </c>
      <c r="H283" s="7">
        <v>1</v>
      </c>
      <c r="I283" s="7" t="str">
        <f>VLOOKUP(H283,Tablas_Maestras_Prime!$A$20:$B$38,2,FALSE)</f>
        <v>Por definir...</v>
      </c>
      <c r="J283" s="7">
        <v>1</v>
      </c>
      <c r="K283" s="7" t="str">
        <f>VLOOKUP(J283,Tablas_Maestras_Prime!$A$173:$B$175,2,FALSE)</f>
        <v>Estable</v>
      </c>
      <c r="L283" s="7">
        <v>1</v>
      </c>
      <c r="M283" s="7" t="str">
        <f>VLOOKUP(L283,Tablas_Maestras_Prime!$A$158:$B$169,2,FALSE)</f>
        <v>Por definir</v>
      </c>
      <c r="N283" s="8" t="s">
        <v>1784</v>
      </c>
      <c r="O283" s="8" t="s">
        <v>1785</v>
      </c>
      <c r="P283" s="9" t="s">
        <v>33</v>
      </c>
      <c r="Q283" s="8" t="s">
        <v>1786</v>
      </c>
      <c r="R283" s="8" t="s">
        <v>1787</v>
      </c>
      <c r="S283" s="8" t="s">
        <v>1788</v>
      </c>
      <c r="T283" s="8" t="s">
        <v>33</v>
      </c>
      <c r="U283" s="8" t="s">
        <v>1789</v>
      </c>
      <c r="V283" s="8" t="s">
        <v>33</v>
      </c>
      <c r="W283" s="8" t="s">
        <v>338</v>
      </c>
      <c r="X283" s="8" t="s">
        <v>35</v>
      </c>
      <c r="Y283" s="5" t="str">
        <f t="shared" si="9"/>
        <v>INSERT INTO empleados VALUES (NULL, 6, 25, 1, 1, 1, 1, 'Mendoza Céspedes', 'Hans', NULL, 'hansmendozacespedes@gmail.com', '74408517', '953807913', NULL, 'Av. Nueva America, Mz F Lte 43 - Coop. Ramiro Priale', NULL, '9', 'I');</v>
      </c>
    </row>
    <row r="284" spans="1:25" ht="15.75" customHeight="1">
      <c r="A284" s="6">
        <f t="shared" si="8"/>
        <v>283</v>
      </c>
      <c r="B284" s="7">
        <v>16</v>
      </c>
      <c r="C284" s="7" t="str">
        <f>VLOOKUP(B284,Tablas_Maestras_Prime!$A$116:$B$153,2,FALSE)</f>
        <v>Ingenieria geologica</v>
      </c>
      <c r="D284" s="7">
        <v>5</v>
      </c>
      <c r="E284" s="113" t="str">
        <f>VLOOKUP(D284,Tablas_Maestras_Prime!$A$42:$B$103,2,FALSE)</f>
        <v>Universidad Peruana de Ciencias Aplicadas </v>
      </c>
      <c r="F284" s="7">
        <v>4</v>
      </c>
      <c r="G284" s="7" t="str">
        <f>VLOOKUP(F284,Tablas_Maestras_Prime!$A$107:$B$112,2,FALSE)</f>
        <v>Ingenieria</v>
      </c>
      <c r="H284" s="7">
        <v>17</v>
      </c>
      <c r="I284" s="7" t="str">
        <f>VLOOKUP(H284,Tablas_Maestras_Prime!$A$20:$B$38,2,FALSE)</f>
        <v>Ingenieria Ambiental </v>
      </c>
      <c r="J284" s="7">
        <v>1</v>
      </c>
      <c r="K284" s="7" t="str">
        <f>VLOOKUP(J284,Tablas_Maestras_Prime!$A$173:$B$175,2,FALSE)</f>
        <v>Estable</v>
      </c>
      <c r="L284" s="7">
        <v>12</v>
      </c>
      <c r="M284" s="7" t="str">
        <f>VLOOKUP(L284,Tablas_Maestras_Prime!$A$158:$B$169,2,FALSE)</f>
        <v>Practicante</v>
      </c>
      <c r="N284" s="8" t="s">
        <v>1790</v>
      </c>
      <c r="O284" s="8" t="s">
        <v>1791</v>
      </c>
      <c r="P284" s="9" t="s">
        <v>33</v>
      </c>
      <c r="Q284" s="8" t="s">
        <v>1792</v>
      </c>
      <c r="R284" s="8" t="s">
        <v>1793</v>
      </c>
      <c r="S284" s="8" t="s">
        <v>1794</v>
      </c>
      <c r="T284" s="8" t="s">
        <v>526</v>
      </c>
      <c r="U284" s="8" t="s">
        <v>1795</v>
      </c>
      <c r="V284" s="8" t="s">
        <v>1796</v>
      </c>
      <c r="W284" s="8" t="s">
        <v>33</v>
      </c>
      <c r="X284" s="8" t="s">
        <v>35</v>
      </c>
      <c r="Y284" s="5" t="str">
        <f t="shared" si="9"/>
        <v>INSERT INTO empleados VALUES (NULL, 16, 5, 4, 17, 1, 12, 'Mendoza Manturano', 'Bianca Lucia', NULL, 'biancamendozam2005@gmail.com', '74093167', '961796588', 'Lurigancho-Chosica', 'Urb. Santa María/Lurigancho Chosica', 'U202217921', NULL, 'I');</v>
      </c>
    </row>
    <row r="285" spans="1:25" ht="15.75" customHeight="1">
      <c r="A285" s="6">
        <f t="shared" si="8"/>
        <v>284</v>
      </c>
      <c r="B285" s="7">
        <v>6</v>
      </c>
      <c r="C285" s="7" t="str">
        <f>VLOOKUP(B285,Tablas_Maestras_Prime!$A$116:$B$153,2,FALSE)</f>
        <v>Administración y Marketing</v>
      </c>
      <c r="D285" s="7">
        <v>5</v>
      </c>
      <c r="E285" s="113" t="str">
        <f>VLOOKUP(D285,Tablas_Maestras_Prime!$A$42:$B$103,2,FALSE)</f>
        <v>Universidad Peruana de Ciencias Aplicadas </v>
      </c>
      <c r="F285" s="7">
        <v>1</v>
      </c>
      <c r="G285" s="7" t="str">
        <f>VLOOKUP(F285,Tablas_Maestras_Prime!$A$107:$B$112,2,FALSE)</f>
        <v>Sin Definir..</v>
      </c>
      <c r="H285" s="7">
        <v>1</v>
      </c>
      <c r="I285" s="7" t="str">
        <f>VLOOKUP(H285,Tablas_Maestras_Prime!$A$20:$B$38,2,FALSE)</f>
        <v>Por definir...</v>
      </c>
      <c r="J285" s="7">
        <v>1</v>
      </c>
      <c r="K285" s="7" t="str">
        <f>VLOOKUP(J285,Tablas_Maestras_Prime!$A$173:$B$175,2,FALSE)</f>
        <v>Estable</v>
      </c>
      <c r="L285" s="7">
        <v>1</v>
      </c>
      <c r="M285" s="7" t="str">
        <f>VLOOKUP(L285,Tablas_Maestras_Prime!$A$158:$B$169,2,FALSE)</f>
        <v>Por definir</v>
      </c>
      <c r="N285" s="8" t="s">
        <v>1797</v>
      </c>
      <c r="O285" s="8" t="s">
        <v>1798</v>
      </c>
      <c r="P285" s="9" t="s">
        <v>33</v>
      </c>
      <c r="Q285" s="8" t="s">
        <v>1799</v>
      </c>
      <c r="R285" s="8" t="s">
        <v>1800</v>
      </c>
      <c r="S285" s="8" t="s">
        <v>1801</v>
      </c>
      <c r="T285" s="8" t="s">
        <v>33</v>
      </c>
      <c r="U285" s="8" t="s">
        <v>1802</v>
      </c>
      <c r="V285" s="8" t="s">
        <v>1803</v>
      </c>
      <c r="W285" s="8" t="s">
        <v>912</v>
      </c>
      <c r="X285" s="8" t="s">
        <v>35</v>
      </c>
      <c r="Y285" s="5" t="str">
        <f t="shared" si="9"/>
        <v>INSERT INTO empleados VALUES (NULL, 6, 5, 1, 1, 1, 1, 'Mendoza Santaria', 'Maycol Antoni', NULL, 'antonimendoza10.5@gmail.com', '75589444', '934094182', NULL, 'Valle de Jesus M B Lt 28, V.E.S', 'U201924538', 'Cursando 10mo', 'I');</v>
      </c>
    </row>
    <row r="286" spans="1:25" ht="15.75" customHeight="1">
      <c r="A286" s="6">
        <f t="shared" si="8"/>
        <v>285</v>
      </c>
      <c r="B286" s="7">
        <v>29</v>
      </c>
      <c r="C286" s="7" t="str">
        <f>VLOOKUP(B286,Tablas_Maestras_Prime!$A$116:$B$153,2,FALSE)</f>
        <v>Ingeniera industrial y de sistemas </v>
      </c>
      <c r="D286" s="7">
        <v>20</v>
      </c>
      <c r="E286" s="113" t="str">
        <f>VLOOKUP(D286,Tablas_Maestras_Prime!$A$42:$B$103,2,FALSE)</f>
        <v>Universidad Autónoma del Perú</v>
      </c>
      <c r="F286" s="7">
        <v>6</v>
      </c>
      <c r="G286" s="7" t="str">
        <f>VLOOKUP(F286,Tablas_Maestras_Prime!$A$107:$B$112,2,FALSE)</f>
        <v>Tecnica</v>
      </c>
      <c r="H286" s="7">
        <v>1</v>
      </c>
      <c r="I286" s="7" t="str">
        <f>VLOOKUP(H286,Tablas_Maestras_Prime!$A$20:$B$38,2,FALSE)</f>
        <v>Por definir...</v>
      </c>
      <c r="J286" s="7">
        <v>1</v>
      </c>
      <c r="K286" s="7" t="str">
        <f>VLOOKUP(J286,Tablas_Maestras_Prime!$A$173:$B$175,2,FALSE)</f>
        <v>Estable</v>
      </c>
      <c r="L286" s="7">
        <v>1</v>
      </c>
      <c r="M286" s="7" t="str">
        <f>VLOOKUP(L286,Tablas_Maestras_Prime!$A$158:$B$169,2,FALSE)</f>
        <v>Por definir</v>
      </c>
      <c r="N286" s="8" t="s">
        <v>1804</v>
      </c>
      <c r="O286" s="8" t="s">
        <v>1805</v>
      </c>
      <c r="P286" s="9">
        <v>36171</v>
      </c>
      <c r="Q286" s="8" t="s">
        <v>1806</v>
      </c>
      <c r="R286" s="8" t="s">
        <v>1807</v>
      </c>
      <c r="S286" s="8" t="s">
        <v>1808</v>
      </c>
      <c r="T286" s="8" t="s">
        <v>700</v>
      </c>
      <c r="U286" s="8" t="s">
        <v>1809</v>
      </c>
      <c r="V286" s="8" t="s">
        <v>1810</v>
      </c>
      <c r="W286" s="8" t="s">
        <v>1811</v>
      </c>
      <c r="X286" s="8" t="s">
        <v>35</v>
      </c>
      <c r="Y286" s="5" t="str">
        <f t="shared" si="9"/>
        <v>INSERT INTO empleados VALUES (NULL, 29, 20, 6, 1, 1, 1, 'MENDOZA VARAS', 'LIS HEIDER', 'lunes-01-11', 'lmendozav@autonoma.edu.pe', '73540099', '982422298', 'Chorrillos', 'Urbanización Lomas de Caledonia- Chorrillos', '2191897101', '10m0', 'I');</v>
      </c>
    </row>
    <row r="287" spans="1:25" ht="15.75" customHeight="1">
      <c r="A287" s="6">
        <f t="shared" si="8"/>
        <v>286</v>
      </c>
      <c r="B287" s="7">
        <v>29</v>
      </c>
      <c r="C287" s="7" t="str">
        <f>VLOOKUP(B287,Tablas_Maestras_Prime!$A$116:$B$153,2,FALSE)</f>
        <v>Ingeniera industrial y de sistemas </v>
      </c>
      <c r="D287" s="7">
        <v>25</v>
      </c>
      <c r="E287" s="113" t="str">
        <f>VLOOKUP(D287,Tablas_Maestras_Prime!$A$42:$B$103,2,FALSE)</f>
        <v>UNIVERSIDAD TECNOLÓGICA DEL PERÚ</v>
      </c>
      <c r="F287" s="7">
        <v>6</v>
      </c>
      <c r="G287" s="7" t="str">
        <f>VLOOKUP(F287,Tablas_Maestras_Prime!$A$107:$B$112,2,FALSE)</f>
        <v>Tecnica</v>
      </c>
      <c r="H287" s="7">
        <v>8</v>
      </c>
      <c r="I287" s="7" t="str">
        <f>VLOOKUP(H287,Tablas_Maestras_Prime!$A$20:$B$38,2,FALSE)</f>
        <v>Arquitectura</v>
      </c>
      <c r="J287" s="7">
        <v>1</v>
      </c>
      <c r="K287" s="7" t="str">
        <f>VLOOKUP(J287,Tablas_Maestras_Prime!$A$173:$B$175,2,FALSE)</f>
        <v>Estable</v>
      </c>
      <c r="L287" s="7">
        <v>12</v>
      </c>
      <c r="M287" s="7" t="str">
        <f>VLOOKUP(L287,Tablas_Maestras_Prime!$A$158:$B$169,2,FALSE)</f>
        <v>Practicante</v>
      </c>
      <c r="N287" s="8" t="s">
        <v>1812</v>
      </c>
      <c r="O287" s="8" t="s">
        <v>1813</v>
      </c>
      <c r="P287" s="9">
        <v>35459</v>
      </c>
      <c r="Q287" s="8" t="s">
        <v>1814</v>
      </c>
      <c r="R287" s="8" t="s">
        <v>1815</v>
      </c>
      <c r="S287" s="8" t="s">
        <v>1816</v>
      </c>
      <c r="T287" s="8" t="s">
        <v>269</v>
      </c>
      <c r="U287" s="8" t="s">
        <v>1817</v>
      </c>
      <c r="V287" s="8" t="s">
        <v>1818</v>
      </c>
      <c r="W287" s="8" t="s">
        <v>34</v>
      </c>
      <c r="X287" s="8" t="s">
        <v>35</v>
      </c>
      <c r="Y287" s="5" t="str">
        <f t="shared" si="9"/>
        <v>INSERT INTO empleados VALUES (NULL, 29, 25, 6, 8, 1, 12, 'MERINO FURA', 'JONATHAN', 'miércoles-01-29', 'nathanfura@gmail.com', '74356354', '916164897', 'Lima', 'Cercado de Lima', 'U19212554', '9no', 'I');</v>
      </c>
    </row>
    <row r="288" spans="1:25" ht="15.75" customHeight="1">
      <c r="A288" s="6">
        <f t="shared" si="8"/>
        <v>287</v>
      </c>
      <c r="B288" s="7">
        <v>3</v>
      </c>
      <c r="C288" s="7" t="str">
        <f>VLOOKUP(B288,Tablas_Maestras_Prime!$A$116:$B$153,2,FALSE)</f>
        <v>Dibujante Tecnico Mecanico</v>
      </c>
      <c r="D288" s="7">
        <v>45</v>
      </c>
      <c r="E288" s="113" t="str">
        <f>VLOOKUP(D288,Tablas_Maestras_Prime!$A$42:$B$103,2,FALSE)</f>
        <v>UNIVERSIDAD TECNOLÓGICA DE LOS ANDES</v>
      </c>
      <c r="F288" s="7">
        <v>1</v>
      </c>
      <c r="G288" s="7" t="str">
        <f>VLOOKUP(F288,Tablas_Maestras_Prime!$A$107:$B$112,2,FALSE)</f>
        <v>Sin Definir..</v>
      </c>
      <c r="H288" s="7">
        <v>1</v>
      </c>
      <c r="I288" s="7" t="str">
        <f>VLOOKUP(H288,Tablas_Maestras_Prime!$A$20:$B$38,2,FALSE)</f>
        <v>Por definir...</v>
      </c>
      <c r="J288" s="7">
        <v>1</v>
      </c>
      <c r="K288" s="7" t="str">
        <f>VLOOKUP(J288,Tablas_Maestras_Prime!$A$173:$B$175,2,FALSE)</f>
        <v>Estable</v>
      </c>
      <c r="L288" s="7">
        <v>1</v>
      </c>
      <c r="M288" s="7" t="str">
        <f>VLOOKUP(L288,Tablas_Maestras_Prime!$A$158:$B$169,2,FALSE)</f>
        <v>Por definir</v>
      </c>
      <c r="N288" s="8" t="s">
        <v>1819</v>
      </c>
      <c r="O288" s="8" t="s">
        <v>1820</v>
      </c>
      <c r="P288" s="9" t="s">
        <v>33</v>
      </c>
      <c r="Q288" s="8" t="s">
        <v>1821</v>
      </c>
      <c r="R288" s="8" t="s">
        <v>1822</v>
      </c>
      <c r="S288" s="8" t="s">
        <v>1823</v>
      </c>
      <c r="T288" s="8" t="s">
        <v>33</v>
      </c>
      <c r="U288" s="8" t="s">
        <v>1824</v>
      </c>
      <c r="V288" s="8" t="s">
        <v>1825</v>
      </c>
      <c r="W288" s="8" t="s">
        <v>86</v>
      </c>
      <c r="X288" s="8" t="s">
        <v>35</v>
      </c>
      <c r="Y288" s="5" t="str">
        <f t="shared" si="9"/>
        <v>INSERT INTO empleados VALUES (NULL, 3, 45, 1, 1, 1, 1, 'MERMA QUISPE', 'ALVARO', NULL, 'mermaquispealvaro@gmail.com', '73063868', '969348909', NULL, 'Sahuanay S/N Barrio Los Angeles, Tamburco', '202000314H', '10mo', 'I');</v>
      </c>
    </row>
    <row r="289" spans="1:25" ht="15.75" customHeight="1">
      <c r="A289" s="6">
        <f t="shared" si="8"/>
        <v>288</v>
      </c>
      <c r="B289" s="7">
        <v>6</v>
      </c>
      <c r="C289" s="7" t="str">
        <f>VLOOKUP(B289,Tablas_Maestras_Prime!$A$116:$B$153,2,FALSE)</f>
        <v>Administración y Marketing</v>
      </c>
      <c r="D289" s="7">
        <v>25</v>
      </c>
      <c r="E289" s="113" t="str">
        <f>VLOOKUP(D289,Tablas_Maestras_Prime!$A$42:$B$103,2,FALSE)</f>
        <v>UNIVERSIDAD TECNOLÓGICA DEL PERÚ</v>
      </c>
      <c r="F289" s="7">
        <v>1</v>
      </c>
      <c r="G289" s="7" t="str">
        <f>VLOOKUP(F289,Tablas_Maestras_Prime!$A$107:$B$112,2,FALSE)</f>
        <v>Sin Definir..</v>
      </c>
      <c r="H289" s="7">
        <v>2</v>
      </c>
      <c r="I289" s="7" t="str">
        <f>VLOOKUP(H289,Tablas_Maestras_Prime!$A$20:$B$38,2,FALSE)</f>
        <v>Ingeniería</v>
      </c>
      <c r="J289" s="7">
        <v>1</v>
      </c>
      <c r="K289" s="7" t="str">
        <f>VLOOKUP(J289,Tablas_Maestras_Prime!$A$173:$B$175,2,FALSE)</f>
        <v>Estable</v>
      </c>
      <c r="L289" s="7">
        <v>1</v>
      </c>
      <c r="M289" s="7" t="str">
        <f>VLOOKUP(L289,Tablas_Maestras_Prime!$A$158:$B$169,2,FALSE)</f>
        <v>Por definir</v>
      </c>
      <c r="N289" s="8" t="s">
        <v>1826</v>
      </c>
      <c r="O289" s="8" t="s">
        <v>1827</v>
      </c>
      <c r="P289" s="9">
        <v>38608</v>
      </c>
      <c r="Q289" s="8" t="s">
        <v>33</v>
      </c>
      <c r="R289" s="8" t="s">
        <v>1828</v>
      </c>
      <c r="S289" s="8" t="s">
        <v>1829</v>
      </c>
      <c r="T289" s="8" t="s">
        <v>33</v>
      </c>
      <c r="U289" s="8" t="s">
        <v>1830</v>
      </c>
      <c r="V289" s="8" t="s">
        <v>1831</v>
      </c>
      <c r="W289" s="8" t="s">
        <v>707</v>
      </c>
      <c r="X289" s="8" t="s">
        <v>35</v>
      </c>
      <c r="Y289" s="5" t="str">
        <f t="shared" si="9"/>
        <v>INSERT INTO empleados VALUES (NULL, 6, 25, 1, 2, 1, 1, 'MEZA CALERO', 'PIERO EMERSON LETTOP', 'martes-09-13', NULL, '60549231', '929774668', NULL, 'ASENT.H. LUIS FELIPE DE LAS CASAS ETAPA II MZ. I-1 LT. 11', '7003119265', '5to', 'I');</v>
      </c>
    </row>
    <row r="290" spans="1:25" ht="15.75" customHeight="1">
      <c r="A290" s="6">
        <f t="shared" si="8"/>
        <v>289</v>
      </c>
      <c r="B290" s="7">
        <v>6</v>
      </c>
      <c r="C290" s="7" t="str">
        <f>VLOOKUP(B290,Tablas_Maestras_Prime!$A$116:$B$153,2,FALSE)</f>
        <v>Administración y Marketing</v>
      </c>
      <c r="D290" s="7">
        <v>6</v>
      </c>
      <c r="E290" s="113" t="str">
        <f>VLOOKUP(D290,Tablas_Maestras_Prime!$A$42:$B$103,2,FALSE)</f>
        <v>UNIVERSIDAD DE LIMA</v>
      </c>
      <c r="F290" s="7">
        <v>1</v>
      </c>
      <c r="G290" s="7" t="str">
        <f>VLOOKUP(F290,Tablas_Maestras_Prime!$A$107:$B$112,2,FALSE)</f>
        <v>Sin Definir..</v>
      </c>
      <c r="H290" s="7">
        <v>2</v>
      </c>
      <c r="I290" s="7" t="str">
        <f>VLOOKUP(H290,Tablas_Maestras_Prime!$A$20:$B$38,2,FALSE)</f>
        <v>Ingeniería</v>
      </c>
      <c r="J290" s="7">
        <v>1</v>
      </c>
      <c r="K290" s="7" t="str">
        <f>VLOOKUP(J290,Tablas_Maestras_Prime!$A$173:$B$175,2,FALSE)</f>
        <v>Estable</v>
      </c>
      <c r="L290" s="7">
        <v>1</v>
      </c>
      <c r="M290" s="7" t="str">
        <f>VLOOKUP(L290,Tablas_Maestras_Prime!$A$158:$B$169,2,FALSE)</f>
        <v>Por definir</v>
      </c>
      <c r="N290" s="8" t="s">
        <v>1832</v>
      </c>
      <c r="O290" s="8" t="s">
        <v>1833</v>
      </c>
      <c r="P290" s="9">
        <v>38152</v>
      </c>
      <c r="Q290" s="8" t="s">
        <v>1834</v>
      </c>
      <c r="R290" s="8" t="s">
        <v>1835</v>
      </c>
      <c r="S290" s="8" t="s">
        <v>1836</v>
      </c>
      <c r="T290" s="8" t="s">
        <v>33</v>
      </c>
      <c r="U290" s="8" t="s">
        <v>1837</v>
      </c>
      <c r="V290" s="8" t="s">
        <v>1838</v>
      </c>
      <c r="W290" s="8" t="s">
        <v>33</v>
      </c>
      <c r="X290" s="8" t="s">
        <v>35</v>
      </c>
      <c r="Y290" s="5" t="str">
        <f t="shared" si="9"/>
        <v>INSERT INTO empleados VALUES (NULL, 6, 6, 1, 2, 1, 1, 'MILLAN HUAMANI', 'AAROM KENNETH', 'lunes-06-14', 'aarommillanhuamani@gmail.com', '75242456', '970448945', NULL, 'Jr. Santiago Tavara 1595', '201910496', NULL, 'I');</v>
      </c>
    </row>
    <row r="291" spans="1:25" ht="15.75" customHeight="1">
      <c r="A291" s="6">
        <f t="shared" si="8"/>
        <v>290</v>
      </c>
      <c r="B291" s="7">
        <v>31</v>
      </c>
      <c r="C291" s="7" t="str">
        <f>VLOOKUP(B291,Tablas_Maestras_Prime!$A$116:$B$153,2,FALSE)</f>
        <v>Administración</v>
      </c>
      <c r="D291" s="7">
        <v>25</v>
      </c>
      <c r="E291" s="113" t="str">
        <f>VLOOKUP(D291,Tablas_Maestras_Prime!$A$42:$B$103,2,FALSE)</f>
        <v>UNIVERSIDAD TECNOLÓGICA DEL PERÚ</v>
      </c>
      <c r="F291" s="7">
        <v>1</v>
      </c>
      <c r="G291" s="7" t="str">
        <f>VLOOKUP(F291,Tablas_Maestras_Prime!$A$107:$B$112,2,FALSE)</f>
        <v>Sin Definir..</v>
      </c>
      <c r="H291" s="7">
        <v>2</v>
      </c>
      <c r="I291" s="7" t="str">
        <f>VLOOKUP(H291,Tablas_Maestras_Prime!$A$20:$B$38,2,FALSE)</f>
        <v>Ingeniería</v>
      </c>
      <c r="J291" s="7">
        <v>1</v>
      </c>
      <c r="K291" s="7" t="str">
        <f>VLOOKUP(J291,Tablas_Maestras_Prime!$A$173:$B$175,2,FALSE)</f>
        <v>Estable</v>
      </c>
      <c r="L291" s="7">
        <v>1</v>
      </c>
      <c r="M291" s="7" t="str">
        <f>VLOOKUP(L291,Tablas_Maestras_Prime!$A$158:$B$169,2,FALSE)</f>
        <v>Por definir</v>
      </c>
      <c r="N291" s="8" t="s">
        <v>1839</v>
      </c>
      <c r="O291" s="8" t="s">
        <v>1840</v>
      </c>
      <c r="P291" s="9">
        <v>32860</v>
      </c>
      <c r="Q291" s="8" t="s">
        <v>1841</v>
      </c>
      <c r="R291" s="8" t="s">
        <v>1842</v>
      </c>
      <c r="S291" s="8" t="s">
        <v>1843</v>
      </c>
      <c r="T291" s="8" t="s">
        <v>318</v>
      </c>
      <c r="U291" s="8" t="s">
        <v>1844</v>
      </c>
      <c r="V291" s="8" t="s">
        <v>1845</v>
      </c>
      <c r="W291" s="8" t="s">
        <v>62</v>
      </c>
      <c r="X291" s="8" t="s">
        <v>35</v>
      </c>
      <c r="Y291" s="5" t="str">
        <f t="shared" si="9"/>
        <v>INSERT INTO empleados VALUES (NULL, 31, 25, 1, 2, 1, 1, 'MINAYA FLORES', 'ANGEL ORLANDO', 'lunes-12-18', 'angel.minaya.flores@hotmail.com', '46070058', '974062150', 'San Juan de Miraflores', 'MZ:F LOTE:25 A.A.H.H.EL INTI SJM', 'U2018012685', 'Egresado', 'I');</v>
      </c>
    </row>
    <row r="292" spans="1:25" ht="15.75" customHeight="1">
      <c r="A292" s="6">
        <f t="shared" si="8"/>
        <v>291</v>
      </c>
      <c r="B292" s="7">
        <v>6</v>
      </c>
      <c r="C292" s="7" t="str">
        <f>VLOOKUP(B292,Tablas_Maestras_Prime!$A$116:$B$153,2,FALSE)</f>
        <v>Administración y Marketing</v>
      </c>
      <c r="D292" s="7">
        <v>4</v>
      </c>
      <c r="E292" s="113" t="str">
        <f>VLOOKUP(D292,Tablas_Maestras_Prime!$A$42:$B$103,2,FALSE)</f>
        <v>Universidad Cesar Vallejo</v>
      </c>
      <c r="F292" s="7">
        <v>1</v>
      </c>
      <c r="G292" s="7" t="str">
        <f>VLOOKUP(F292,Tablas_Maestras_Prime!$A$107:$B$112,2,FALSE)</f>
        <v>Sin Definir..</v>
      </c>
      <c r="H292" s="7">
        <v>9</v>
      </c>
      <c r="I292" s="7" t="str">
        <f>VLOOKUP(H292,Tablas_Maestras_Prime!$A$20:$B$38,2,FALSE)</f>
        <v>Ingeniería y Arquitectura </v>
      </c>
      <c r="J292" s="7">
        <v>1</v>
      </c>
      <c r="K292" s="7" t="str">
        <f>VLOOKUP(J292,Tablas_Maestras_Prime!$A$173:$B$175,2,FALSE)</f>
        <v>Estable</v>
      </c>
      <c r="L292" s="7">
        <v>12</v>
      </c>
      <c r="M292" s="7" t="str">
        <f>VLOOKUP(L292,Tablas_Maestras_Prime!$A$158:$B$169,2,FALSE)</f>
        <v>Practicante</v>
      </c>
      <c r="N292" s="8" t="s">
        <v>1846</v>
      </c>
      <c r="O292" s="8" t="s">
        <v>1847</v>
      </c>
      <c r="P292" s="9">
        <v>38146</v>
      </c>
      <c r="Q292" s="8" t="s">
        <v>1848</v>
      </c>
      <c r="R292" s="8" t="s">
        <v>1849</v>
      </c>
      <c r="S292" s="8" t="s">
        <v>1850</v>
      </c>
      <c r="T292" s="8" t="s">
        <v>43</v>
      </c>
      <c r="U292" s="8" t="s">
        <v>1851</v>
      </c>
      <c r="V292" s="8" t="s">
        <v>1852</v>
      </c>
      <c r="W292" s="8" t="s">
        <v>1853</v>
      </c>
      <c r="X292" s="8" t="s">
        <v>35</v>
      </c>
      <c r="Y292" s="5" t="str">
        <f t="shared" si="9"/>
        <v>INSERT INTO empleados VALUES (NULL, 6, 4, 1, 9, 1, 12, 'MIRANDA CAJAVILCA', 'NAOMI BRIGITTE ', 'martes-06-08', 'namirandac@ucvvirtual.edu.pe', '60548723', '987120191', 'San Juan de Lurigancho', 'Mz B lote 28 Rio Huaura Canto Rey SJL Lima', '7002584516', '9° Ciclo', 'I');</v>
      </c>
    </row>
    <row r="293" spans="1:25" ht="15.75" customHeight="1">
      <c r="A293" s="6">
        <f t="shared" si="8"/>
        <v>292</v>
      </c>
      <c r="B293" s="7">
        <v>29</v>
      </c>
      <c r="C293" s="7" t="str">
        <f>VLOOKUP(B293,Tablas_Maestras_Prime!$A$116:$B$153,2,FALSE)</f>
        <v>Ingeniera industrial y de sistemas </v>
      </c>
      <c r="D293" s="7">
        <v>2</v>
      </c>
      <c r="E293" s="113" t="str">
        <f>VLOOKUP(D293,Tablas_Maestras_Prime!$A$42:$B$103,2,FALSE)</f>
        <v>Universidad privada del norte</v>
      </c>
      <c r="F293" s="7">
        <v>6</v>
      </c>
      <c r="G293" s="7" t="str">
        <f>VLOOKUP(F293,Tablas_Maestras_Prime!$A$107:$B$112,2,FALSE)</f>
        <v>Tecnica</v>
      </c>
      <c r="H293" s="7">
        <v>1</v>
      </c>
      <c r="I293" s="7" t="str">
        <f>VLOOKUP(H293,Tablas_Maestras_Prime!$A$20:$B$38,2,FALSE)</f>
        <v>Por definir...</v>
      </c>
      <c r="J293" s="7">
        <v>1</v>
      </c>
      <c r="K293" s="7" t="str">
        <f>VLOOKUP(J293,Tablas_Maestras_Prime!$A$173:$B$175,2,FALSE)</f>
        <v>Estable</v>
      </c>
      <c r="L293" s="7">
        <v>1</v>
      </c>
      <c r="M293" s="7" t="str">
        <f>VLOOKUP(L293,Tablas_Maestras_Prime!$A$158:$B$169,2,FALSE)</f>
        <v>Por definir</v>
      </c>
      <c r="N293" s="8" t="s">
        <v>1854</v>
      </c>
      <c r="O293" s="8" t="s">
        <v>1855</v>
      </c>
      <c r="P293" s="9">
        <v>38218</v>
      </c>
      <c r="Q293" s="8" t="s">
        <v>1856</v>
      </c>
      <c r="R293" s="8" t="s">
        <v>1857</v>
      </c>
      <c r="S293" s="8" t="s">
        <v>1858</v>
      </c>
      <c r="T293" s="8" t="s">
        <v>208</v>
      </c>
      <c r="U293" s="8" t="s">
        <v>1859</v>
      </c>
      <c r="V293" s="8" t="s">
        <v>1860</v>
      </c>
      <c r="W293" s="8" t="s">
        <v>95</v>
      </c>
      <c r="X293" s="8" t="s">
        <v>35</v>
      </c>
      <c r="Y293" s="5" t="str">
        <f t="shared" si="9"/>
        <v>INSERT INTO empleados VALUES (NULL, 29, 2, 6, 1, 1, 1, 'MIRANDA MONSEFU', 'MARYORI', 'jueves-08-19', 'mirandamonsefum@gmail.com', '73857294', '943196388', 'Callao', 'Mz. D Lote 4 Vista Alegre IV etapa, Callao', 'N00276393', '8vo', 'I');</v>
      </c>
    </row>
    <row r="294" spans="1:25" ht="15.75" customHeight="1">
      <c r="A294" s="6">
        <f t="shared" si="8"/>
        <v>293</v>
      </c>
      <c r="B294" s="7">
        <v>9</v>
      </c>
      <c r="C294" s="7" t="str">
        <f>VLOOKUP(B294,Tablas_Maestras_Prime!$A$116:$B$153,2,FALSE)</f>
        <v>Administracion y Negocios Internacionales</v>
      </c>
      <c r="D294" s="7">
        <v>25</v>
      </c>
      <c r="E294" s="113" t="str">
        <f>VLOOKUP(D294,Tablas_Maestras_Prime!$A$42:$B$103,2,FALSE)</f>
        <v>UNIVERSIDAD TECNOLÓGICA DEL PERÚ</v>
      </c>
      <c r="F294" s="7">
        <v>1</v>
      </c>
      <c r="G294" s="7" t="str">
        <f>VLOOKUP(F294,Tablas_Maestras_Prime!$A$107:$B$112,2,FALSE)</f>
        <v>Sin Definir..</v>
      </c>
      <c r="H294" s="7">
        <v>2</v>
      </c>
      <c r="I294" s="7" t="str">
        <f>VLOOKUP(H294,Tablas_Maestras_Prime!$A$20:$B$38,2,FALSE)</f>
        <v>Ingeniería</v>
      </c>
      <c r="J294" s="7">
        <v>1</v>
      </c>
      <c r="K294" s="7" t="str">
        <f>VLOOKUP(J294,Tablas_Maestras_Prime!$A$173:$B$175,2,FALSE)</f>
        <v>Estable</v>
      </c>
      <c r="L294" s="7">
        <v>1</v>
      </c>
      <c r="M294" s="7" t="str">
        <f>VLOOKUP(L294,Tablas_Maestras_Prime!$A$158:$B$169,2,FALSE)</f>
        <v>Por definir</v>
      </c>
      <c r="N294" s="8" t="s">
        <v>1861</v>
      </c>
      <c r="O294" s="8" t="s">
        <v>1862</v>
      </c>
      <c r="P294" s="9">
        <v>36964</v>
      </c>
      <c r="Q294" s="8" t="s">
        <v>1863</v>
      </c>
      <c r="R294" s="8" t="s">
        <v>1864</v>
      </c>
      <c r="S294" s="8" t="s">
        <v>1865</v>
      </c>
      <c r="T294" s="8" t="s">
        <v>33</v>
      </c>
      <c r="U294" s="8" t="s">
        <v>1866</v>
      </c>
      <c r="V294" s="8" t="s">
        <v>1867</v>
      </c>
      <c r="W294" s="8" t="s">
        <v>1853</v>
      </c>
      <c r="X294" s="8" t="s">
        <v>35</v>
      </c>
      <c r="Y294" s="5" t="str">
        <f t="shared" si="9"/>
        <v>INSERT INTO empleados VALUES (NULL, 9, 25, 1, 2, 1, 1, 'MIRANDA ROJAS', 'JESUS JHOSETH', 'miércoles-03-14', 'mirandar_jhoseth20@hotmail.com', '72216862', '960480689', NULL, 'Av.Jorge Chavez Mz.H Lt.8 Cmte.8 Urb.Santa Isabel de Villa', 'U19218519', '9° Ciclo', 'I');</v>
      </c>
    </row>
    <row r="295" spans="1:25" ht="15.75" customHeight="1">
      <c r="A295" s="6">
        <f t="shared" si="8"/>
        <v>294</v>
      </c>
      <c r="B295" s="7">
        <v>3</v>
      </c>
      <c r="C295" s="7" t="str">
        <f>VLOOKUP(B295,Tablas_Maestras_Prime!$A$116:$B$153,2,FALSE)</f>
        <v>Dibujante Tecnico Mecanico</v>
      </c>
      <c r="D295" s="7">
        <v>10</v>
      </c>
      <c r="E295" s="113" t="str">
        <f>VLOOKUP(D295,Tablas_Maestras_Prime!$A$42:$B$103,2,FALSE)</f>
        <v>Universidad Católica San pablo</v>
      </c>
      <c r="F295" s="7">
        <v>5</v>
      </c>
      <c r="G295" s="7" t="str">
        <f>VLOOKUP(F295,Tablas_Maestras_Prime!$A$107:$B$112,2,FALSE)</f>
        <v>Legal</v>
      </c>
      <c r="H295" s="7">
        <v>1</v>
      </c>
      <c r="I295" s="7" t="str">
        <f>VLOOKUP(H295,Tablas_Maestras_Prime!$A$20:$B$38,2,FALSE)</f>
        <v>Por definir...</v>
      </c>
      <c r="J295" s="7">
        <v>1</v>
      </c>
      <c r="K295" s="7" t="str">
        <f>VLOOKUP(J295,Tablas_Maestras_Prime!$A$173:$B$175,2,FALSE)</f>
        <v>Estable</v>
      </c>
      <c r="L295" s="7">
        <v>1</v>
      </c>
      <c r="M295" s="7" t="str">
        <f>VLOOKUP(L295,Tablas_Maestras_Prime!$A$158:$B$169,2,FALSE)</f>
        <v>Por definir</v>
      </c>
      <c r="N295" s="8" t="s">
        <v>1868</v>
      </c>
      <c r="O295" s="8" t="s">
        <v>1869</v>
      </c>
      <c r="P295" s="9">
        <v>35070</v>
      </c>
      <c r="Q295" s="8" t="s">
        <v>1870</v>
      </c>
      <c r="R295" s="8" t="s">
        <v>1871</v>
      </c>
      <c r="S295" s="8" t="s">
        <v>1872</v>
      </c>
      <c r="T295" s="8" t="s">
        <v>33</v>
      </c>
      <c r="U295" s="8" t="s">
        <v>1873</v>
      </c>
      <c r="V295" s="8" t="s">
        <v>1874</v>
      </c>
      <c r="W295" s="8" t="s">
        <v>1875</v>
      </c>
      <c r="X295" s="8" t="s">
        <v>35</v>
      </c>
      <c r="Y295" s="5" t="str">
        <f t="shared" si="9"/>
        <v>INSERT INTO empleados VALUES (NULL, 3, 10, 5, 1, 1, 1, 'Mita Castillo', 'Fabiola', 'sábado-01-06', 'fabiola.mita@ucsp.edu.pe', '77422972', '984351519', NULL, 'Arequipa, Arequipa - Resid. Monterrico H-3, JLBYR', '241-04-64236', '12vo', 'I');</v>
      </c>
    </row>
    <row r="296" spans="1:25" ht="15.75" customHeight="1">
      <c r="A296" s="6">
        <f t="shared" si="8"/>
        <v>295</v>
      </c>
      <c r="B296" s="7">
        <v>11</v>
      </c>
      <c r="C296" s="7" t="str">
        <f>VLOOKUP(B296,Tablas_Maestras_Prime!$A$116:$B$153,2,FALSE)</f>
        <v>Económia y Negocios Internacionales</v>
      </c>
      <c r="D296" s="7">
        <v>46</v>
      </c>
      <c r="E296" s="113" t="str">
        <f>VLOOKUP(D296,Tablas_Maestras_Prime!$A$42:$B$103,2,FALSE)</f>
        <v>INSTITUTO DE EDUCACIÓN SUPERIOR PRIVADO ZEGEL</v>
      </c>
      <c r="F296" s="7">
        <v>1</v>
      </c>
      <c r="G296" s="7" t="str">
        <f>VLOOKUP(F296,Tablas_Maestras_Prime!$A$107:$B$112,2,FALSE)</f>
        <v>Sin Definir..</v>
      </c>
      <c r="H296" s="7">
        <v>1</v>
      </c>
      <c r="I296" s="7" t="str">
        <f>VLOOKUP(H296,Tablas_Maestras_Prime!$A$20:$B$38,2,FALSE)</f>
        <v>Por definir...</v>
      </c>
      <c r="J296" s="7">
        <v>1</v>
      </c>
      <c r="K296" s="7" t="str">
        <f>VLOOKUP(J296,Tablas_Maestras_Prime!$A$173:$B$175,2,FALSE)</f>
        <v>Estable</v>
      </c>
      <c r="L296" s="7">
        <v>1</v>
      </c>
      <c r="M296" s="7" t="str">
        <f>VLOOKUP(L296,Tablas_Maestras_Prime!$A$158:$B$169,2,FALSE)</f>
        <v>Por definir</v>
      </c>
      <c r="N296" s="8" t="s">
        <v>1876</v>
      </c>
      <c r="O296" s="8" t="s">
        <v>1877</v>
      </c>
      <c r="P296" s="9" t="s">
        <v>33</v>
      </c>
      <c r="Q296" s="8" t="s">
        <v>33</v>
      </c>
      <c r="R296" s="8" t="s">
        <v>33</v>
      </c>
      <c r="S296" s="8" t="s">
        <v>1878</v>
      </c>
      <c r="T296" s="8" t="s">
        <v>33</v>
      </c>
      <c r="U296" s="8" t="s">
        <v>1879</v>
      </c>
      <c r="V296" s="8" t="s">
        <v>33</v>
      </c>
      <c r="W296" s="8" t="s">
        <v>1880</v>
      </c>
      <c r="X296" s="8" t="s">
        <v>35</v>
      </c>
      <c r="Y296" s="5" t="str">
        <f t="shared" si="9"/>
        <v>INSERT INTO empleados VALUES (NULL, 11, 46, 1, 1, 1, 1, 'Monsalve Chistama', 'Mary Esther', NULL, NULL, NULL, '926520807', NULL, 'Los Jardines Q 1', NULL, 'V ciclo', 'I');</v>
      </c>
    </row>
    <row r="297" spans="1:25" ht="15.75" customHeight="1">
      <c r="A297" s="6">
        <f t="shared" si="8"/>
        <v>296</v>
      </c>
      <c r="B297" s="7">
        <v>13</v>
      </c>
      <c r="C297" s="7" t="str">
        <f>VLOOKUP(B297,Tablas_Maestras_Prime!$A$116:$B$153,2,FALSE)</f>
        <v>Diseño y Desarrollo de Maquinas</v>
      </c>
      <c r="D297" s="7">
        <v>3</v>
      </c>
      <c r="E297" s="113" t="str">
        <f>VLOOKUP(D297,Tablas_Maestras_Prime!$A$42:$B$103,2,FALSE)</f>
        <v>SENATI</v>
      </c>
      <c r="F297" s="7">
        <v>1</v>
      </c>
      <c r="G297" s="7" t="str">
        <f>VLOOKUP(F297,Tablas_Maestras_Prime!$A$107:$B$112,2,FALSE)</f>
        <v>Sin Definir..</v>
      </c>
      <c r="H297" s="7">
        <v>1</v>
      </c>
      <c r="I297" s="7" t="str">
        <f>VLOOKUP(H297,Tablas_Maestras_Prime!$A$20:$B$38,2,FALSE)</f>
        <v>Por definir...</v>
      </c>
      <c r="J297" s="7">
        <v>1</v>
      </c>
      <c r="K297" s="7" t="str">
        <f>VLOOKUP(J297,Tablas_Maestras_Prime!$A$173:$B$175,2,FALSE)</f>
        <v>Estable</v>
      </c>
      <c r="L297" s="7">
        <v>1</v>
      </c>
      <c r="M297" s="7" t="str">
        <f>VLOOKUP(L297,Tablas_Maestras_Prime!$A$158:$B$169,2,FALSE)</f>
        <v>Por definir</v>
      </c>
      <c r="N297" s="8" t="s">
        <v>1881</v>
      </c>
      <c r="O297" s="8" t="s">
        <v>1882</v>
      </c>
      <c r="P297" s="9">
        <v>38575</v>
      </c>
      <c r="Q297" s="8" t="s">
        <v>1883</v>
      </c>
      <c r="R297" s="8" t="s">
        <v>1884</v>
      </c>
      <c r="S297" s="8" t="s">
        <v>1885</v>
      </c>
      <c r="T297" s="8" t="s">
        <v>33</v>
      </c>
      <c r="U297" s="8" t="s">
        <v>1886</v>
      </c>
      <c r="V297" s="8" t="s">
        <v>1887</v>
      </c>
      <c r="W297" s="8" t="s">
        <v>1888</v>
      </c>
      <c r="X297" s="8" t="s">
        <v>35</v>
      </c>
      <c r="Y297" s="5" t="str">
        <f t="shared" si="9"/>
        <v>INSERT INTO empleados VALUES (NULL, 13, 3, 1, 1, 1, 1, 'Montalvo Alfaro', 'Jordy Joseph', 'jueves-08-11', 'jordyjosephmontalvo@gmail.com', '90162185', '938632400', NULL, 'av. ricardo palma', '1530666', '4 ciclo', 'I');</v>
      </c>
    </row>
    <row r="298" spans="1:25" ht="15.75" customHeight="1">
      <c r="A298" s="6">
        <f t="shared" si="8"/>
        <v>297</v>
      </c>
      <c r="B298" s="7">
        <v>3</v>
      </c>
      <c r="C298" s="7" t="str">
        <f>VLOOKUP(B298,Tablas_Maestras_Prime!$A$116:$B$153,2,FALSE)</f>
        <v>Dibujante Tecnico Mecanico</v>
      </c>
      <c r="D298" s="7">
        <v>12</v>
      </c>
      <c r="E298" s="113" t="str">
        <f>VLOOKUP(D298,Tablas_Maestras_Prime!$A$42:$B$103,2,FALSE)</f>
        <v>Universidad Nacional Mayor De San Marcos</v>
      </c>
      <c r="F298" s="7">
        <v>1</v>
      </c>
      <c r="G298" s="7" t="str">
        <f>VLOOKUP(F298,Tablas_Maestras_Prime!$A$107:$B$112,2,FALSE)</f>
        <v>Sin Definir..</v>
      </c>
      <c r="H298" s="7">
        <v>1</v>
      </c>
      <c r="I298" s="7" t="str">
        <f>VLOOKUP(H298,Tablas_Maestras_Prime!$A$20:$B$38,2,FALSE)</f>
        <v>Por definir...</v>
      </c>
      <c r="J298" s="7">
        <v>1</v>
      </c>
      <c r="K298" s="7" t="str">
        <f>VLOOKUP(J298,Tablas_Maestras_Prime!$A$173:$B$175,2,FALSE)</f>
        <v>Estable</v>
      </c>
      <c r="L298" s="7">
        <v>1</v>
      </c>
      <c r="M298" s="7" t="str">
        <f>VLOOKUP(L298,Tablas_Maestras_Prime!$A$158:$B$169,2,FALSE)</f>
        <v>Por definir</v>
      </c>
      <c r="N298" s="8" t="s">
        <v>1889</v>
      </c>
      <c r="O298" s="8" t="s">
        <v>1890</v>
      </c>
      <c r="P298" s="9">
        <v>38037</v>
      </c>
      <c r="Q298" s="8" t="s">
        <v>1891</v>
      </c>
      <c r="R298" s="8" t="s">
        <v>1892</v>
      </c>
      <c r="S298" s="8" t="s">
        <v>1893</v>
      </c>
      <c r="T298" s="8" t="s">
        <v>33</v>
      </c>
      <c r="U298" s="8" t="s">
        <v>1894</v>
      </c>
      <c r="V298" s="8" t="s">
        <v>1895</v>
      </c>
      <c r="W298" s="8" t="s">
        <v>34</v>
      </c>
      <c r="X298" s="8" t="s">
        <v>35</v>
      </c>
      <c r="Y298" s="5" t="str">
        <f t="shared" si="9"/>
        <v>INSERT INTO empleados VALUES (NULL, 3, 12, 1, 1, 1, 1, 'Montenegro Arias', 'Luis Angel Piero', 'viernes-02-20', 'luis.montenegro2@unmsm.edu.pe', '77506352', '904237789', NULL, 'Mz y LT60 URB Pachacamac , Lima', '21020074', '9no', 'I');</v>
      </c>
    </row>
    <row r="299" spans="1:25" ht="15.75" customHeight="1">
      <c r="A299" s="6">
        <f t="shared" si="8"/>
        <v>298</v>
      </c>
      <c r="B299" s="7">
        <v>16</v>
      </c>
      <c r="C299" s="7" t="str">
        <f>VLOOKUP(B299,Tablas_Maestras_Prime!$A$116:$B$153,2,FALSE)</f>
        <v>Ingenieria geologica</v>
      </c>
      <c r="D299" s="7">
        <v>10</v>
      </c>
      <c r="E299" s="113" t="str">
        <f>VLOOKUP(D299,Tablas_Maestras_Prime!$A$42:$B$103,2,FALSE)</f>
        <v>Universidad Católica San pablo</v>
      </c>
      <c r="F299" s="7">
        <v>1</v>
      </c>
      <c r="G299" s="7" t="str">
        <f>VLOOKUP(F299,Tablas_Maestras_Prime!$A$107:$B$112,2,FALSE)</f>
        <v>Sin Definir..</v>
      </c>
      <c r="H299" s="7">
        <v>1</v>
      </c>
      <c r="I299" s="7" t="str">
        <f>VLOOKUP(H299,Tablas_Maestras_Prime!$A$20:$B$38,2,FALSE)</f>
        <v>Por definir...</v>
      </c>
      <c r="J299" s="7">
        <v>1</v>
      </c>
      <c r="K299" s="7" t="str">
        <f>VLOOKUP(J299,Tablas_Maestras_Prime!$A$173:$B$175,2,FALSE)</f>
        <v>Estable</v>
      </c>
      <c r="L299" s="7">
        <v>1</v>
      </c>
      <c r="M299" s="7" t="str">
        <f>VLOOKUP(L299,Tablas_Maestras_Prime!$A$158:$B$169,2,FALSE)</f>
        <v>Por definir</v>
      </c>
      <c r="N299" s="8" t="s">
        <v>1896</v>
      </c>
      <c r="O299" s="8" t="s">
        <v>1897</v>
      </c>
      <c r="P299" s="9">
        <v>37787</v>
      </c>
      <c r="Q299" s="8" t="s">
        <v>1898</v>
      </c>
      <c r="R299" s="8" t="s">
        <v>1899</v>
      </c>
      <c r="S299" s="8" t="s">
        <v>1900</v>
      </c>
      <c r="T299" s="8" t="s">
        <v>33</v>
      </c>
      <c r="U299" s="8" t="s">
        <v>1901</v>
      </c>
      <c r="V299" s="8" t="s">
        <v>1902</v>
      </c>
      <c r="W299" s="8" t="s">
        <v>86</v>
      </c>
      <c r="X299" s="8" t="s">
        <v>35</v>
      </c>
      <c r="Y299" s="5" t="str">
        <f t="shared" si="9"/>
        <v>INSERT INTO empleados VALUES (NULL, 16, 10, 1, 1, 1, 1, 'Mora Villa', 'Camila Rina', 'domingo-06-15', 'camila.mora@ucsp.edu.pe', '71958943', '937429525', NULL, 'Hernando de Luque s/n', '201-24-48965', '10mo', 'I');</v>
      </c>
    </row>
    <row r="300" spans="1:25" ht="15.75" customHeight="1">
      <c r="A300" s="6">
        <f t="shared" si="8"/>
        <v>299</v>
      </c>
      <c r="B300" s="7">
        <v>24</v>
      </c>
      <c r="C300" s="7" t="str">
        <f>VLOOKUP(B300,Tablas_Maestras_Prime!$A$116:$B$153,2,FALSE)</f>
        <v>Ingeniería Agrícola</v>
      </c>
      <c r="D300" s="7">
        <v>22</v>
      </c>
      <c r="E300" s="113" t="str">
        <f>VLOOKUP(D300,Tablas_Maestras_Prime!$A$42:$B$103,2,FALSE)</f>
        <v>Universidad Catolica de Santa Maria</v>
      </c>
      <c r="F300" s="7">
        <v>1</v>
      </c>
      <c r="G300" s="7" t="str">
        <f>VLOOKUP(F300,Tablas_Maestras_Prime!$A$107:$B$112,2,FALSE)</f>
        <v>Sin Definir..</v>
      </c>
      <c r="H300" s="7">
        <v>1</v>
      </c>
      <c r="I300" s="7" t="str">
        <f>VLOOKUP(H300,Tablas_Maestras_Prime!$A$20:$B$38,2,FALSE)</f>
        <v>Por definir...</v>
      </c>
      <c r="J300" s="7">
        <v>1</v>
      </c>
      <c r="K300" s="7" t="str">
        <f>VLOOKUP(J300,Tablas_Maestras_Prime!$A$173:$B$175,2,FALSE)</f>
        <v>Estable</v>
      </c>
      <c r="L300" s="7">
        <v>1</v>
      </c>
      <c r="M300" s="7" t="str">
        <f>VLOOKUP(L300,Tablas_Maestras_Prime!$A$158:$B$169,2,FALSE)</f>
        <v>Por definir</v>
      </c>
      <c r="N300" s="8" t="s">
        <v>1903</v>
      </c>
      <c r="O300" s="8" t="s">
        <v>1904</v>
      </c>
      <c r="P300" s="9">
        <v>37909</v>
      </c>
      <c r="Q300" s="8" t="s">
        <v>1905</v>
      </c>
      <c r="R300" s="8" t="s">
        <v>1906</v>
      </c>
      <c r="S300" s="8" t="s">
        <v>1907</v>
      </c>
      <c r="T300" s="8" t="s">
        <v>33</v>
      </c>
      <c r="U300" s="8" t="s">
        <v>1449</v>
      </c>
      <c r="V300" s="8" t="s">
        <v>33</v>
      </c>
      <c r="W300" s="8" t="s">
        <v>427</v>
      </c>
      <c r="X300" s="8" t="s">
        <v>35</v>
      </c>
      <c r="Y300" s="5" t="str">
        <f t="shared" si="9"/>
        <v>INSERT INTO empleados VALUES (NULL, 24, 22, 1, 1, 1, 1, 'MORALES PEÑA', 'NICOLE ANDREA', 'miércoles-10-15', 'nicole.moralesp@ucsm.edu.pe', '73986245', '944608194', NULL, 'Calle Domingo Gamio 104 - Umacollo', NULL, '9vo', 'I');</v>
      </c>
    </row>
    <row r="301" spans="1:25" ht="15.75" customHeight="1">
      <c r="A301" s="6">
        <f t="shared" si="8"/>
        <v>300</v>
      </c>
      <c r="B301" s="7">
        <v>6</v>
      </c>
      <c r="C301" s="7" t="str">
        <f>VLOOKUP(B301,Tablas_Maestras_Prime!$A$116:$B$153,2,FALSE)</f>
        <v>Administración y Marketing</v>
      </c>
      <c r="D301" s="7">
        <v>25</v>
      </c>
      <c r="E301" s="113" t="str">
        <f>VLOOKUP(D301,Tablas_Maestras_Prime!$A$42:$B$103,2,FALSE)</f>
        <v>UNIVERSIDAD TECNOLÓGICA DEL PERÚ</v>
      </c>
      <c r="F301" s="7">
        <v>1</v>
      </c>
      <c r="G301" s="7" t="str">
        <f>VLOOKUP(F301,Tablas_Maestras_Prime!$A$107:$B$112,2,FALSE)</f>
        <v>Sin Definir..</v>
      </c>
      <c r="H301" s="7">
        <v>1</v>
      </c>
      <c r="I301" s="7" t="str">
        <f>VLOOKUP(H301,Tablas_Maestras_Prime!$A$20:$B$38,2,FALSE)</f>
        <v>Por definir...</v>
      </c>
      <c r="J301" s="7">
        <v>1</v>
      </c>
      <c r="K301" s="7" t="str">
        <f>VLOOKUP(J301,Tablas_Maestras_Prime!$A$173:$B$175,2,FALSE)</f>
        <v>Estable</v>
      </c>
      <c r="L301" s="7">
        <v>1</v>
      </c>
      <c r="M301" s="7" t="str">
        <f>VLOOKUP(L301,Tablas_Maestras_Prime!$A$158:$B$169,2,FALSE)</f>
        <v>Por definir</v>
      </c>
      <c r="N301" s="8" t="s">
        <v>1908</v>
      </c>
      <c r="O301" s="8" t="s">
        <v>1909</v>
      </c>
      <c r="P301" s="9">
        <v>35701</v>
      </c>
      <c r="Q301" s="8" t="s">
        <v>1910</v>
      </c>
      <c r="R301" s="8" t="s">
        <v>1911</v>
      </c>
      <c r="S301" s="8" t="s">
        <v>1912</v>
      </c>
      <c r="T301" s="8" t="s">
        <v>391</v>
      </c>
      <c r="U301" s="8" t="s">
        <v>1913</v>
      </c>
      <c r="V301" s="8" t="s">
        <v>1914</v>
      </c>
      <c r="W301" s="8" t="s">
        <v>86</v>
      </c>
      <c r="X301" s="8" t="s">
        <v>35</v>
      </c>
      <c r="Y301" s="5" t="str">
        <f t="shared" si="9"/>
        <v>INSERT INTO empleados VALUES (NULL, 6, 25, 1, 1, 1, 1, 'Morales Saavedra', 'Lucas Alberto', 'domingo-09-28', 'lucasalbertomoralessaavedra@gmail.com', '74538508', '943753832', 'Los Olivos', 'Jr. El Cuarzo 140, Los Olivos', 'u20203231', '10mo', 'I');</v>
      </c>
    </row>
    <row r="302" spans="1:25" ht="15.75" customHeight="1">
      <c r="A302" s="6">
        <f t="shared" si="8"/>
        <v>301</v>
      </c>
      <c r="B302" s="7">
        <v>29</v>
      </c>
      <c r="C302" s="7" t="str">
        <f>VLOOKUP(B302,Tablas_Maestras_Prime!$A$116:$B$153,2,FALSE)</f>
        <v>Ingeniera industrial y de sistemas </v>
      </c>
      <c r="D302" s="7">
        <v>32</v>
      </c>
      <c r="E302" s="113" t="str">
        <f>VLOOKUP(D302,Tablas_Maestras_Prime!$A$42:$B$103,2,FALSE)</f>
        <v>UNIVERSIDAD FEMENINA DEL SAGRADO CORAZÓN (UNIFE)</v>
      </c>
      <c r="F302" s="7">
        <v>1</v>
      </c>
      <c r="G302" s="7" t="str">
        <f>VLOOKUP(F302,Tablas_Maestras_Prime!$A$107:$B$112,2,FALSE)</f>
        <v>Sin Definir..</v>
      </c>
      <c r="H302" s="7">
        <v>1</v>
      </c>
      <c r="I302" s="7" t="str">
        <f>VLOOKUP(H302,Tablas_Maestras_Prime!$A$20:$B$38,2,FALSE)</f>
        <v>Por definir...</v>
      </c>
      <c r="J302" s="7">
        <v>1</v>
      </c>
      <c r="K302" s="7" t="str">
        <f>VLOOKUP(J302,Tablas_Maestras_Prime!$A$173:$B$175,2,FALSE)</f>
        <v>Estable</v>
      </c>
      <c r="L302" s="7">
        <v>1</v>
      </c>
      <c r="M302" s="7" t="str">
        <f>VLOOKUP(L302,Tablas_Maestras_Prime!$A$158:$B$169,2,FALSE)</f>
        <v>Por definir</v>
      </c>
      <c r="N302" s="8" t="s">
        <v>1915</v>
      </c>
      <c r="O302" s="8" t="s">
        <v>1916</v>
      </c>
      <c r="P302" s="9">
        <v>36431</v>
      </c>
      <c r="Q302" s="8" t="s">
        <v>1917</v>
      </c>
      <c r="R302" s="8" t="s">
        <v>1918</v>
      </c>
      <c r="S302" s="8" t="s">
        <v>1919</v>
      </c>
      <c r="T302" s="8" t="s">
        <v>31</v>
      </c>
      <c r="U302" s="8" t="s">
        <v>1920</v>
      </c>
      <c r="V302" s="8" t="s">
        <v>1921</v>
      </c>
      <c r="W302" s="8" t="s">
        <v>34</v>
      </c>
      <c r="X302" s="8" t="s">
        <v>35</v>
      </c>
      <c r="Y302" s="5" t="str">
        <f t="shared" si="9"/>
        <v>INSERT INTO empleados VALUES (NULL, 29, 32, 1, 1, 1, 1, 'MORANTE ZAMORA', 'THANIA LUCIA', 'martes-09-28', 'taniamorantezam@gmail.com', '72281337', '920283379', 'La Molina', 'Av. Los Frutales 954, La Molina', '2191510028', '9no', 'I');</v>
      </c>
    </row>
    <row r="303" spans="1:25" ht="15.75" customHeight="1">
      <c r="A303" s="6">
        <f t="shared" si="8"/>
        <v>302</v>
      </c>
      <c r="B303" s="7">
        <v>6</v>
      </c>
      <c r="C303" s="7" t="str">
        <f>VLOOKUP(B303,Tablas_Maestras_Prime!$A$116:$B$153,2,FALSE)</f>
        <v>Administración y Marketing</v>
      </c>
      <c r="D303" s="7">
        <v>5</v>
      </c>
      <c r="E303" s="113" t="str">
        <f>VLOOKUP(D303,Tablas_Maestras_Prime!$A$42:$B$103,2,FALSE)</f>
        <v>Universidad Peruana de Ciencias Aplicadas </v>
      </c>
      <c r="F303" s="7">
        <v>1</v>
      </c>
      <c r="G303" s="7" t="str">
        <f>VLOOKUP(F303,Tablas_Maestras_Prime!$A$107:$B$112,2,FALSE)</f>
        <v>Sin Definir..</v>
      </c>
      <c r="H303" s="7">
        <v>1</v>
      </c>
      <c r="I303" s="7" t="str">
        <f>VLOOKUP(H303,Tablas_Maestras_Prime!$A$20:$B$38,2,FALSE)</f>
        <v>Por definir...</v>
      </c>
      <c r="J303" s="7">
        <v>1</v>
      </c>
      <c r="K303" s="7" t="str">
        <f>VLOOKUP(J303,Tablas_Maestras_Prime!$A$173:$B$175,2,FALSE)</f>
        <v>Estable</v>
      </c>
      <c r="L303" s="7">
        <v>1</v>
      </c>
      <c r="M303" s="7" t="str">
        <f>VLOOKUP(L303,Tablas_Maestras_Prime!$A$158:$B$169,2,FALSE)</f>
        <v>Por definir</v>
      </c>
      <c r="N303" s="8" t="s">
        <v>1922</v>
      </c>
      <c r="O303" s="8" t="s">
        <v>1923</v>
      </c>
      <c r="P303" s="9" t="s">
        <v>33</v>
      </c>
      <c r="Q303" s="8" t="s">
        <v>33</v>
      </c>
      <c r="R303" s="8" t="s">
        <v>33</v>
      </c>
      <c r="S303" s="8" t="s">
        <v>1924</v>
      </c>
      <c r="T303" s="8" t="s">
        <v>102</v>
      </c>
      <c r="U303" s="8" t="s">
        <v>1925</v>
      </c>
      <c r="V303" s="8" t="s">
        <v>33</v>
      </c>
      <c r="W303" s="8" t="s">
        <v>33</v>
      </c>
      <c r="X303" s="8" t="s">
        <v>35</v>
      </c>
      <c r="Y303" s="5" t="str">
        <f t="shared" si="9"/>
        <v>INSERT INTO empleados VALUES (NULL, 6, 5, 1, 1, 1, 1, 'Mori Perez', 'Renato Nicolas', NULL, NULL, NULL, '975754816', 'San Miguel', 'calle Hipolito Unanue 145, San Miguel', NULL, NULL, 'I');</v>
      </c>
    </row>
    <row r="304" spans="1:25" ht="15.75" customHeight="1">
      <c r="A304" s="6">
        <f t="shared" si="8"/>
        <v>303</v>
      </c>
      <c r="B304" s="7">
        <v>6</v>
      </c>
      <c r="C304" s="7" t="str">
        <f>VLOOKUP(B304,Tablas_Maestras_Prime!$A$116:$B$153,2,FALSE)</f>
        <v>Administración y Marketing</v>
      </c>
      <c r="D304" s="7">
        <v>25</v>
      </c>
      <c r="E304" s="113" t="str">
        <f>VLOOKUP(D304,Tablas_Maestras_Prime!$A$42:$B$103,2,FALSE)</f>
        <v>UNIVERSIDAD TECNOLÓGICA DEL PERÚ</v>
      </c>
      <c r="F304" s="7">
        <v>1</v>
      </c>
      <c r="G304" s="7" t="str">
        <f>VLOOKUP(F304,Tablas_Maestras_Prime!$A$107:$B$112,2,FALSE)</f>
        <v>Sin Definir..</v>
      </c>
      <c r="H304" s="7">
        <v>1</v>
      </c>
      <c r="I304" s="7" t="str">
        <f>VLOOKUP(H304,Tablas_Maestras_Prime!$A$20:$B$38,2,FALSE)</f>
        <v>Por definir...</v>
      </c>
      <c r="J304" s="7">
        <v>1</v>
      </c>
      <c r="K304" s="7" t="str">
        <f>VLOOKUP(J304,Tablas_Maestras_Prime!$A$173:$B$175,2,FALSE)</f>
        <v>Estable</v>
      </c>
      <c r="L304" s="7">
        <v>1</v>
      </c>
      <c r="M304" s="7" t="str">
        <f>VLOOKUP(L304,Tablas_Maestras_Prime!$A$158:$B$169,2,FALSE)</f>
        <v>Por definir</v>
      </c>
      <c r="N304" s="8" t="s">
        <v>1926</v>
      </c>
      <c r="O304" s="8" t="s">
        <v>1927</v>
      </c>
      <c r="P304" s="9">
        <v>36168</v>
      </c>
      <c r="Q304" s="8" t="s">
        <v>1928</v>
      </c>
      <c r="R304" s="8" t="s">
        <v>1929</v>
      </c>
      <c r="S304" s="8" t="s">
        <v>1930</v>
      </c>
      <c r="T304" s="8" t="s">
        <v>120</v>
      </c>
      <c r="U304" s="8" t="s">
        <v>1931</v>
      </c>
      <c r="V304" s="8" t="s">
        <v>1932</v>
      </c>
      <c r="W304" s="8" t="s">
        <v>34</v>
      </c>
      <c r="X304" s="8" t="s">
        <v>35</v>
      </c>
      <c r="Y304" s="5" t="str">
        <f t="shared" si="9"/>
        <v>INSERT INTO empleados VALUES (NULL, 6, 25, 1, 1, 1, 1, 'Murrugarra Campos', 'Jessica Yarumi', 'viernes-01-08', 'yarumiska@gmail.com', '77143523', '948967616', 'Ate', 'Calle hera 316-Urb olimpo-ate', 'U20237823', '9no', 'I');</v>
      </c>
    </row>
    <row r="305" spans="1:25" ht="15.75" customHeight="1">
      <c r="A305" s="6">
        <f t="shared" si="8"/>
        <v>304</v>
      </c>
      <c r="B305" s="7">
        <v>5</v>
      </c>
      <c r="C305" s="7" t="str">
        <f>VLOOKUP(B305,Tablas_Maestras_Prime!$A$116:$B$153,2,FALSE)</f>
        <v>Ing. Civil</v>
      </c>
      <c r="D305" s="7">
        <v>19</v>
      </c>
      <c r="E305" s="113" t="str">
        <f>VLOOKUP(D305,Tablas_Maestras_Prime!$A$42:$B$103,2,FALSE)</f>
        <v>Universidad Privada Antenor Orrego</v>
      </c>
      <c r="F305" s="7">
        <v>1</v>
      </c>
      <c r="G305" s="7" t="str">
        <f>VLOOKUP(F305,Tablas_Maestras_Prime!$A$107:$B$112,2,FALSE)</f>
        <v>Sin Definir..</v>
      </c>
      <c r="H305" s="7">
        <v>1</v>
      </c>
      <c r="I305" s="7" t="str">
        <f>VLOOKUP(H305,Tablas_Maestras_Prime!$A$20:$B$38,2,FALSE)</f>
        <v>Por definir...</v>
      </c>
      <c r="J305" s="7">
        <v>1</v>
      </c>
      <c r="K305" s="7" t="str">
        <f>VLOOKUP(J305,Tablas_Maestras_Prime!$A$173:$B$175,2,FALSE)</f>
        <v>Estable</v>
      </c>
      <c r="L305" s="7">
        <v>1</v>
      </c>
      <c r="M305" s="7" t="str">
        <f>VLOOKUP(L305,Tablas_Maestras_Prime!$A$158:$B$169,2,FALSE)</f>
        <v>Por definir</v>
      </c>
      <c r="N305" s="8" t="s">
        <v>1933</v>
      </c>
      <c r="O305" s="8" t="s">
        <v>1934</v>
      </c>
      <c r="P305" s="9" t="s">
        <v>1935</v>
      </c>
      <c r="Q305" s="8" t="s">
        <v>33</v>
      </c>
      <c r="R305" s="8" t="s">
        <v>33</v>
      </c>
      <c r="S305" s="8" t="s">
        <v>1936</v>
      </c>
      <c r="T305" s="8" t="s">
        <v>33</v>
      </c>
      <c r="U305" s="8" t="s">
        <v>1937</v>
      </c>
      <c r="V305" s="8" t="s">
        <v>33</v>
      </c>
      <c r="W305" s="8" t="s">
        <v>1938</v>
      </c>
      <c r="X305" s="8" t="s">
        <v>35</v>
      </c>
      <c r="Y305" s="5" t="str">
        <f t="shared" si="9"/>
        <v>INSERT INTO empleados VALUES (NULL, 5, 19, 1, 1, 1, 1, 'Narvaez Gutierrez', 'Johana Michel', '1/19/2002', NULL, NULL, '989234476', NULL, '8 de Octubre 789', NULL, 'IX ciclo', 'I');</v>
      </c>
    </row>
    <row r="306" spans="1:25" ht="15.75" customHeight="1">
      <c r="A306" s="6">
        <f t="shared" si="8"/>
        <v>305</v>
      </c>
      <c r="B306" s="7">
        <v>6</v>
      </c>
      <c r="C306" s="7" t="str">
        <f>VLOOKUP(B306,Tablas_Maestras_Prime!$A$116:$B$153,2,FALSE)</f>
        <v>Administración y Marketing</v>
      </c>
      <c r="D306" s="7">
        <v>5</v>
      </c>
      <c r="E306" s="113" t="str">
        <f>VLOOKUP(D306,Tablas_Maestras_Prime!$A$42:$B$103,2,FALSE)</f>
        <v>Universidad Peruana de Ciencias Aplicadas </v>
      </c>
      <c r="F306" s="7">
        <v>1</v>
      </c>
      <c r="G306" s="7" t="str">
        <f>VLOOKUP(F306,Tablas_Maestras_Prime!$A$107:$B$112,2,FALSE)</f>
        <v>Sin Definir..</v>
      </c>
      <c r="H306" s="7">
        <v>2</v>
      </c>
      <c r="I306" s="7" t="str">
        <f>VLOOKUP(H306,Tablas_Maestras_Prime!$A$20:$B$38,2,FALSE)</f>
        <v>Ingeniería</v>
      </c>
      <c r="J306" s="7">
        <v>1</v>
      </c>
      <c r="K306" s="7" t="str">
        <f>VLOOKUP(J306,Tablas_Maestras_Prime!$A$173:$B$175,2,FALSE)</f>
        <v>Estable</v>
      </c>
      <c r="L306" s="7">
        <v>12</v>
      </c>
      <c r="M306" s="7" t="str">
        <f>VLOOKUP(L306,Tablas_Maestras_Prime!$A$158:$B$169,2,FALSE)</f>
        <v>Practicante</v>
      </c>
      <c r="N306" s="8" t="s">
        <v>1939</v>
      </c>
      <c r="O306" s="8" t="s">
        <v>1940</v>
      </c>
      <c r="P306" s="9">
        <v>37876</v>
      </c>
      <c r="Q306" s="8" t="s">
        <v>1941</v>
      </c>
      <c r="R306" s="8" t="s">
        <v>1942</v>
      </c>
      <c r="S306" s="8" t="s">
        <v>1943</v>
      </c>
      <c r="T306" s="8" t="s">
        <v>176</v>
      </c>
      <c r="U306" s="8" t="s">
        <v>1944</v>
      </c>
      <c r="V306" s="8" t="s">
        <v>1945</v>
      </c>
      <c r="W306" s="8" t="s">
        <v>95</v>
      </c>
      <c r="X306" s="8" t="s">
        <v>35</v>
      </c>
      <c r="Y306" s="5" t="str">
        <f t="shared" si="9"/>
        <v>INSERT INTO empleados VALUES (NULL, 6, 5, 1, 2, 1, 12, 'NAVARRETE CUSTODIO', 'LUIS DANILO', 'viernes-09-12', 'luisdanilo172@gmail.com', '71539738', '986327015', 'Villa El Salvador', 'Villa el salvador', 'U20211E456', '8vo', 'I');</v>
      </c>
    </row>
    <row r="307" spans="1:25" ht="15.75" customHeight="1">
      <c r="A307" s="6">
        <f t="shared" si="8"/>
        <v>306</v>
      </c>
      <c r="B307" s="7">
        <v>16</v>
      </c>
      <c r="C307" s="7" t="str">
        <f>VLOOKUP(B307,Tablas_Maestras_Prime!$A$116:$B$153,2,FALSE)</f>
        <v>Ingenieria geologica</v>
      </c>
      <c r="D307" s="7">
        <v>3</v>
      </c>
      <c r="E307" s="113" t="str">
        <f>VLOOKUP(D307,Tablas_Maestras_Prime!$A$42:$B$103,2,FALSE)</f>
        <v>SENATI</v>
      </c>
      <c r="F307" s="7">
        <v>4</v>
      </c>
      <c r="G307" s="7" t="str">
        <f>VLOOKUP(F307,Tablas_Maestras_Prime!$A$107:$B$112,2,FALSE)</f>
        <v>Ingenieria</v>
      </c>
      <c r="H307" s="7">
        <v>17</v>
      </c>
      <c r="I307" s="7" t="str">
        <f>VLOOKUP(H307,Tablas_Maestras_Prime!$A$20:$B$38,2,FALSE)</f>
        <v>Ingenieria Ambiental </v>
      </c>
      <c r="J307" s="7">
        <v>1</v>
      </c>
      <c r="K307" s="7" t="str">
        <f>VLOOKUP(J307,Tablas_Maestras_Prime!$A$173:$B$175,2,FALSE)</f>
        <v>Estable</v>
      </c>
      <c r="L307" s="7">
        <v>12</v>
      </c>
      <c r="M307" s="7" t="str">
        <f>VLOOKUP(L307,Tablas_Maestras_Prime!$A$158:$B$169,2,FALSE)</f>
        <v>Practicante</v>
      </c>
      <c r="N307" s="8" t="s">
        <v>1946</v>
      </c>
      <c r="O307" s="8" t="s">
        <v>1947</v>
      </c>
      <c r="P307" s="9" t="s">
        <v>33</v>
      </c>
      <c r="Q307" s="8" t="s">
        <v>1948</v>
      </c>
      <c r="R307" s="8" t="s">
        <v>1949</v>
      </c>
      <c r="S307" s="8" t="s">
        <v>1950</v>
      </c>
      <c r="T307" s="8" t="s">
        <v>33</v>
      </c>
      <c r="U307" s="8" t="s">
        <v>454</v>
      </c>
      <c r="V307" s="8" t="s">
        <v>1951</v>
      </c>
      <c r="W307" s="8" t="s">
        <v>33</v>
      </c>
      <c r="X307" s="8" t="s">
        <v>35</v>
      </c>
      <c r="Y307" s="5" t="str">
        <f t="shared" si="9"/>
        <v>INSERT INTO empleados VALUES (NULL, 16, 3, 4, 17, 1, 12, 'NAVARRO ESCOBAR', 'JULIA KARLA', NULL, 'karlanavarro.0592@gmail.com', '71385133', '928428123', NULL, 'LIMA', '1250623', NULL, 'I');</v>
      </c>
    </row>
    <row r="308" spans="1:25" ht="15.75" customHeight="1">
      <c r="A308" s="6">
        <f t="shared" si="8"/>
        <v>307</v>
      </c>
      <c r="B308" s="7">
        <v>29</v>
      </c>
      <c r="C308" s="7" t="str">
        <f>VLOOKUP(B308,Tablas_Maestras_Prime!$A$116:$B$153,2,FALSE)</f>
        <v>Ingeniera industrial y de sistemas </v>
      </c>
      <c r="D308" s="7">
        <v>4</v>
      </c>
      <c r="E308" s="113" t="str">
        <f>VLOOKUP(D308,Tablas_Maestras_Prime!$A$42:$B$103,2,FALSE)</f>
        <v>Universidad Cesar Vallejo</v>
      </c>
      <c r="F308" s="7">
        <v>6</v>
      </c>
      <c r="G308" s="7" t="str">
        <f>VLOOKUP(F308,Tablas_Maestras_Prime!$A$107:$B$112,2,FALSE)</f>
        <v>Tecnica</v>
      </c>
      <c r="H308" s="7">
        <v>8</v>
      </c>
      <c r="I308" s="7" t="str">
        <f>VLOOKUP(H308,Tablas_Maestras_Prime!$A$20:$B$38,2,FALSE)</f>
        <v>Arquitectura</v>
      </c>
      <c r="J308" s="7">
        <v>1</v>
      </c>
      <c r="K308" s="7" t="str">
        <f>VLOOKUP(J308,Tablas_Maestras_Prime!$A$173:$B$175,2,FALSE)</f>
        <v>Estable</v>
      </c>
      <c r="L308" s="7">
        <v>12</v>
      </c>
      <c r="M308" s="7" t="str">
        <f>VLOOKUP(L308,Tablas_Maestras_Prime!$A$158:$B$169,2,FALSE)</f>
        <v>Practicante</v>
      </c>
      <c r="N308" s="8" t="s">
        <v>1952</v>
      </c>
      <c r="O308" s="8" t="s">
        <v>1953</v>
      </c>
      <c r="P308" s="9">
        <v>37144</v>
      </c>
      <c r="Q308" s="8" t="s">
        <v>1954</v>
      </c>
      <c r="R308" s="8" t="s">
        <v>1955</v>
      </c>
      <c r="S308" s="8" t="s">
        <v>1956</v>
      </c>
      <c r="T308" s="8" t="s">
        <v>1180</v>
      </c>
      <c r="U308" s="8" t="s">
        <v>1957</v>
      </c>
      <c r="V308" s="8" t="s">
        <v>1958</v>
      </c>
      <c r="W308" s="8" t="s">
        <v>338</v>
      </c>
      <c r="X308" s="8" t="s">
        <v>35</v>
      </c>
      <c r="Y308" s="5" t="str">
        <f t="shared" si="9"/>
        <v>INSERT INTO empleados VALUES (NULL, 29, 4, 6, 8, 1, 12, 'NEGRON CASTRO', 'LUZ ALEXANDRA', 'lunes-09-10', 'alexandra.n100901@gmail.com', '72874547', '901230723', 'San Martin de Porres', 'Urb montecarlo MzD Lt9. SMP', '7001222239', '9', 'I');</v>
      </c>
    </row>
    <row r="309" spans="1:25" ht="15.75" customHeight="1">
      <c r="A309" s="6">
        <f t="shared" si="8"/>
        <v>308</v>
      </c>
      <c r="B309" s="7">
        <v>5</v>
      </c>
      <c r="C309" s="7" t="str">
        <f>VLOOKUP(B309,Tablas_Maestras_Prime!$A$116:$B$153,2,FALSE)</f>
        <v>Ing. Civil</v>
      </c>
      <c r="D309" s="7">
        <v>11</v>
      </c>
      <c r="E309" s="113" t="str">
        <f>VLOOKUP(D309,Tablas_Maestras_Prime!$A$42:$B$103,2,FALSE)</f>
        <v>Universidad de Piura</v>
      </c>
      <c r="F309" s="7">
        <v>1</v>
      </c>
      <c r="G309" s="7" t="str">
        <f>VLOOKUP(F309,Tablas_Maestras_Prime!$A$107:$B$112,2,FALSE)</f>
        <v>Sin Definir..</v>
      </c>
      <c r="H309" s="7">
        <v>2</v>
      </c>
      <c r="I309" s="7" t="str">
        <f>VLOOKUP(H309,Tablas_Maestras_Prime!$A$20:$B$38,2,FALSE)</f>
        <v>Ingeniería</v>
      </c>
      <c r="J309" s="7">
        <v>1</v>
      </c>
      <c r="K309" s="7" t="str">
        <f>VLOOKUP(J309,Tablas_Maestras_Prime!$A$173:$B$175,2,FALSE)</f>
        <v>Estable</v>
      </c>
      <c r="L309" s="7">
        <v>12</v>
      </c>
      <c r="M309" s="7" t="str">
        <f>VLOOKUP(L309,Tablas_Maestras_Prime!$A$158:$B$169,2,FALSE)</f>
        <v>Practicante</v>
      </c>
      <c r="N309" s="8" t="s">
        <v>1959</v>
      </c>
      <c r="O309" s="8" t="s">
        <v>1960</v>
      </c>
      <c r="P309" s="9">
        <v>36051</v>
      </c>
      <c r="Q309" s="8" t="s">
        <v>1961</v>
      </c>
      <c r="R309" s="8" t="s">
        <v>1962</v>
      </c>
      <c r="S309" s="8" t="s">
        <v>1963</v>
      </c>
      <c r="T309" s="8" t="s">
        <v>33</v>
      </c>
      <c r="U309" s="8" t="s">
        <v>1964</v>
      </c>
      <c r="V309" s="8" t="s">
        <v>1962</v>
      </c>
      <c r="W309" s="8" t="s">
        <v>338</v>
      </c>
      <c r="X309" s="8" t="s">
        <v>35</v>
      </c>
      <c r="Y309" s="5" t="str">
        <f t="shared" si="9"/>
        <v>INSERT INTO empleados VALUES (NULL, 5, 11, 1, 2, 1, 12, 'NEYRA GUEVARA', 'ROXANI', 'domingo-09-13', 'rixanineyraguevara@gmail.com', '76791211', '902811051', NULL, 'Mz N lote 11 Ricardo Palma, Castilla Piura', '76791211', '9', 'I');</v>
      </c>
    </row>
    <row r="310" spans="1:25" ht="15.75" customHeight="1">
      <c r="A310" s="6">
        <f t="shared" si="8"/>
        <v>309</v>
      </c>
      <c r="B310" s="7">
        <v>6</v>
      </c>
      <c r="C310" s="7" t="str">
        <f>VLOOKUP(B310,Tablas_Maestras_Prime!$A$116:$B$153,2,FALSE)</f>
        <v>Administración y Marketing</v>
      </c>
      <c r="D310" s="7">
        <v>27</v>
      </c>
      <c r="E310" s="113" t="str">
        <f>VLOOKUP(D310,Tablas_Maestras_Prime!$A$42:$B$103,2,FALSE)</f>
        <v>Universidad Nacional Federico VIllareal (UNFV)</v>
      </c>
      <c r="F310" s="7">
        <v>1</v>
      </c>
      <c r="G310" s="7" t="str">
        <f>VLOOKUP(F310,Tablas_Maestras_Prime!$A$107:$B$112,2,FALSE)</f>
        <v>Sin Definir..</v>
      </c>
      <c r="H310" s="7">
        <v>1</v>
      </c>
      <c r="I310" s="7" t="str">
        <f>VLOOKUP(H310,Tablas_Maestras_Prime!$A$20:$B$38,2,FALSE)</f>
        <v>Por definir...</v>
      </c>
      <c r="J310" s="7">
        <v>1</v>
      </c>
      <c r="K310" s="7" t="str">
        <f>VLOOKUP(J310,Tablas_Maestras_Prime!$A$173:$B$175,2,FALSE)</f>
        <v>Estable</v>
      </c>
      <c r="L310" s="7">
        <v>1</v>
      </c>
      <c r="M310" s="7" t="str">
        <f>VLOOKUP(L310,Tablas_Maestras_Prime!$A$158:$B$169,2,FALSE)</f>
        <v>Por definir</v>
      </c>
      <c r="N310" s="8" t="s">
        <v>1965</v>
      </c>
      <c r="O310" s="8" t="s">
        <v>1966</v>
      </c>
      <c r="P310" s="9">
        <v>36146</v>
      </c>
      <c r="Q310" s="8" t="s">
        <v>1967</v>
      </c>
      <c r="R310" s="8" t="s">
        <v>1968</v>
      </c>
      <c r="S310" s="8" t="s">
        <v>1969</v>
      </c>
      <c r="T310" s="8" t="s">
        <v>1180</v>
      </c>
      <c r="U310" s="8" t="s">
        <v>1970</v>
      </c>
      <c r="V310" s="8" t="s">
        <v>1971</v>
      </c>
      <c r="W310" s="8" t="s">
        <v>34</v>
      </c>
      <c r="X310" s="8" t="s">
        <v>35</v>
      </c>
      <c r="Y310" s="5" t="str">
        <f t="shared" si="9"/>
        <v>INSERT INTO empleados VALUES (NULL, 6, 27, 1, 1, 1, 1, 'Ninamango Bazan', 'German Ernesto', 'jueves-12-17', 'german.ninamango.98@gmail.com', '72296822', '993445291', 'San Martin de Porres', 'Mz F Lote 14 Urb Villa Universitaria - SMP', '2018013441', '9no', 'I');</v>
      </c>
    </row>
    <row r="311" spans="1:25" ht="15.75" customHeight="1">
      <c r="A311" s="6">
        <f t="shared" si="8"/>
        <v>310</v>
      </c>
      <c r="B311" s="7">
        <v>5</v>
      </c>
      <c r="C311" s="7" t="str">
        <f>VLOOKUP(B311,Tablas_Maestras_Prime!$A$116:$B$153,2,FALSE)</f>
        <v>Ing. Civil</v>
      </c>
      <c r="D311" s="7">
        <v>4</v>
      </c>
      <c r="E311" s="113" t="str">
        <f>VLOOKUP(D311,Tablas_Maestras_Prime!$A$42:$B$103,2,FALSE)</f>
        <v>Universidad Cesar Vallejo</v>
      </c>
      <c r="F311" s="7">
        <v>1</v>
      </c>
      <c r="G311" s="7" t="str">
        <f>VLOOKUP(F311,Tablas_Maestras_Prime!$A$107:$B$112,2,FALSE)</f>
        <v>Sin Definir..</v>
      </c>
      <c r="H311" s="7">
        <v>1</v>
      </c>
      <c r="I311" s="7" t="str">
        <f>VLOOKUP(H311,Tablas_Maestras_Prime!$A$20:$B$38,2,FALSE)</f>
        <v>Por definir...</v>
      </c>
      <c r="J311" s="7">
        <v>1</v>
      </c>
      <c r="K311" s="7" t="str">
        <f>VLOOKUP(J311,Tablas_Maestras_Prime!$A$173:$B$175,2,FALSE)</f>
        <v>Estable</v>
      </c>
      <c r="L311" s="7">
        <v>1</v>
      </c>
      <c r="M311" s="7" t="str">
        <f>VLOOKUP(L311,Tablas_Maestras_Prime!$A$158:$B$169,2,FALSE)</f>
        <v>Por definir</v>
      </c>
      <c r="N311" s="8" t="s">
        <v>1972</v>
      </c>
      <c r="O311" s="8" t="s">
        <v>1973</v>
      </c>
      <c r="P311" s="9" t="s">
        <v>33</v>
      </c>
      <c r="Q311" s="8" t="s">
        <v>33</v>
      </c>
      <c r="R311" s="8" t="s">
        <v>33</v>
      </c>
      <c r="S311" s="8" t="s">
        <v>1974</v>
      </c>
      <c r="T311" s="8" t="s">
        <v>848</v>
      </c>
      <c r="U311" s="8" t="s">
        <v>1975</v>
      </c>
      <c r="V311" s="8" t="s">
        <v>33</v>
      </c>
      <c r="W311" s="8" t="s">
        <v>33</v>
      </c>
      <c r="X311" s="8" t="s">
        <v>35</v>
      </c>
      <c r="Y311" s="5" t="str">
        <f t="shared" si="9"/>
        <v>INSERT INTO empleados VALUES (NULL, 5, 4, 1, 1, 1, 1, 'NOVOA FLORES', 'JAIR PAOLO', NULL, NULL, NULL, '941058165', 'Independencia', 'Independencia - Lima', NULL, NULL, 'I');</v>
      </c>
    </row>
    <row r="312" spans="1:25" ht="15.75" customHeight="1">
      <c r="A312" s="6">
        <f t="shared" si="8"/>
        <v>311</v>
      </c>
      <c r="B312" s="7">
        <v>29</v>
      </c>
      <c r="C312" s="7" t="str">
        <f>VLOOKUP(B312,Tablas_Maestras_Prime!$A$116:$B$153,2,FALSE)</f>
        <v>Ingeniera industrial y de sistemas </v>
      </c>
      <c r="D312" s="7">
        <v>4</v>
      </c>
      <c r="E312" s="113" t="str">
        <f>VLOOKUP(D312,Tablas_Maestras_Prime!$A$42:$B$103,2,FALSE)</f>
        <v>Universidad Cesar Vallejo</v>
      </c>
      <c r="F312" s="7">
        <v>6</v>
      </c>
      <c r="G312" s="7" t="str">
        <f>VLOOKUP(F312,Tablas_Maestras_Prime!$A$107:$B$112,2,FALSE)</f>
        <v>Tecnica</v>
      </c>
      <c r="H312" s="7">
        <v>1</v>
      </c>
      <c r="I312" s="7" t="str">
        <f>VLOOKUP(H312,Tablas_Maestras_Prime!$A$20:$B$38,2,FALSE)</f>
        <v>Por definir...</v>
      </c>
      <c r="J312" s="7">
        <v>1</v>
      </c>
      <c r="K312" s="7" t="str">
        <f>VLOOKUP(J312,Tablas_Maestras_Prime!$A$173:$B$175,2,FALSE)</f>
        <v>Estable</v>
      </c>
      <c r="L312" s="7">
        <v>12</v>
      </c>
      <c r="M312" s="7" t="str">
        <f>VLOOKUP(L312,Tablas_Maestras_Prime!$A$158:$B$169,2,FALSE)</f>
        <v>Practicante</v>
      </c>
      <c r="N312" s="8" t="s">
        <v>1976</v>
      </c>
      <c r="O312" s="8" t="s">
        <v>1977</v>
      </c>
      <c r="P312" s="9">
        <v>36415</v>
      </c>
      <c r="Q312" s="8" t="s">
        <v>1978</v>
      </c>
      <c r="R312" s="8" t="s">
        <v>1979</v>
      </c>
      <c r="S312" s="8" t="s">
        <v>1980</v>
      </c>
      <c r="T312" s="8" t="s">
        <v>784</v>
      </c>
      <c r="U312" s="8" t="s">
        <v>1981</v>
      </c>
      <c r="V312" s="8" t="s">
        <v>1982</v>
      </c>
      <c r="W312" s="8" t="s">
        <v>1983</v>
      </c>
      <c r="X312" s="8" t="s">
        <v>35</v>
      </c>
      <c r="Y312" s="5" t="str">
        <f t="shared" si="9"/>
        <v>INSERT INTO empleados VALUES (NULL, 29, 4, 6, 1, 1, 12, 'NOVOA ORDOÑEZ', 'GIANELLA YAHAIRA', 'domingo-09-12', 'gianelanovoa0912@gmail.com', '71515125', '936387974', 'Puente Piedra', 'MZ H LOTE 9, CALLE HUARI, PUENTE PIEDRA', '7001208747', 'NOVENO', 'I');</v>
      </c>
    </row>
    <row r="313" spans="1:25" ht="15.75" customHeight="1">
      <c r="A313" s="6">
        <f t="shared" si="8"/>
        <v>312</v>
      </c>
      <c r="B313" s="7">
        <v>11</v>
      </c>
      <c r="C313" s="7" t="str">
        <f>VLOOKUP(B313,Tablas_Maestras_Prime!$A$116:$B$153,2,FALSE)</f>
        <v>Económia y Negocios Internacionales</v>
      </c>
      <c r="D313" s="7">
        <v>15</v>
      </c>
      <c r="E313" s="113" t="str">
        <f>VLOOKUP(D313,Tablas_Maestras_Prime!$A$42:$B$103,2,FALSE)</f>
        <v>Universidad Catolica Santo Toribio de Mogrovejo</v>
      </c>
      <c r="F313" s="7">
        <v>1</v>
      </c>
      <c r="G313" s="7" t="str">
        <f>VLOOKUP(F313,Tablas_Maestras_Prime!$A$107:$B$112,2,FALSE)</f>
        <v>Sin Definir..</v>
      </c>
      <c r="H313" s="7">
        <v>1</v>
      </c>
      <c r="I313" s="7" t="str">
        <f>VLOOKUP(H313,Tablas_Maestras_Prime!$A$20:$B$38,2,FALSE)</f>
        <v>Por definir...</v>
      </c>
      <c r="J313" s="7">
        <v>1</v>
      </c>
      <c r="K313" s="7" t="str">
        <f>VLOOKUP(J313,Tablas_Maestras_Prime!$A$173:$B$175,2,FALSE)</f>
        <v>Estable</v>
      </c>
      <c r="L313" s="7">
        <v>1</v>
      </c>
      <c r="M313" s="7" t="str">
        <f>VLOOKUP(L313,Tablas_Maestras_Prime!$A$158:$B$169,2,FALSE)</f>
        <v>Por definir</v>
      </c>
      <c r="N313" s="8" t="s">
        <v>1984</v>
      </c>
      <c r="O313" s="8" t="s">
        <v>1985</v>
      </c>
      <c r="P313" s="9">
        <v>37010</v>
      </c>
      <c r="Q313" s="8" t="s">
        <v>1986</v>
      </c>
      <c r="R313" s="8" t="s">
        <v>33</v>
      </c>
      <c r="S313" s="8" t="s">
        <v>1987</v>
      </c>
      <c r="T313" s="8" t="s">
        <v>33</v>
      </c>
      <c r="U313" s="8" t="s">
        <v>1988</v>
      </c>
      <c r="V313" s="8" t="s">
        <v>33</v>
      </c>
      <c r="W313" s="8" t="s">
        <v>456</v>
      </c>
      <c r="X313" s="8" t="s">
        <v>35</v>
      </c>
      <c r="Y313" s="5" t="str">
        <f t="shared" si="9"/>
        <v>INSERT INTO empleados VALUES (NULL, 11, 15, 1, 1, 1, 1, 'Núñez Cerquera', 'Yanet', 'domingo-04-29', 'yanetnc.29@gmail.com', NULL, '946458764', NULL, 'J.L.O - Chiclayo', NULL, 'Noveno', 'I');</v>
      </c>
    </row>
    <row r="314" spans="1:25" ht="15.75" customHeight="1">
      <c r="A314" s="6">
        <f t="shared" si="8"/>
        <v>313</v>
      </c>
      <c r="B314" s="7">
        <v>6</v>
      </c>
      <c r="C314" s="7" t="str">
        <f>VLOOKUP(B314,Tablas_Maestras_Prime!$A$116:$B$153,2,FALSE)</f>
        <v>Administración y Marketing</v>
      </c>
      <c r="D314" s="7">
        <v>25</v>
      </c>
      <c r="E314" s="113" t="str">
        <f>VLOOKUP(D314,Tablas_Maestras_Prime!$A$42:$B$103,2,FALSE)</f>
        <v>UNIVERSIDAD TECNOLÓGICA DEL PERÚ</v>
      </c>
      <c r="F314" s="7">
        <v>1</v>
      </c>
      <c r="G314" s="7" t="str">
        <f>VLOOKUP(F314,Tablas_Maestras_Prime!$A$107:$B$112,2,FALSE)</f>
        <v>Sin Definir..</v>
      </c>
      <c r="H314" s="7">
        <v>1</v>
      </c>
      <c r="I314" s="7" t="str">
        <f>VLOOKUP(H314,Tablas_Maestras_Prime!$A$20:$B$38,2,FALSE)</f>
        <v>Por definir...</v>
      </c>
      <c r="J314" s="7">
        <v>1</v>
      </c>
      <c r="K314" s="7" t="str">
        <f>VLOOKUP(J314,Tablas_Maestras_Prime!$A$173:$B$175,2,FALSE)</f>
        <v>Estable</v>
      </c>
      <c r="L314" s="7">
        <v>1</v>
      </c>
      <c r="M314" s="7" t="str">
        <f>VLOOKUP(L314,Tablas_Maestras_Prime!$A$158:$B$169,2,FALSE)</f>
        <v>Por definir</v>
      </c>
      <c r="N314" s="8" t="s">
        <v>1989</v>
      </c>
      <c r="O314" s="8" t="s">
        <v>1990</v>
      </c>
      <c r="P314" s="9">
        <v>37458</v>
      </c>
      <c r="Q314" s="8" t="s">
        <v>1991</v>
      </c>
      <c r="R314" s="8" t="s">
        <v>1992</v>
      </c>
      <c r="S314" s="8" t="s">
        <v>1993</v>
      </c>
      <c r="T314" s="8" t="s">
        <v>120</v>
      </c>
      <c r="U314" s="8" t="s">
        <v>1994</v>
      </c>
      <c r="V314" s="8" t="s">
        <v>1995</v>
      </c>
      <c r="W314" s="8" t="s">
        <v>86</v>
      </c>
      <c r="X314" s="8" t="s">
        <v>35</v>
      </c>
      <c r="Y314" s="5" t="str">
        <f t="shared" si="9"/>
        <v>INSERT INTO empleados VALUES (NULL, 6, 25, 1, 1, 1, 1, 'ÑAHUINCOPA PERLACIO', 'JUDITH LAURA', 'domingo-07-21', 'jnahuincopa60@gmail.com', '76248594', '948284341', 'Ate', 'Mz k1 L6 San Pedro, Ate Vitarte', 'u20303495', '10mo', 'I');</v>
      </c>
    </row>
    <row r="315" spans="1:25" ht="15.75" customHeight="1">
      <c r="A315" s="6">
        <f t="shared" si="8"/>
        <v>314</v>
      </c>
      <c r="B315" s="7">
        <v>6</v>
      </c>
      <c r="C315" s="7" t="str">
        <f>VLOOKUP(B315,Tablas_Maestras_Prime!$A$116:$B$153,2,FALSE)</f>
        <v>Administración y Marketing</v>
      </c>
      <c r="D315" s="7">
        <v>22</v>
      </c>
      <c r="E315" s="113" t="str">
        <f>VLOOKUP(D315,Tablas_Maestras_Prime!$A$42:$B$103,2,FALSE)</f>
        <v>Universidad Catolica de Santa Maria</v>
      </c>
      <c r="F315" s="7">
        <v>1</v>
      </c>
      <c r="G315" s="7" t="str">
        <f>VLOOKUP(F315,Tablas_Maestras_Prime!$A$107:$B$112,2,FALSE)</f>
        <v>Sin Definir..</v>
      </c>
      <c r="H315" s="7">
        <v>1</v>
      </c>
      <c r="I315" s="7" t="str">
        <f>VLOOKUP(H315,Tablas_Maestras_Prime!$A$20:$B$38,2,FALSE)</f>
        <v>Por definir...</v>
      </c>
      <c r="J315" s="7">
        <v>1</v>
      </c>
      <c r="K315" s="7" t="str">
        <f>VLOOKUP(J315,Tablas_Maestras_Prime!$A$173:$B$175,2,FALSE)</f>
        <v>Estable</v>
      </c>
      <c r="L315" s="7">
        <v>1</v>
      </c>
      <c r="M315" s="7" t="str">
        <f>VLOOKUP(L315,Tablas_Maestras_Prime!$A$158:$B$169,2,FALSE)</f>
        <v>Por definir</v>
      </c>
      <c r="N315" s="8" t="s">
        <v>1996</v>
      </c>
      <c r="O315" s="8" t="s">
        <v>1997</v>
      </c>
      <c r="P315" s="9">
        <v>37163</v>
      </c>
      <c r="Q315" s="8" t="s">
        <v>1998</v>
      </c>
      <c r="R315" s="8" t="s">
        <v>1999</v>
      </c>
      <c r="S315" s="8" t="s">
        <v>2000</v>
      </c>
      <c r="T315" s="8" t="s">
        <v>33</v>
      </c>
      <c r="U315" s="8" t="s">
        <v>2001</v>
      </c>
      <c r="V315" s="8" t="s">
        <v>33</v>
      </c>
      <c r="W315" s="8" t="s">
        <v>1733</v>
      </c>
      <c r="X315" s="8" t="s">
        <v>35</v>
      </c>
      <c r="Y315" s="5" t="str">
        <f t="shared" si="9"/>
        <v>INSERT INTO empleados VALUES (NULL, 6, 22, 1, 1, 1, 1, 'OBANDO FLORES', 'CAMILA', 'sábado-09-29', 'camilaobandoflores@gmail.com', '61182478', '974201026', NULL, 'Cooperativa Victor A Belaunde, Yanahuara', NULL, 'Egresada', 'I');</v>
      </c>
    </row>
    <row r="316" spans="1:25" ht="15.75" customHeight="1">
      <c r="A316" s="6">
        <f t="shared" si="8"/>
        <v>315</v>
      </c>
      <c r="B316" s="7">
        <v>6</v>
      </c>
      <c r="C316" s="7" t="str">
        <f>VLOOKUP(B316,Tablas_Maestras_Prime!$A$116:$B$153,2,FALSE)</f>
        <v>Administración y Marketing</v>
      </c>
      <c r="D316" s="7">
        <v>2</v>
      </c>
      <c r="E316" s="113" t="str">
        <f>VLOOKUP(D316,Tablas_Maestras_Prime!$A$42:$B$103,2,FALSE)</f>
        <v>Universidad privada del norte</v>
      </c>
      <c r="F316" s="7">
        <v>1</v>
      </c>
      <c r="G316" s="7" t="str">
        <f>VLOOKUP(F316,Tablas_Maestras_Prime!$A$107:$B$112,2,FALSE)</f>
        <v>Sin Definir..</v>
      </c>
      <c r="H316" s="7">
        <v>1</v>
      </c>
      <c r="I316" s="7" t="str">
        <f>VLOOKUP(H316,Tablas_Maestras_Prime!$A$20:$B$38,2,FALSE)</f>
        <v>Por definir...</v>
      </c>
      <c r="J316" s="7">
        <v>1</v>
      </c>
      <c r="K316" s="7" t="str">
        <f>VLOOKUP(J316,Tablas_Maestras_Prime!$A$173:$B$175,2,FALSE)</f>
        <v>Estable</v>
      </c>
      <c r="L316" s="7">
        <v>1</v>
      </c>
      <c r="M316" s="7" t="str">
        <f>VLOOKUP(L316,Tablas_Maestras_Prime!$A$158:$B$169,2,FALSE)</f>
        <v>Por definir</v>
      </c>
      <c r="N316" s="8" t="s">
        <v>2002</v>
      </c>
      <c r="O316" s="8" t="s">
        <v>2003</v>
      </c>
      <c r="P316" s="9">
        <v>36834</v>
      </c>
      <c r="Q316" s="8" t="s">
        <v>2004</v>
      </c>
      <c r="R316" s="8" t="s">
        <v>2005</v>
      </c>
      <c r="S316" s="8" t="s">
        <v>2006</v>
      </c>
      <c r="T316" s="8" t="s">
        <v>43</v>
      </c>
      <c r="U316" s="8" t="s">
        <v>2007</v>
      </c>
      <c r="V316" s="8" t="s">
        <v>33</v>
      </c>
      <c r="W316" s="8" t="s">
        <v>86</v>
      </c>
      <c r="X316" s="8" t="s">
        <v>35</v>
      </c>
      <c r="Y316" s="5" t="str">
        <f t="shared" si="9"/>
        <v>INSERT INTO empleados VALUES (NULL, 6, 2, 1, 1, 1, 1, 'OCHOA LLAMOCCA', 'YEFFERSON ', 'sábado-11-04', 'yefferson.ochoa11@gmail.com', '71533738', '992535694', 'San Juan de Lurigancho', 'San Juan de Lurigancho 15446, Lima', NULL, '10mo', 'I');</v>
      </c>
    </row>
    <row r="317" spans="1:25" ht="15.75" customHeight="1">
      <c r="A317" s="6">
        <f t="shared" si="8"/>
        <v>316</v>
      </c>
      <c r="B317" s="7">
        <v>29</v>
      </c>
      <c r="C317" s="7" t="str">
        <f>VLOOKUP(B317,Tablas_Maestras_Prime!$A$116:$B$153,2,FALSE)</f>
        <v>Ingeniera industrial y de sistemas </v>
      </c>
      <c r="D317" s="7">
        <v>5</v>
      </c>
      <c r="E317" s="113" t="str">
        <f>VLOOKUP(D317,Tablas_Maestras_Prime!$A$42:$B$103,2,FALSE)</f>
        <v>Universidad Peruana de Ciencias Aplicadas </v>
      </c>
      <c r="F317" s="7">
        <v>1</v>
      </c>
      <c r="G317" s="7" t="str">
        <f>VLOOKUP(F317,Tablas_Maestras_Prime!$A$107:$B$112,2,FALSE)</f>
        <v>Sin Definir..</v>
      </c>
      <c r="H317" s="7">
        <v>8</v>
      </c>
      <c r="I317" s="7" t="str">
        <f>VLOOKUP(H317,Tablas_Maestras_Prime!$A$20:$B$38,2,FALSE)</f>
        <v>Arquitectura</v>
      </c>
      <c r="J317" s="7">
        <v>1</v>
      </c>
      <c r="K317" s="7" t="str">
        <f>VLOOKUP(J317,Tablas_Maestras_Prime!$A$173:$B$175,2,FALSE)</f>
        <v>Estable</v>
      </c>
      <c r="L317" s="7">
        <v>1</v>
      </c>
      <c r="M317" s="7" t="str">
        <f>VLOOKUP(L317,Tablas_Maestras_Prime!$A$158:$B$169,2,FALSE)</f>
        <v>Por definir</v>
      </c>
      <c r="N317" s="8" t="s">
        <v>2008</v>
      </c>
      <c r="O317" s="8" t="s">
        <v>2009</v>
      </c>
      <c r="P317" s="9">
        <v>36813</v>
      </c>
      <c r="Q317" s="8" t="s">
        <v>2010</v>
      </c>
      <c r="R317" s="8" t="s">
        <v>2011</v>
      </c>
      <c r="S317" s="8" t="s">
        <v>2012</v>
      </c>
      <c r="T317" s="8" t="s">
        <v>102</v>
      </c>
      <c r="U317" s="8" t="s">
        <v>2013</v>
      </c>
      <c r="V317" s="8" t="s">
        <v>2014</v>
      </c>
      <c r="W317" s="8" t="s">
        <v>1733</v>
      </c>
      <c r="X317" s="8" t="s">
        <v>35</v>
      </c>
      <c r="Y317" s="5" t="str">
        <f t="shared" si="9"/>
        <v>INSERT INTO empleados VALUES (NULL, 29, 5, 1, 8, 1, 1, 'OLANO CHOQUE ', 'LIZ ROMINA', 'sábado-10-14', 'lizolano2000@gmail.com', '70638718', '977652957', 'San Miguel', 'Cll. Pedro Benvenutto 369 San Miguel', '20184226', 'Egresada', 'I');</v>
      </c>
    </row>
    <row r="318" spans="1:25" ht="15.75" customHeight="1">
      <c r="A318" s="6">
        <f t="shared" si="8"/>
        <v>317</v>
      </c>
      <c r="B318" s="7">
        <v>16</v>
      </c>
      <c r="C318" s="7" t="str">
        <f>VLOOKUP(B318,Tablas_Maestras_Prime!$A$116:$B$153,2,FALSE)</f>
        <v>Ingenieria geologica</v>
      </c>
      <c r="D318" s="7">
        <v>2</v>
      </c>
      <c r="E318" s="113" t="str">
        <f>VLOOKUP(D318,Tablas_Maestras_Prime!$A$42:$B$103,2,FALSE)</f>
        <v>Universidad privada del norte</v>
      </c>
      <c r="F318" s="7">
        <v>4</v>
      </c>
      <c r="G318" s="7" t="str">
        <f>VLOOKUP(F318,Tablas_Maestras_Prime!$A$107:$B$112,2,FALSE)</f>
        <v>Ingenieria</v>
      </c>
      <c r="H318" s="7">
        <v>17</v>
      </c>
      <c r="I318" s="7" t="str">
        <f>VLOOKUP(H318,Tablas_Maestras_Prime!$A$20:$B$38,2,FALSE)</f>
        <v>Ingenieria Ambiental </v>
      </c>
      <c r="J318" s="7">
        <v>1</v>
      </c>
      <c r="K318" s="7" t="str">
        <f>VLOOKUP(J318,Tablas_Maestras_Prime!$A$173:$B$175,2,FALSE)</f>
        <v>Estable</v>
      </c>
      <c r="L318" s="7">
        <v>12</v>
      </c>
      <c r="M318" s="7" t="str">
        <f>VLOOKUP(L318,Tablas_Maestras_Prime!$A$158:$B$169,2,FALSE)</f>
        <v>Practicante</v>
      </c>
      <c r="N318" s="8" t="s">
        <v>2015</v>
      </c>
      <c r="O318" s="8" t="s">
        <v>2016</v>
      </c>
      <c r="P318" s="9" t="s">
        <v>33</v>
      </c>
      <c r="Q318" s="8" t="s">
        <v>2017</v>
      </c>
      <c r="R318" s="8" t="s">
        <v>2018</v>
      </c>
      <c r="S318" s="8" t="s">
        <v>2019</v>
      </c>
      <c r="T318" s="8" t="s">
        <v>43</v>
      </c>
      <c r="U318" s="8" t="s">
        <v>2020</v>
      </c>
      <c r="V318" s="8" t="s">
        <v>2021</v>
      </c>
      <c r="W318" s="8" t="s">
        <v>33</v>
      </c>
      <c r="X318" s="8" t="s">
        <v>35</v>
      </c>
      <c r="Y318" s="5" t="str">
        <f t="shared" si="9"/>
        <v>INSERT INTO empleados VALUES (NULL, 16, 2, 4, 17, 1, 12, 'Olivera Tomaylla', 'Johanny Mercedes', NULL, 'oliverajohanny@gmail.com', '74076775', '960138432', 'San Juan de Lurigancho', 'Calle 57 Andres Bello San juan de Lurigancho', 'N00388643', NULL, 'I');</v>
      </c>
    </row>
    <row r="319" spans="1:25" ht="15.75" customHeight="1">
      <c r="A319" s="6">
        <f t="shared" si="8"/>
        <v>318</v>
      </c>
      <c r="B319" s="7">
        <v>6</v>
      </c>
      <c r="C319" s="7" t="str">
        <f>VLOOKUP(B319,Tablas_Maestras_Prime!$A$116:$B$153,2,FALSE)</f>
        <v>Administración y Marketing</v>
      </c>
      <c r="D319" s="7">
        <v>4</v>
      </c>
      <c r="E319" s="113" t="str">
        <f>VLOOKUP(D319,Tablas_Maestras_Prime!$A$42:$B$103,2,FALSE)</f>
        <v>Universidad Cesar Vallejo</v>
      </c>
      <c r="F319" s="7">
        <v>6</v>
      </c>
      <c r="G319" s="7" t="str">
        <f>VLOOKUP(F319,Tablas_Maestras_Prime!$A$107:$B$112,2,FALSE)</f>
        <v>Tecnica</v>
      </c>
      <c r="H319" s="7">
        <v>9</v>
      </c>
      <c r="I319" s="7" t="str">
        <f>VLOOKUP(H319,Tablas_Maestras_Prime!$A$20:$B$38,2,FALSE)</f>
        <v>Ingeniería y Arquitectura </v>
      </c>
      <c r="J319" s="7">
        <v>1</v>
      </c>
      <c r="K319" s="7" t="str">
        <f>VLOOKUP(J319,Tablas_Maestras_Prime!$A$173:$B$175,2,FALSE)</f>
        <v>Estable</v>
      </c>
      <c r="L319" s="7">
        <v>1</v>
      </c>
      <c r="M319" s="7" t="str">
        <f>VLOOKUP(L319,Tablas_Maestras_Prime!$A$158:$B$169,2,FALSE)</f>
        <v>Por definir</v>
      </c>
      <c r="N319" s="8" t="s">
        <v>2022</v>
      </c>
      <c r="O319" s="8" t="s">
        <v>851</v>
      </c>
      <c r="P319" s="9">
        <v>37116</v>
      </c>
      <c r="Q319" s="8" t="s">
        <v>2023</v>
      </c>
      <c r="R319" s="8" t="s">
        <v>2024</v>
      </c>
      <c r="S319" s="8" t="s">
        <v>2025</v>
      </c>
      <c r="T319" s="8" t="s">
        <v>120</v>
      </c>
      <c r="U319" s="8" t="s">
        <v>2026</v>
      </c>
      <c r="V319" s="8" t="s">
        <v>2027</v>
      </c>
      <c r="W319" s="8" t="s">
        <v>34</v>
      </c>
      <c r="X319" s="8" t="s">
        <v>35</v>
      </c>
      <c r="Y319" s="5" t="str">
        <f t="shared" si="9"/>
        <v>INSERT INTO empleados VALUES (NULL, 6, 4, 6, 9, 1, 1, 'ORE LAURA', 'DAVID', 'lunes-08-13', 'orelaurad@gmail.com', '74407728', '923761429', 'Ate', 'lima-ate', '7002472563', '9no', 'I');</v>
      </c>
    </row>
    <row r="320" spans="1:25" ht="15.75" customHeight="1">
      <c r="A320" s="6">
        <f t="shared" si="8"/>
        <v>319</v>
      </c>
      <c r="B320" s="7">
        <v>6</v>
      </c>
      <c r="C320" s="7" t="str">
        <f>VLOOKUP(B320,Tablas_Maestras_Prime!$A$116:$B$153,2,FALSE)</f>
        <v>Administración y Marketing</v>
      </c>
      <c r="D320" s="7">
        <v>5</v>
      </c>
      <c r="E320" s="113" t="str">
        <f>VLOOKUP(D320,Tablas_Maestras_Prime!$A$42:$B$103,2,FALSE)</f>
        <v>Universidad Peruana de Ciencias Aplicadas </v>
      </c>
      <c r="F320" s="7">
        <v>1</v>
      </c>
      <c r="G320" s="7" t="str">
        <f>VLOOKUP(F320,Tablas_Maestras_Prime!$A$107:$B$112,2,FALSE)</f>
        <v>Sin Definir..</v>
      </c>
      <c r="H320" s="7">
        <v>1</v>
      </c>
      <c r="I320" s="7" t="str">
        <f>VLOOKUP(H320,Tablas_Maestras_Prime!$A$20:$B$38,2,FALSE)</f>
        <v>Por definir...</v>
      </c>
      <c r="J320" s="7">
        <v>1</v>
      </c>
      <c r="K320" s="7" t="str">
        <f>VLOOKUP(J320,Tablas_Maestras_Prime!$A$173:$B$175,2,FALSE)</f>
        <v>Estable</v>
      </c>
      <c r="L320" s="7">
        <v>1</v>
      </c>
      <c r="M320" s="7" t="str">
        <f>VLOOKUP(L320,Tablas_Maestras_Prime!$A$158:$B$169,2,FALSE)</f>
        <v>Por definir</v>
      </c>
      <c r="N320" s="8" t="s">
        <v>2028</v>
      </c>
      <c r="O320" s="8" t="s">
        <v>244</v>
      </c>
      <c r="P320" s="9">
        <v>36867</v>
      </c>
      <c r="Q320" s="8" t="s">
        <v>2029</v>
      </c>
      <c r="R320" s="8" t="s">
        <v>2030</v>
      </c>
      <c r="S320" s="8" t="s">
        <v>2031</v>
      </c>
      <c r="T320" s="8" t="s">
        <v>2032</v>
      </c>
      <c r="U320" s="8" t="s">
        <v>2033</v>
      </c>
      <c r="V320" s="8" t="s">
        <v>33</v>
      </c>
      <c r="W320" s="8" t="s">
        <v>707</v>
      </c>
      <c r="X320" s="8" t="s">
        <v>35</v>
      </c>
      <c r="Y320" s="5" t="str">
        <f t="shared" si="9"/>
        <v>INSERT INTO empleados VALUES (NULL, 6, 5, 1, 1, 1, 1, 'ORELLANA MENDOZA', 'BRYAN JESÚS', 'jueves-12-07', 'u20231c154@upc.edu.pe', '77501508', '961822240', 'La Victoria', 'Jacintos 125, Urb. Balconcillo, La victoria', NULL, '5to', 'I');</v>
      </c>
    </row>
    <row r="321" spans="1:25" ht="15.75" customHeight="1">
      <c r="A321" s="6">
        <f t="shared" si="8"/>
        <v>320</v>
      </c>
      <c r="B321" s="7">
        <v>3</v>
      </c>
      <c r="C321" s="7" t="str">
        <f>VLOOKUP(B321,Tablas_Maestras_Prime!$A$116:$B$153,2,FALSE)</f>
        <v>Dibujante Tecnico Mecanico</v>
      </c>
      <c r="D321" s="7">
        <v>5</v>
      </c>
      <c r="E321" s="113" t="str">
        <f>VLOOKUP(D321,Tablas_Maestras_Prime!$A$42:$B$103,2,FALSE)</f>
        <v>Universidad Peruana de Ciencias Aplicadas </v>
      </c>
      <c r="F321" s="7">
        <v>1</v>
      </c>
      <c r="G321" s="7" t="str">
        <f>VLOOKUP(F321,Tablas_Maestras_Prime!$A$107:$B$112,2,FALSE)</f>
        <v>Sin Definir..</v>
      </c>
      <c r="H321" s="7">
        <v>1</v>
      </c>
      <c r="I321" s="7" t="str">
        <f>VLOOKUP(H321,Tablas_Maestras_Prime!$A$20:$B$38,2,FALSE)</f>
        <v>Por definir...</v>
      </c>
      <c r="J321" s="7">
        <v>1</v>
      </c>
      <c r="K321" s="7" t="str">
        <f>VLOOKUP(J321,Tablas_Maestras_Prime!$A$173:$B$175,2,FALSE)</f>
        <v>Estable</v>
      </c>
      <c r="L321" s="7">
        <v>1</v>
      </c>
      <c r="M321" s="7" t="str">
        <f>VLOOKUP(L321,Tablas_Maestras_Prime!$A$158:$B$169,2,FALSE)</f>
        <v>Por definir</v>
      </c>
      <c r="N321" s="8" t="s">
        <v>2034</v>
      </c>
      <c r="O321" s="8" t="s">
        <v>2035</v>
      </c>
      <c r="P321" s="9" t="s">
        <v>33</v>
      </c>
      <c r="Q321" s="8" t="s">
        <v>33</v>
      </c>
      <c r="R321" s="8" t="s">
        <v>33</v>
      </c>
      <c r="S321" s="8" t="s">
        <v>2036</v>
      </c>
      <c r="T321" s="8" t="s">
        <v>2037</v>
      </c>
      <c r="U321" s="8" t="s">
        <v>2038</v>
      </c>
      <c r="V321" s="8" t="s">
        <v>33</v>
      </c>
      <c r="W321" s="8" t="s">
        <v>86</v>
      </c>
      <c r="X321" s="8" t="s">
        <v>35</v>
      </c>
      <c r="Y321" s="5" t="str">
        <f t="shared" si="9"/>
        <v>INSERT INTO empleados VALUES (NULL, 3, 5, 1, 1, 1, 1, 'ORMEÑO VALLE', 'FERNANDO PAOLO', NULL, NULL, NULL, '947637739', 'Pueblo Libre', 'Pueblo Libre - Lima', NULL, '10mo', 'I');</v>
      </c>
    </row>
    <row r="322" spans="1:25" ht="15.75" customHeight="1">
      <c r="A322" s="6">
        <f t="shared" ref="A322:A385" si="10">ROW()-1</f>
        <v>321</v>
      </c>
      <c r="B322" s="7">
        <v>6</v>
      </c>
      <c r="C322" s="7" t="str">
        <f>VLOOKUP(B322,Tablas_Maestras_Prime!$A$116:$B$153,2,FALSE)</f>
        <v>Administración y Marketing</v>
      </c>
      <c r="D322" s="7">
        <v>11</v>
      </c>
      <c r="E322" s="113" t="str">
        <f>VLOOKUP(D322,Tablas_Maestras_Prime!$A$42:$B$103,2,FALSE)</f>
        <v>Universidad de Piura</v>
      </c>
      <c r="F322" s="7">
        <v>1</v>
      </c>
      <c r="G322" s="7" t="str">
        <f>VLOOKUP(F322,Tablas_Maestras_Prime!$A$107:$B$112,2,FALSE)</f>
        <v>Sin Definir..</v>
      </c>
      <c r="H322" s="7">
        <v>1</v>
      </c>
      <c r="I322" s="7" t="str">
        <f>VLOOKUP(H322,Tablas_Maestras_Prime!$A$20:$B$38,2,FALSE)</f>
        <v>Por definir...</v>
      </c>
      <c r="J322" s="7">
        <v>1</v>
      </c>
      <c r="K322" s="7" t="str">
        <f>VLOOKUP(J322,Tablas_Maestras_Prime!$A$173:$B$175,2,FALSE)</f>
        <v>Estable</v>
      </c>
      <c r="L322" s="7">
        <v>1</v>
      </c>
      <c r="M322" s="7" t="str">
        <f>VLOOKUP(L322,Tablas_Maestras_Prime!$A$158:$B$169,2,FALSE)</f>
        <v>Por definir</v>
      </c>
      <c r="N322" s="8" t="s">
        <v>2039</v>
      </c>
      <c r="O322" s="8" t="s">
        <v>2040</v>
      </c>
      <c r="P322" s="9" t="s">
        <v>33</v>
      </c>
      <c r="Q322" s="8" t="s">
        <v>33</v>
      </c>
      <c r="R322" s="8" t="s">
        <v>33</v>
      </c>
      <c r="S322" s="8" t="s">
        <v>2041</v>
      </c>
      <c r="T322" s="8" t="s">
        <v>33</v>
      </c>
      <c r="U322" s="8" t="s">
        <v>2042</v>
      </c>
      <c r="V322" s="8" t="s">
        <v>33</v>
      </c>
      <c r="W322" s="8" t="s">
        <v>33</v>
      </c>
      <c r="X322" s="8" t="s">
        <v>35</v>
      </c>
      <c r="Y322" s="5" t="str">
        <f t="shared" ref="Y322:Y385" si="11">CONCATENATE("INSERT INTO empleados VALUES (NULL, ",B322,", ",D322,", ",F322,", ",H322,", ",J322,", ",L322,", '",N322,"', '",O322,"', ",IF(P322="Sin definir","NULL","'"&amp;TEXT(P322,"aaaa-mm-dd")&amp;"'"),", ",IF(Q322="Sin definir","NULL","'"&amp;Q322&amp;"'"),", ",IF(R322="Sin definir","NULL","'"&amp;R322&amp;"'"),", ",IF(S322="Sin definir","NULL","'"&amp;S322&amp;"'"),", ",IF(T322="Sin definir","NULL","'"&amp;T322&amp;"'"),", ",IF(U322="Sin definir","NULL","'"&amp;U322&amp;"'"),", ",IF(V322="Sin definir","NULL","'"&amp;V322&amp;"'"),", ",IF(W322="Sin definir","NULL","'"&amp;W322&amp;"'"),", '",X322,"');")</f>
        <v>INSERT INTO empleados VALUES (NULL, 6, 11, 1, 1, 1, 1, 'Orneta Evaristo', 'Kenerson Dankler', NULL, NULL, NULL, '912005992', NULL, 'Urb. El treból Mz. A Lt. 15, Piura', NULL, NULL, 'I');</v>
      </c>
    </row>
    <row r="323" spans="1:25" ht="15.75" customHeight="1">
      <c r="A323" s="6">
        <f t="shared" si="10"/>
        <v>322</v>
      </c>
      <c r="B323" s="7">
        <v>6</v>
      </c>
      <c r="C323" s="7" t="str">
        <f>VLOOKUP(B323,Tablas_Maestras_Prime!$A$116:$B$153,2,FALSE)</f>
        <v>Administración y Marketing</v>
      </c>
      <c r="D323" s="7">
        <v>14</v>
      </c>
      <c r="E323" s="113" t="str">
        <f>VLOOKUP(D323,Tablas_Maestras_Prime!$A$42:$B$103,2,FALSE)</f>
        <v>Universidad Ricardo Palma</v>
      </c>
      <c r="F323" s="7">
        <v>6</v>
      </c>
      <c r="G323" s="7" t="str">
        <f>VLOOKUP(F323,Tablas_Maestras_Prime!$A$107:$B$112,2,FALSE)</f>
        <v>Tecnica</v>
      </c>
      <c r="H323" s="7">
        <v>1</v>
      </c>
      <c r="I323" s="7" t="str">
        <f>VLOOKUP(H323,Tablas_Maestras_Prime!$A$20:$B$38,2,FALSE)</f>
        <v>Por definir...</v>
      </c>
      <c r="J323" s="7">
        <v>1</v>
      </c>
      <c r="K323" s="7" t="str">
        <f>VLOOKUP(J323,Tablas_Maestras_Prime!$A$173:$B$175,2,FALSE)</f>
        <v>Estable</v>
      </c>
      <c r="L323" s="7">
        <v>1</v>
      </c>
      <c r="M323" s="7" t="str">
        <f>VLOOKUP(L323,Tablas_Maestras_Prime!$A$158:$B$169,2,FALSE)</f>
        <v>Por definir</v>
      </c>
      <c r="N323" s="8" t="s">
        <v>2043</v>
      </c>
      <c r="O323" s="8" t="s">
        <v>2044</v>
      </c>
      <c r="P323" s="9">
        <v>37570</v>
      </c>
      <c r="Q323" s="8" t="s">
        <v>2045</v>
      </c>
      <c r="R323" s="8" t="s">
        <v>2046</v>
      </c>
      <c r="S323" s="8" t="s">
        <v>2047</v>
      </c>
      <c r="T323" s="8" t="s">
        <v>469</v>
      </c>
      <c r="U323" s="8" t="s">
        <v>2048</v>
      </c>
      <c r="V323" s="8" t="s">
        <v>2049</v>
      </c>
      <c r="W323" s="8" t="s">
        <v>86</v>
      </c>
      <c r="X323" s="8" t="s">
        <v>35</v>
      </c>
      <c r="Y323" s="5" t="str">
        <f t="shared" si="11"/>
        <v>INSERT INTO empleados VALUES (NULL, 6, 14, 6, 1, 1, 1, 'ORTIZ BEGAZO', 'ORESTES ALEJANDRO MARTÍN', 'domingo-11-10', 'toatyrok@gmail.com', '76191909', '959261769', 'Santiago de Surco', 'Urb. Santa Rosa de Surco II Etapa, Calle W, Mza A Lote 19, Santiago de Surco', '202010494', '10mo', 'I');</v>
      </c>
    </row>
    <row r="324" spans="1:25" ht="15.75" customHeight="1">
      <c r="A324" s="6">
        <f t="shared" si="10"/>
        <v>323</v>
      </c>
      <c r="B324" s="7">
        <v>6</v>
      </c>
      <c r="C324" s="7" t="str">
        <f>VLOOKUP(B324,Tablas_Maestras_Prime!$A$116:$B$153,2,FALSE)</f>
        <v>Administración y Marketing</v>
      </c>
      <c r="D324" s="7">
        <v>5</v>
      </c>
      <c r="E324" s="113" t="str">
        <f>VLOOKUP(D324,Tablas_Maestras_Prime!$A$42:$B$103,2,FALSE)</f>
        <v>Universidad Peruana de Ciencias Aplicadas </v>
      </c>
      <c r="F324" s="7">
        <v>1</v>
      </c>
      <c r="G324" s="7" t="str">
        <f>VLOOKUP(F324,Tablas_Maestras_Prime!$A$107:$B$112,2,FALSE)</f>
        <v>Sin Definir..</v>
      </c>
      <c r="H324" s="7">
        <v>1</v>
      </c>
      <c r="I324" s="7" t="str">
        <f>VLOOKUP(H324,Tablas_Maestras_Prime!$A$20:$B$38,2,FALSE)</f>
        <v>Por definir...</v>
      </c>
      <c r="J324" s="7">
        <v>1</v>
      </c>
      <c r="K324" s="7" t="str">
        <f>VLOOKUP(J324,Tablas_Maestras_Prime!$A$173:$B$175,2,FALSE)</f>
        <v>Estable</v>
      </c>
      <c r="L324" s="7">
        <v>1</v>
      </c>
      <c r="M324" s="7" t="str">
        <f>VLOOKUP(L324,Tablas_Maestras_Prime!$A$158:$B$169,2,FALSE)</f>
        <v>Por definir</v>
      </c>
      <c r="N324" s="8" t="s">
        <v>2050</v>
      </c>
      <c r="O324" s="8" t="s">
        <v>2051</v>
      </c>
      <c r="P324" s="9">
        <v>37079</v>
      </c>
      <c r="Q324" s="8" t="s">
        <v>2052</v>
      </c>
      <c r="R324" s="8" t="s">
        <v>2053</v>
      </c>
      <c r="S324" s="8" t="s">
        <v>2054</v>
      </c>
      <c r="T324" s="8" t="s">
        <v>784</v>
      </c>
      <c r="U324" s="8" t="s">
        <v>2055</v>
      </c>
      <c r="V324" s="8" t="s">
        <v>2056</v>
      </c>
      <c r="W324" s="8" t="s">
        <v>95</v>
      </c>
      <c r="X324" s="8" t="s">
        <v>35</v>
      </c>
      <c r="Y324" s="5" t="str">
        <f t="shared" si="11"/>
        <v>INSERT INTO empleados VALUES (NULL, 6, 5, 1, 1, 1, 1, 'PACHECO JAIMES', 'LUZ ESTRELLA', 'sábado-07-07', 'lupeserpa03@gmail.com', '75565898', '975412408', 'Puente Piedra', 'Puente Piedra ,Laderas de Chillon MzQlt27', 'u20201b779', '8vo', 'I');</v>
      </c>
    </row>
    <row r="325" spans="1:25" ht="15.75" customHeight="1">
      <c r="A325" s="6">
        <f t="shared" si="10"/>
        <v>324</v>
      </c>
      <c r="B325" s="7">
        <v>29</v>
      </c>
      <c r="C325" s="7" t="str">
        <f>VLOOKUP(B325,Tablas_Maestras_Prime!$A$116:$B$153,2,FALSE)</f>
        <v>Ingeniera industrial y de sistemas </v>
      </c>
      <c r="D325" s="7">
        <v>4</v>
      </c>
      <c r="E325" s="113" t="str">
        <f>VLOOKUP(D325,Tablas_Maestras_Prime!$A$42:$B$103,2,FALSE)</f>
        <v>Universidad Cesar Vallejo</v>
      </c>
      <c r="F325" s="7">
        <v>1</v>
      </c>
      <c r="G325" s="7" t="str">
        <f>VLOOKUP(F325,Tablas_Maestras_Prime!$A$107:$B$112,2,FALSE)</f>
        <v>Sin Definir..</v>
      </c>
      <c r="H325" s="7">
        <v>1</v>
      </c>
      <c r="I325" s="7" t="str">
        <f>VLOOKUP(H325,Tablas_Maestras_Prime!$A$20:$B$38,2,FALSE)</f>
        <v>Por definir...</v>
      </c>
      <c r="J325" s="7">
        <v>1</v>
      </c>
      <c r="K325" s="7" t="str">
        <f>VLOOKUP(J325,Tablas_Maestras_Prime!$A$173:$B$175,2,FALSE)</f>
        <v>Estable</v>
      </c>
      <c r="L325" s="7">
        <v>1</v>
      </c>
      <c r="M325" s="7" t="str">
        <f>VLOOKUP(L325,Tablas_Maestras_Prime!$A$158:$B$169,2,FALSE)</f>
        <v>Por definir</v>
      </c>
      <c r="N325" s="8" t="s">
        <v>2057</v>
      </c>
      <c r="O325" s="8" t="s">
        <v>2058</v>
      </c>
      <c r="P325" s="9">
        <v>37484</v>
      </c>
      <c r="Q325" s="8" t="s">
        <v>2059</v>
      </c>
      <c r="R325" s="8" t="s">
        <v>2060</v>
      </c>
      <c r="S325" s="8" t="s">
        <v>2061</v>
      </c>
      <c r="T325" s="8" t="s">
        <v>33</v>
      </c>
      <c r="U325" s="8" t="s">
        <v>2062</v>
      </c>
      <c r="V325" s="8" t="s">
        <v>2063</v>
      </c>
      <c r="W325" s="8" t="s">
        <v>145</v>
      </c>
      <c r="X325" s="8" t="s">
        <v>35</v>
      </c>
      <c r="Y325" s="5" t="str">
        <f t="shared" si="11"/>
        <v>INSERT INTO empleados VALUES (NULL, 29, 4, 1, 1, 1, 1, 'PACHERREZ LAUREANO', 'HELBERT JAIR', 'viernes-08-16', 'jairpacherrez21@gmail.com', '72781962', '923590733', NULL, 'Av. General Salaverry 1971', '7002532708', '7mo', 'I');</v>
      </c>
    </row>
    <row r="326" spans="1:25" ht="15.75" customHeight="1">
      <c r="A326" s="6">
        <f t="shared" si="10"/>
        <v>325</v>
      </c>
      <c r="B326" s="7">
        <v>32</v>
      </c>
      <c r="C326" s="7" t="str">
        <f>VLOOKUP(B326,Tablas_Maestras_Prime!$A$116:$B$153,2,FALSE)</f>
        <v>....</v>
      </c>
      <c r="D326" s="7">
        <v>25</v>
      </c>
      <c r="E326" s="113" t="str">
        <f>VLOOKUP(D326,Tablas_Maestras_Prime!$A$42:$B$103,2,FALSE)</f>
        <v>UNIVERSIDAD TECNOLÓGICA DEL PERÚ</v>
      </c>
      <c r="F326" s="7">
        <v>1</v>
      </c>
      <c r="G326" s="7" t="str">
        <f>VLOOKUP(F326,Tablas_Maestras_Prime!$A$107:$B$112,2,FALSE)</f>
        <v>Sin Definir..</v>
      </c>
      <c r="H326" s="7">
        <v>5</v>
      </c>
      <c r="I326" s="7" t="str">
        <f>VLOOKUP(H326,Tablas_Maestras_Prime!$A$20:$B$38,2,FALSE)</f>
        <v>Administración</v>
      </c>
      <c r="J326" s="7">
        <v>1</v>
      </c>
      <c r="K326" s="7" t="str">
        <f>VLOOKUP(J326,Tablas_Maestras_Prime!$A$173:$B$175,2,FALSE)</f>
        <v>Estable</v>
      </c>
      <c r="L326" s="7">
        <v>1</v>
      </c>
      <c r="M326" s="7" t="str">
        <f>VLOOKUP(L326,Tablas_Maestras_Prime!$A$158:$B$169,2,FALSE)</f>
        <v>Por definir</v>
      </c>
      <c r="N326" s="8" t="s">
        <v>2064</v>
      </c>
      <c r="O326" s="8" t="s">
        <v>2065</v>
      </c>
      <c r="P326" s="9">
        <v>36898</v>
      </c>
      <c r="Q326" s="8" t="s">
        <v>2066</v>
      </c>
      <c r="R326" s="8" t="s">
        <v>2067</v>
      </c>
      <c r="S326" s="8" t="s">
        <v>2068</v>
      </c>
      <c r="T326" s="8" t="s">
        <v>43</v>
      </c>
      <c r="U326" s="8" t="s">
        <v>2069</v>
      </c>
      <c r="V326" s="8" t="s">
        <v>33</v>
      </c>
      <c r="W326" s="8" t="s">
        <v>86</v>
      </c>
      <c r="X326" s="8" t="s">
        <v>35</v>
      </c>
      <c r="Y326" s="5" t="str">
        <f t="shared" si="11"/>
        <v>INSERT INTO empleados VALUES (NULL, 32, 25, 1, 5, 1, 1, 'PAITANMALA PORRAS', 'MILAGROS LUZ', 'domingo-01-07', 'milagros4759@gmail.com', '75567487', '933547003', 'San Juan de Lurigancho', 'Av. San Martín, Lima 15438 - San Juan de Lurigancho', NULL, '10mo', 'I');</v>
      </c>
    </row>
    <row r="327" spans="1:25" ht="15.75" customHeight="1">
      <c r="A327" s="6">
        <f t="shared" si="10"/>
        <v>326</v>
      </c>
      <c r="B327" s="7">
        <v>6</v>
      </c>
      <c r="C327" s="7" t="str">
        <f>VLOOKUP(B327,Tablas_Maestras_Prime!$A$116:$B$153,2,FALSE)</f>
        <v>Administración y Marketing</v>
      </c>
      <c r="D327" s="7">
        <v>5</v>
      </c>
      <c r="E327" s="113" t="str">
        <f>VLOOKUP(D327,Tablas_Maestras_Prime!$A$42:$B$103,2,FALSE)</f>
        <v>Universidad Peruana de Ciencias Aplicadas </v>
      </c>
      <c r="F327" s="7">
        <v>1</v>
      </c>
      <c r="G327" s="7" t="str">
        <f>VLOOKUP(F327,Tablas_Maestras_Prime!$A$107:$B$112,2,FALSE)</f>
        <v>Sin Definir..</v>
      </c>
      <c r="H327" s="7">
        <v>1</v>
      </c>
      <c r="I327" s="7" t="str">
        <f>VLOOKUP(H327,Tablas_Maestras_Prime!$A$20:$B$38,2,FALSE)</f>
        <v>Por definir...</v>
      </c>
      <c r="J327" s="7">
        <v>1</v>
      </c>
      <c r="K327" s="7" t="str">
        <f>VLOOKUP(J327,Tablas_Maestras_Prime!$A$173:$B$175,2,FALSE)</f>
        <v>Estable</v>
      </c>
      <c r="L327" s="7">
        <v>1</v>
      </c>
      <c r="M327" s="7" t="str">
        <f>VLOOKUP(L327,Tablas_Maestras_Prime!$A$158:$B$169,2,FALSE)</f>
        <v>Por definir</v>
      </c>
      <c r="N327" s="8" t="s">
        <v>2070</v>
      </c>
      <c r="O327" s="8" t="s">
        <v>2071</v>
      </c>
      <c r="P327" s="9" t="s">
        <v>33</v>
      </c>
      <c r="Q327" s="8" t="s">
        <v>2072</v>
      </c>
      <c r="R327" s="8" t="s">
        <v>2073</v>
      </c>
      <c r="S327" s="8" t="s">
        <v>2074</v>
      </c>
      <c r="T327" s="8" t="s">
        <v>176</v>
      </c>
      <c r="U327" s="8" t="s">
        <v>2075</v>
      </c>
      <c r="V327" s="8" t="s">
        <v>2076</v>
      </c>
      <c r="W327" s="8" t="s">
        <v>95</v>
      </c>
      <c r="X327" s="8" t="s">
        <v>35</v>
      </c>
      <c r="Y327" s="5" t="str">
        <f t="shared" si="11"/>
        <v>INSERT INTO empleados VALUES (NULL, 6, 5, 1, 1, 1, 1, 'PALOMINO CORREA', 'KEVIN ANDRE', NULL, 'Palominoc.kevin@outlook.com', '72499136', '976476210', 'Villa El Salvador', 'Sector2, grupo 7, mz B, lt 17 - Villa el salvador', '20191e829', '8vo', 'I');</v>
      </c>
    </row>
    <row r="328" spans="1:25" ht="15.75" customHeight="1">
      <c r="A328" s="6">
        <f t="shared" si="10"/>
        <v>327</v>
      </c>
      <c r="B328" s="7">
        <v>32</v>
      </c>
      <c r="C328" s="7" t="str">
        <f>VLOOKUP(B328,Tablas_Maestras_Prime!$A$116:$B$153,2,FALSE)</f>
        <v>....</v>
      </c>
      <c r="D328" s="7">
        <v>12</v>
      </c>
      <c r="E328" s="113" t="str">
        <f>VLOOKUP(D328,Tablas_Maestras_Prime!$A$42:$B$103,2,FALSE)</f>
        <v>Universidad Nacional Mayor De San Marcos</v>
      </c>
      <c r="F328" s="7">
        <v>1</v>
      </c>
      <c r="G328" s="7" t="str">
        <f>VLOOKUP(F328,Tablas_Maestras_Prime!$A$107:$B$112,2,FALSE)</f>
        <v>Sin Definir..</v>
      </c>
      <c r="H328" s="7">
        <v>5</v>
      </c>
      <c r="I328" s="7" t="str">
        <f>VLOOKUP(H328,Tablas_Maestras_Prime!$A$20:$B$38,2,FALSE)</f>
        <v>Administración</v>
      </c>
      <c r="J328" s="7">
        <v>1</v>
      </c>
      <c r="K328" s="7" t="str">
        <f>VLOOKUP(J328,Tablas_Maestras_Prime!$A$173:$B$175,2,FALSE)</f>
        <v>Estable</v>
      </c>
      <c r="L328" s="7">
        <v>5</v>
      </c>
      <c r="M328" s="7" t="str">
        <f>VLOOKUP(L328,Tablas_Maestras_Prime!$A$158:$B$169,2,FALSE)</f>
        <v>Coordinador</v>
      </c>
      <c r="N328" s="8" t="s">
        <v>2077</v>
      </c>
      <c r="O328" s="8" t="s">
        <v>2078</v>
      </c>
      <c r="P328" s="9" t="s">
        <v>33</v>
      </c>
      <c r="Q328" s="8" t="s">
        <v>2079</v>
      </c>
      <c r="R328" s="8" t="s">
        <v>33</v>
      </c>
      <c r="S328" s="8" t="s">
        <v>2080</v>
      </c>
      <c r="T328" s="8" t="s">
        <v>33</v>
      </c>
      <c r="U328" s="8" t="s">
        <v>33</v>
      </c>
      <c r="V328" s="8" t="s">
        <v>33</v>
      </c>
      <c r="W328" s="8" t="s">
        <v>33</v>
      </c>
      <c r="X328" s="8" t="s">
        <v>35</v>
      </c>
      <c r="Y328" s="5" t="str">
        <f t="shared" si="11"/>
        <v>INSERT INTO empleados VALUES (NULL, 32, 12, 1, 5, 1, 5, 'PALOMINO DEL CASTILLO', 'ROSA ANGELA ', NULL, 'r.palominodc@gmail.com', NULL, '934618119', NULL, NULL, NULL, NULL, 'I');</v>
      </c>
    </row>
    <row r="329" spans="1:25" ht="15.75" customHeight="1">
      <c r="A329" s="6">
        <f t="shared" si="10"/>
        <v>328</v>
      </c>
      <c r="B329" s="7">
        <v>20</v>
      </c>
      <c r="C329" s="7" t="str">
        <f>VLOOKUP(B329,Tablas_Maestras_Prime!$A$116:$B$153,2,FALSE)</f>
        <v>Diseño grafico</v>
      </c>
      <c r="D329" s="7">
        <v>27</v>
      </c>
      <c r="E329" s="113" t="str">
        <f>VLOOKUP(D329,Tablas_Maestras_Prime!$A$42:$B$103,2,FALSE)</f>
        <v>Universidad Nacional Federico VIllareal (UNFV)</v>
      </c>
      <c r="F329" s="7">
        <v>1</v>
      </c>
      <c r="G329" s="7" t="str">
        <f>VLOOKUP(F329,Tablas_Maestras_Prime!$A$107:$B$112,2,FALSE)</f>
        <v>Sin Definir..</v>
      </c>
      <c r="H329" s="7">
        <v>1</v>
      </c>
      <c r="I329" s="7" t="str">
        <f>VLOOKUP(H329,Tablas_Maestras_Prime!$A$20:$B$38,2,FALSE)</f>
        <v>Por definir...</v>
      </c>
      <c r="J329" s="7">
        <v>1</v>
      </c>
      <c r="K329" s="7" t="str">
        <f>VLOOKUP(J329,Tablas_Maestras_Prime!$A$173:$B$175,2,FALSE)</f>
        <v>Estable</v>
      </c>
      <c r="L329" s="7">
        <v>1</v>
      </c>
      <c r="M329" s="7" t="str">
        <f>VLOOKUP(L329,Tablas_Maestras_Prime!$A$158:$B$169,2,FALSE)</f>
        <v>Por definir</v>
      </c>
      <c r="N329" s="8" t="s">
        <v>2081</v>
      </c>
      <c r="O329" s="8" t="s">
        <v>2082</v>
      </c>
      <c r="P329" s="9">
        <v>36784</v>
      </c>
      <c r="Q329" s="8" t="s">
        <v>2083</v>
      </c>
      <c r="R329" s="8" t="s">
        <v>2084</v>
      </c>
      <c r="S329" s="8" t="s">
        <v>2085</v>
      </c>
      <c r="T329" s="8" t="s">
        <v>477</v>
      </c>
      <c r="U329" s="8" t="s">
        <v>2086</v>
      </c>
      <c r="V329" s="8" t="s">
        <v>2087</v>
      </c>
      <c r="W329" s="8" t="s">
        <v>62</v>
      </c>
      <c r="X329" s="8" t="s">
        <v>35</v>
      </c>
      <c r="Y329" s="5" t="str">
        <f t="shared" si="11"/>
        <v>INSERT INTO empleados VALUES (NULL, 20, 27, 1, 1, 1, 1, 'PANDAL HUAROTE', 'DIEGO ELIAN', 'viernes-09-15', 'diegopandal@hotmail.com', '76539102', '987402180', 'Comas', 'APV Cabo linares Mz A lote 30, Comas', '2018025449', 'Egresado', 'I');</v>
      </c>
    </row>
    <row r="330" spans="1:25" ht="15.75" customHeight="1">
      <c r="A330" s="6">
        <f t="shared" si="10"/>
        <v>329</v>
      </c>
      <c r="B330" s="7">
        <v>6</v>
      </c>
      <c r="C330" s="7" t="str">
        <f>VLOOKUP(B330,Tablas_Maestras_Prime!$A$116:$B$153,2,FALSE)</f>
        <v>Administración y Marketing</v>
      </c>
      <c r="D330" s="7">
        <v>5</v>
      </c>
      <c r="E330" s="113" t="str">
        <f>VLOOKUP(D330,Tablas_Maestras_Prime!$A$42:$B$103,2,FALSE)</f>
        <v>Universidad Peruana de Ciencias Aplicadas </v>
      </c>
      <c r="F330" s="7">
        <v>6</v>
      </c>
      <c r="G330" s="7" t="str">
        <f>VLOOKUP(F330,Tablas_Maestras_Prime!$A$107:$B$112,2,FALSE)</f>
        <v>Tecnica</v>
      </c>
      <c r="H330" s="7">
        <v>2</v>
      </c>
      <c r="I330" s="7" t="str">
        <f>VLOOKUP(H330,Tablas_Maestras_Prime!$A$20:$B$38,2,FALSE)</f>
        <v>Ingeniería</v>
      </c>
      <c r="J330" s="7">
        <v>1</v>
      </c>
      <c r="K330" s="7" t="str">
        <f>VLOOKUP(J330,Tablas_Maestras_Prime!$A$173:$B$175,2,FALSE)</f>
        <v>Estable</v>
      </c>
      <c r="L330" s="7">
        <v>12</v>
      </c>
      <c r="M330" s="7" t="str">
        <f>VLOOKUP(L330,Tablas_Maestras_Prime!$A$158:$B$169,2,FALSE)</f>
        <v>Practicante</v>
      </c>
      <c r="N330" s="8" t="s">
        <v>2088</v>
      </c>
      <c r="O330" s="8" t="s">
        <v>2089</v>
      </c>
      <c r="P330" s="9">
        <v>37959</v>
      </c>
      <c r="Q330" s="8" t="s">
        <v>2090</v>
      </c>
      <c r="R330" s="8" t="s">
        <v>2091</v>
      </c>
      <c r="S330" s="8" t="s">
        <v>2092</v>
      </c>
      <c r="T330" s="8" t="s">
        <v>33</v>
      </c>
      <c r="U330" s="8" t="s">
        <v>269</v>
      </c>
      <c r="V330" s="8" t="s">
        <v>2093</v>
      </c>
      <c r="W330" s="8" t="s">
        <v>34</v>
      </c>
      <c r="X330" s="8" t="s">
        <v>35</v>
      </c>
      <c r="Y330" s="5" t="str">
        <f t="shared" si="11"/>
        <v>INSERT INTO empleados VALUES (NULL, 6, 5, 6, 2, 1, 12, 'PANTOJA BARBOZA', 'YOSHIRO ALEXANDER', 'jueves-12-04', 'yoshiro.142020@gmail.com', '70838265', '955430291', NULL, 'Lima', 'u202110575', '9no', 'I');</v>
      </c>
    </row>
    <row r="331" spans="1:25" ht="15.75" customHeight="1">
      <c r="A331" s="6">
        <f t="shared" si="10"/>
        <v>330</v>
      </c>
      <c r="B331" s="7">
        <v>1</v>
      </c>
      <c r="C331" s="7" t="str">
        <f>VLOOKUP(B331,Tablas_Maestras_Prime!$A$116:$B$153,2,FALSE)</f>
        <v>Arquitectura y Urbanismo</v>
      </c>
      <c r="D331" s="7">
        <v>1</v>
      </c>
      <c r="E331" s="113" t="str">
        <f>VLOOKUP(D331,Tablas_Maestras_Prime!$A$42:$B$103,2,FALSE)</f>
        <v>Sin definir...</v>
      </c>
      <c r="F331" s="7">
        <v>1</v>
      </c>
      <c r="G331" s="7" t="str">
        <f>VLOOKUP(F331,Tablas_Maestras_Prime!$A$107:$B$112,2,FALSE)</f>
        <v>Sin Definir..</v>
      </c>
      <c r="H331" s="7">
        <v>1</v>
      </c>
      <c r="I331" s="7" t="str">
        <f>VLOOKUP(H331,Tablas_Maestras_Prime!$A$20:$B$38,2,FALSE)</f>
        <v>Por definir...</v>
      </c>
      <c r="J331" s="7">
        <v>1</v>
      </c>
      <c r="K331" s="7" t="str">
        <f>VLOOKUP(J331,Tablas_Maestras_Prime!$A$173:$B$175,2,FALSE)</f>
        <v>Estable</v>
      </c>
      <c r="L331" s="7">
        <v>12</v>
      </c>
      <c r="M331" s="7" t="str">
        <f>VLOOKUP(L331,Tablas_Maestras_Prime!$A$158:$B$169,2,FALSE)</f>
        <v>Practicante</v>
      </c>
      <c r="N331" s="8" t="s">
        <v>2094</v>
      </c>
      <c r="O331" s="8" t="s">
        <v>2095</v>
      </c>
      <c r="P331" s="9" t="s">
        <v>33</v>
      </c>
      <c r="Q331" s="8" t="s">
        <v>33</v>
      </c>
      <c r="R331" s="8" t="s">
        <v>33</v>
      </c>
      <c r="S331" s="8" t="s">
        <v>2096</v>
      </c>
      <c r="T331" s="8" t="s">
        <v>33</v>
      </c>
      <c r="U331" s="8" t="s">
        <v>33</v>
      </c>
      <c r="V331" s="8" t="s">
        <v>33</v>
      </c>
      <c r="W331" s="8" t="s">
        <v>33</v>
      </c>
      <c r="X331" s="8" t="s">
        <v>35</v>
      </c>
      <c r="Y331" s="5" t="str">
        <f t="shared" si="11"/>
        <v>INSERT INTO empleados VALUES (NULL, 1, 1, 1, 1, 1, 12, 'PARDO DELGADO', 'BRAYAN RAÚL', NULL, NULL, NULL, '991374692', NULL, NULL, NULL, NULL, 'I');</v>
      </c>
    </row>
    <row r="332" spans="1:25" ht="15.75" customHeight="1">
      <c r="A332" s="6">
        <f t="shared" si="10"/>
        <v>331</v>
      </c>
      <c r="B332" s="7">
        <v>6</v>
      </c>
      <c r="C332" s="7" t="str">
        <f>VLOOKUP(B332,Tablas_Maestras_Prime!$A$116:$B$153,2,FALSE)</f>
        <v>Administración y Marketing</v>
      </c>
      <c r="D332" s="7">
        <v>20</v>
      </c>
      <c r="E332" s="113" t="str">
        <f>VLOOKUP(D332,Tablas_Maestras_Prime!$A$42:$B$103,2,FALSE)</f>
        <v>Universidad Autónoma del Perú</v>
      </c>
      <c r="F332" s="7">
        <v>6</v>
      </c>
      <c r="G332" s="7" t="str">
        <f>VLOOKUP(F332,Tablas_Maestras_Prime!$A$107:$B$112,2,FALSE)</f>
        <v>Tecnica</v>
      </c>
      <c r="H332" s="7">
        <v>12</v>
      </c>
      <c r="I332" s="7" t="str">
        <f>VLOOKUP(H332,Tablas_Maestras_Prime!$A$20:$B$38,2,FALSE)</f>
        <v>Ingenería Civil y Arquitectura</v>
      </c>
      <c r="J332" s="7">
        <v>1</v>
      </c>
      <c r="K332" s="7" t="str">
        <f>VLOOKUP(J332,Tablas_Maestras_Prime!$A$173:$B$175,2,FALSE)</f>
        <v>Estable</v>
      </c>
      <c r="L332" s="7">
        <v>12</v>
      </c>
      <c r="M332" s="7" t="str">
        <f>VLOOKUP(L332,Tablas_Maestras_Prime!$A$158:$B$169,2,FALSE)</f>
        <v>Practicante</v>
      </c>
      <c r="N332" s="8" t="s">
        <v>2097</v>
      </c>
      <c r="O332" s="8" t="s">
        <v>2098</v>
      </c>
      <c r="P332" s="9" t="s">
        <v>33</v>
      </c>
      <c r="Q332" s="8" t="s">
        <v>2099</v>
      </c>
      <c r="R332" s="8" t="s">
        <v>2100</v>
      </c>
      <c r="S332" s="8" t="s">
        <v>2101</v>
      </c>
      <c r="T332" s="8" t="s">
        <v>700</v>
      </c>
      <c r="U332" s="8" t="s">
        <v>2102</v>
      </c>
      <c r="V332" s="8" t="s">
        <v>2103</v>
      </c>
      <c r="W332" s="8" t="s">
        <v>33</v>
      </c>
      <c r="X332" s="8" t="s">
        <v>35</v>
      </c>
      <c r="Y332" s="5" t="str">
        <f t="shared" si="11"/>
        <v>INSERT INTO empleados VALUES (NULL, 6, 20, 6, 12, 1, 12, 'Paredes Vargas', 'Jose Brayan', NULL, 'paredesvargasjosebrayan@gmail.com', '71084557', '938585390', 'Chorrillos', 'Emilio Sandoval 128 - int3, Chorrillos', '2202892338', NULL, 'I');</v>
      </c>
    </row>
    <row r="333" spans="1:25" ht="15.75" customHeight="1">
      <c r="A333" s="6">
        <f t="shared" si="10"/>
        <v>332</v>
      </c>
      <c r="B333" s="7">
        <v>2</v>
      </c>
      <c r="C333" s="7" t="str">
        <f>VLOOKUP(B333,Tablas_Maestras_Prime!$A$116:$B$153,2,FALSE)</f>
        <v>Derecho</v>
      </c>
      <c r="D333" s="7">
        <v>33</v>
      </c>
      <c r="E333" s="113" t="str">
        <f>VLOOKUP(D333,Tablas_Maestras_Prime!$A$42:$B$103,2,FALSE)</f>
        <v>PONTIFICA UNIVERSIDAD CATOLICA DEL PERU (PUCP)</v>
      </c>
      <c r="F333" s="7">
        <v>1</v>
      </c>
      <c r="G333" s="7" t="str">
        <f>VLOOKUP(F333,Tablas_Maestras_Prime!$A$107:$B$112,2,FALSE)</f>
        <v>Sin Definir..</v>
      </c>
      <c r="H333" s="7">
        <v>1</v>
      </c>
      <c r="I333" s="7" t="str">
        <f>VLOOKUP(H333,Tablas_Maestras_Prime!$A$20:$B$38,2,FALSE)</f>
        <v>Por definir...</v>
      </c>
      <c r="J333" s="7">
        <v>1</v>
      </c>
      <c r="K333" s="7" t="str">
        <f>VLOOKUP(J333,Tablas_Maestras_Prime!$A$173:$B$175,2,FALSE)</f>
        <v>Estable</v>
      </c>
      <c r="L333" s="7">
        <v>1</v>
      </c>
      <c r="M333" s="7" t="str">
        <f>VLOOKUP(L333,Tablas_Maestras_Prime!$A$158:$B$169,2,FALSE)</f>
        <v>Por definir</v>
      </c>
      <c r="N333" s="8" t="s">
        <v>2104</v>
      </c>
      <c r="O333" s="8" t="s">
        <v>2105</v>
      </c>
      <c r="P333" s="9" t="s">
        <v>33</v>
      </c>
      <c r="Q333" s="8" t="s">
        <v>33</v>
      </c>
      <c r="R333" s="8" t="s">
        <v>33</v>
      </c>
      <c r="S333" s="8" t="s">
        <v>2106</v>
      </c>
      <c r="T333" s="8" t="s">
        <v>33</v>
      </c>
      <c r="U333" s="8" t="s">
        <v>2107</v>
      </c>
      <c r="V333" s="8" t="s">
        <v>33</v>
      </c>
      <c r="W333" s="8" t="s">
        <v>33</v>
      </c>
      <c r="X333" s="8" t="s">
        <v>35</v>
      </c>
      <c r="Y333" s="5" t="str">
        <f t="shared" si="11"/>
        <v>INSERT INTO empleados VALUES (NULL, 2, 33, 1, 1, 1, 1, 'PARI HUILLCA', 'KELLY', NULL, NULL, NULL, '998435409', NULL, 'Av. Nicolas', NULL, NULL, 'I');</v>
      </c>
    </row>
    <row r="334" spans="1:25" ht="15.75" customHeight="1">
      <c r="A334" s="6">
        <f t="shared" si="10"/>
        <v>333</v>
      </c>
      <c r="B334" s="7">
        <v>5</v>
      </c>
      <c r="C334" s="7" t="str">
        <f>VLOOKUP(B334,Tablas_Maestras_Prime!$A$116:$B$153,2,FALSE)</f>
        <v>Ing. Civil</v>
      </c>
      <c r="D334" s="7">
        <v>1</v>
      </c>
      <c r="E334" s="113" t="str">
        <f>VLOOKUP(D334,Tablas_Maestras_Prime!$A$42:$B$103,2,FALSE)</f>
        <v>Sin definir...</v>
      </c>
      <c r="F334" s="7">
        <v>1</v>
      </c>
      <c r="G334" s="7" t="str">
        <f>VLOOKUP(F334,Tablas_Maestras_Prime!$A$107:$B$112,2,FALSE)</f>
        <v>Sin Definir..</v>
      </c>
      <c r="H334" s="7">
        <v>1</v>
      </c>
      <c r="I334" s="7" t="str">
        <f>VLOOKUP(H334,Tablas_Maestras_Prime!$A$20:$B$38,2,FALSE)</f>
        <v>Por definir...</v>
      </c>
      <c r="J334" s="7">
        <v>1</v>
      </c>
      <c r="K334" s="7" t="str">
        <f>VLOOKUP(J334,Tablas_Maestras_Prime!$A$173:$B$175,2,FALSE)</f>
        <v>Estable</v>
      </c>
      <c r="L334" s="7">
        <v>1</v>
      </c>
      <c r="M334" s="7" t="str">
        <f>VLOOKUP(L334,Tablas_Maestras_Prime!$A$158:$B$169,2,FALSE)</f>
        <v>Por definir</v>
      </c>
      <c r="N334" s="8" t="s">
        <v>2108</v>
      </c>
      <c r="O334" s="8" t="s">
        <v>2109</v>
      </c>
      <c r="P334" s="9" t="s">
        <v>33</v>
      </c>
      <c r="Q334" s="8" t="s">
        <v>2110</v>
      </c>
      <c r="R334" s="8" t="s">
        <v>2111</v>
      </c>
      <c r="S334" s="8" t="s">
        <v>2112</v>
      </c>
      <c r="T334" s="8" t="s">
        <v>1180</v>
      </c>
      <c r="U334" s="8" t="s">
        <v>2113</v>
      </c>
      <c r="V334" s="8" t="s">
        <v>2114</v>
      </c>
      <c r="W334" s="8" t="s">
        <v>344</v>
      </c>
      <c r="X334" s="8" t="s">
        <v>35</v>
      </c>
      <c r="Y334" s="5" t="str">
        <f t="shared" si="11"/>
        <v>INSERT INTO empleados VALUES (NULL, 5, 1, 1, 1, 1, 1, 'PASCUAL MENDOZA', 'MARIBEL LISSET', NULL, 'maripasmen@gmail.com', '77356722', '989605895', 'San Martin de Porres', 'JR. RIBEYRO 186, SMP', '20203386', '8', 'I');</v>
      </c>
    </row>
    <row r="335" spans="1:25" ht="15.75" customHeight="1">
      <c r="A335" s="6">
        <f t="shared" si="10"/>
        <v>334</v>
      </c>
      <c r="B335" s="7">
        <v>29</v>
      </c>
      <c r="C335" s="7" t="str">
        <f>VLOOKUP(B335,Tablas_Maestras_Prime!$A$116:$B$153,2,FALSE)</f>
        <v>Ingeniera industrial y de sistemas </v>
      </c>
      <c r="D335" s="7">
        <v>22</v>
      </c>
      <c r="E335" s="113" t="str">
        <f>VLOOKUP(D335,Tablas_Maestras_Prime!$A$42:$B$103,2,FALSE)</f>
        <v>Universidad Catolica de Santa Maria</v>
      </c>
      <c r="F335" s="7">
        <v>6</v>
      </c>
      <c r="G335" s="7" t="str">
        <f>VLOOKUP(F335,Tablas_Maestras_Prime!$A$107:$B$112,2,FALSE)</f>
        <v>Tecnica</v>
      </c>
      <c r="H335" s="7">
        <v>8</v>
      </c>
      <c r="I335" s="7" t="str">
        <f>VLOOKUP(H335,Tablas_Maestras_Prime!$A$20:$B$38,2,FALSE)</f>
        <v>Arquitectura</v>
      </c>
      <c r="J335" s="7">
        <v>1</v>
      </c>
      <c r="K335" s="7" t="str">
        <f>VLOOKUP(J335,Tablas_Maestras_Prime!$A$173:$B$175,2,FALSE)</f>
        <v>Estable</v>
      </c>
      <c r="L335" s="7">
        <v>12</v>
      </c>
      <c r="M335" s="7" t="str">
        <f>VLOOKUP(L335,Tablas_Maestras_Prime!$A$158:$B$169,2,FALSE)</f>
        <v>Practicante</v>
      </c>
      <c r="N335" s="8" t="s">
        <v>2115</v>
      </c>
      <c r="O335" s="8" t="s">
        <v>2116</v>
      </c>
      <c r="P335" s="9" t="s">
        <v>33</v>
      </c>
      <c r="Q335" s="8" t="s">
        <v>2117</v>
      </c>
      <c r="R335" s="8" t="s">
        <v>2118</v>
      </c>
      <c r="S335" s="8" t="s">
        <v>2119</v>
      </c>
      <c r="T335" s="8" t="s">
        <v>33</v>
      </c>
      <c r="U335" s="8" t="s">
        <v>2120</v>
      </c>
      <c r="V335" s="8" t="s">
        <v>2121</v>
      </c>
      <c r="W335" s="8" t="s">
        <v>33</v>
      </c>
      <c r="X335" s="8" t="s">
        <v>35</v>
      </c>
      <c r="Y335" s="5" t="str">
        <f t="shared" si="11"/>
        <v>INSERT INTO empleados VALUES (NULL, 29, 22, 6, 8, 1, 12, 'Pastor Quispe', 'Maricielo Fransinett', NULL, 'maricielo_pastor9@hotmail.com', '73035601', '974143096', NULL, 'CALLE SAMUEL VELARDE 114 - YANAHUARA, AREQUIPA ', '2021202632', NULL, 'I');</v>
      </c>
    </row>
    <row r="336" spans="1:25" ht="15.75" customHeight="1">
      <c r="A336" s="6">
        <f t="shared" si="10"/>
        <v>335</v>
      </c>
      <c r="B336" s="7">
        <v>6</v>
      </c>
      <c r="C336" s="7" t="str">
        <f>VLOOKUP(B336,Tablas_Maestras_Prime!$A$116:$B$153,2,FALSE)</f>
        <v>Administración y Marketing</v>
      </c>
      <c r="D336" s="7">
        <v>33</v>
      </c>
      <c r="E336" s="113" t="str">
        <f>VLOOKUP(D336,Tablas_Maestras_Prime!$A$42:$B$103,2,FALSE)</f>
        <v>PONTIFICA UNIVERSIDAD CATOLICA DEL PERU (PUCP)</v>
      </c>
      <c r="F336" s="7">
        <v>1</v>
      </c>
      <c r="G336" s="7" t="str">
        <f>VLOOKUP(F336,Tablas_Maestras_Prime!$A$107:$B$112,2,FALSE)</f>
        <v>Sin Definir..</v>
      </c>
      <c r="H336" s="7">
        <v>11</v>
      </c>
      <c r="I336" s="7" t="str">
        <f>VLOOKUP(H336,Tablas_Maestras_Prime!$A$20:$B$38,2,FALSE)</f>
        <v>Ingeniería Civil</v>
      </c>
      <c r="J336" s="7">
        <v>1</v>
      </c>
      <c r="K336" s="7" t="str">
        <f>VLOOKUP(J336,Tablas_Maestras_Prime!$A$173:$B$175,2,FALSE)</f>
        <v>Estable</v>
      </c>
      <c r="L336" s="7">
        <v>1</v>
      </c>
      <c r="M336" s="7" t="str">
        <f>VLOOKUP(L336,Tablas_Maestras_Prime!$A$158:$B$169,2,FALSE)</f>
        <v>Por definir</v>
      </c>
      <c r="N336" s="8" t="s">
        <v>2122</v>
      </c>
      <c r="O336" s="8" t="s">
        <v>2123</v>
      </c>
      <c r="P336" s="9">
        <v>37285</v>
      </c>
      <c r="Q336" s="8" t="s">
        <v>2124</v>
      </c>
      <c r="R336" s="8" t="s">
        <v>2125</v>
      </c>
      <c r="S336" s="8" t="s">
        <v>2126</v>
      </c>
      <c r="T336" s="8" t="s">
        <v>142</v>
      </c>
      <c r="U336" s="8" t="s">
        <v>2127</v>
      </c>
      <c r="V336" s="8" t="s">
        <v>33</v>
      </c>
      <c r="W336" s="8" t="s">
        <v>33</v>
      </c>
      <c r="X336" s="8" t="s">
        <v>35</v>
      </c>
      <c r="Y336" s="5" t="str">
        <f t="shared" si="11"/>
        <v>INSERT INTO empleados VALUES (NULL, 6, 33, 1, 11, 1, 1, 'PAUCAR GALLEGOS', 'ROSA ELVIRA', 'martes-01-29', 'a20206792@pucp.edu.pe', '70609993', '933246562', 'Breña', 'Jr. Molino del Gato N°200, Breña', NULL, NULL, 'I');</v>
      </c>
    </row>
    <row r="337" spans="1:25" ht="15.75" customHeight="1">
      <c r="A337" s="6">
        <f t="shared" si="10"/>
        <v>336</v>
      </c>
      <c r="B337" s="7">
        <v>7</v>
      </c>
      <c r="C337" s="7" t="str">
        <f>VLOOKUP(B337,Tablas_Maestras_Prime!$A$116:$B$153,2,FALSE)</f>
        <v>ARQUITECTURA Y DISEÑO DE INT.</v>
      </c>
      <c r="D337" s="7">
        <v>25</v>
      </c>
      <c r="E337" s="113" t="str">
        <f>VLOOKUP(D337,Tablas_Maestras_Prime!$A$42:$B$103,2,FALSE)</f>
        <v>UNIVERSIDAD TECNOLÓGICA DEL PERÚ</v>
      </c>
      <c r="F337" s="7">
        <v>1</v>
      </c>
      <c r="G337" s="7" t="str">
        <f>VLOOKUP(F337,Tablas_Maestras_Prime!$A$107:$B$112,2,FALSE)</f>
        <v>Sin Definir..</v>
      </c>
      <c r="H337" s="7">
        <v>1</v>
      </c>
      <c r="I337" s="7" t="str">
        <f>VLOOKUP(H337,Tablas_Maestras_Prime!$A$20:$B$38,2,FALSE)</f>
        <v>Por definir...</v>
      </c>
      <c r="J337" s="7">
        <v>1</v>
      </c>
      <c r="K337" s="7" t="str">
        <f>VLOOKUP(J337,Tablas_Maestras_Prime!$A$173:$B$175,2,FALSE)</f>
        <v>Estable</v>
      </c>
      <c r="L337" s="7">
        <v>1</v>
      </c>
      <c r="M337" s="7" t="str">
        <f>VLOOKUP(L337,Tablas_Maestras_Prime!$A$158:$B$169,2,FALSE)</f>
        <v>Por definir</v>
      </c>
      <c r="N337" s="8" t="s">
        <v>2128</v>
      </c>
      <c r="O337" s="8" t="s">
        <v>2129</v>
      </c>
      <c r="P337" s="9">
        <v>38105</v>
      </c>
      <c r="Q337" s="8" t="s">
        <v>2130</v>
      </c>
      <c r="R337" s="8" t="s">
        <v>2131</v>
      </c>
      <c r="S337" s="8" t="s">
        <v>2132</v>
      </c>
      <c r="T337" s="8" t="s">
        <v>2032</v>
      </c>
      <c r="U337" s="8" t="s">
        <v>2133</v>
      </c>
      <c r="V337" s="8" t="s">
        <v>2134</v>
      </c>
      <c r="W337" s="8" t="s">
        <v>33</v>
      </c>
      <c r="X337" s="8" t="s">
        <v>35</v>
      </c>
      <c r="Y337" s="5" t="str">
        <f t="shared" si="11"/>
        <v>INSERT INTO empleados VALUES (NULL, 7, 25, 1, 1, 1, 1, 'Paz Cardenas', 'Fabian Alexander', 'miércoles-04-28', 'fapcfabian@gmail.com', '72488724', '969858194', 'La Victoria', 'Av san luis 117, La Victoria.', 'u21206365', NULL, 'I');</v>
      </c>
    </row>
    <row r="338" spans="1:25" ht="15.75" customHeight="1">
      <c r="A338" s="6">
        <f t="shared" si="10"/>
        <v>337</v>
      </c>
      <c r="B338" s="7">
        <v>6</v>
      </c>
      <c r="C338" s="7" t="str">
        <f>VLOOKUP(B338,Tablas_Maestras_Prime!$A$116:$B$153,2,FALSE)</f>
        <v>Administración y Marketing</v>
      </c>
      <c r="D338" s="7">
        <v>19</v>
      </c>
      <c r="E338" s="113" t="str">
        <f>VLOOKUP(D338,Tablas_Maestras_Prime!$A$42:$B$103,2,FALSE)</f>
        <v>Universidad Privada Antenor Orrego</v>
      </c>
      <c r="F338" s="7">
        <v>6</v>
      </c>
      <c r="G338" s="7" t="str">
        <f>VLOOKUP(F338,Tablas_Maestras_Prime!$A$107:$B$112,2,FALSE)</f>
        <v>Tecnica</v>
      </c>
      <c r="H338" s="7">
        <v>11</v>
      </c>
      <c r="I338" s="7" t="str">
        <f>VLOOKUP(H338,Tablas_Maestras_Prime!$A$20:$B$38,2,FALSE)</f>
        <v>Ingeniería Civil</v>
      </c>
      <c r="J338" s="7">
        <v>1</v>
      </c>
      <c r="K338" s="7" t="str">
        <f>VLOOKUP(J338,Tablas_Maestras_Prime!$A$173:$B$175,2,FALSE)</f>
        <v>Estable</v>
      </c>
      <c r="L338" s="7">
        <v>12</v>
      </c>
      <c r="M338" s="7" t="str">
        <f>VLOOKUP(L338,Tablas_Maestras_Prime!$A$158:$B$169,2,FALSE)</f>
        <v>Practicante</v>
      </c>
      <c r="N338" s="8" t="s">
        <v>2135</v>
      </c>
      <c r="O338" s="8" t="s">
        <v>2136</v>
      </c>
      <c r="P338" s="9" t="s">
        <v>33</v>
      </c>
      <c r="Q338" s="8" t="s">
        <v>2137</v>
      </c>
      <c r="R338" s="8" t="s">
        <v>2138</v>
      </c>
      <c r="S338" s="8" t="s">
        <v>2139</v>
      </c>
      <c r="T338" s="8" t="s">
        <v>335</v>
      </c>
      <c r="U338" s="8" t="s">
        <v>2140</v>
      </c>
      <c r="V338" s="8" t="s">
        <v>2141</v>
      </c>
      <c r="W338" s="8" t="s">
        <v>33</v>
      </c>
      <c r="X338" s="8" t="s">
        <v>35</v>
      </c>
      <c r="Y338" s="5" t="str">
        <f t="shared" si="11"/>
        <v>INSERT INTO empleados VALUES (NULL, 6, 19, 6, 11, 1, 12, 'Peña Melendez', 'Edivelton Alejandro', NULL, 'edivelton82@gmail.com', '71929918', '934604142', 'Rimac', 'Calle monitor huascar 660 -Rimac ', '149697', NULL, 'I');</v>
      </c>
    </row>
    <row r="339" spans="1:25" ht="15.75" customHeight="1">
      <c r="A339" s="6">
        <f t="shared" si="10"/>
        <v>338</v>
      </c>
      <c r="B339" s="7">
        <v>5</v>
      </c>
      <c r="C339" s="7" t="str">
        <f>VLOOKUP(B339,Tablas_Maestras_Prime!$A$116:$B$153,2,FALSE)</f>
        <v>Ing. Civil</v>
      </c>
      <c r="D339" s="7">
        <v>2</v>
      </c>
      <c r="E339" s="113" t="str">
        <f>VLOOKUP(D339,Tablas_Maestras_Prime!$A$42:$B$103,2,FALSE)</f>
        <v>Universidad privada del norte</v>
      </c>
      <c r="F339" s="7">
        <v>1</v>
      </c>
      <c r="G339" s="7" t="str">
        <f>VLOOKUP(F339,Tablas_Maestras_Prime!$A$107:$B$112,2,FALSE)</f>
        <v>Sin Definir..</v>
      </c>
      <c r="H339" s="7">
        <v>1</v>
      </c>
      <c r="I339" s="7" t="str">
        <f>VLOOKUP(H339,Tablas_Maestras_Prime!$A$20:$B$38,2,FALSE)</f>
        <v>Por definir...</v>
      </c>
      <c r="J339" s="7">
        <v>1</v>
      </c>
      <c r="K339" s="7" t="str">
        <f>VLOOKUP(J339,Tablas_Maestras_Prime!$A$173:$B$175,2,FALSE)</f>
        <v>Estable</v>
      </c>
      <c r="L339" s="7">
        <v>1</v>
      </c>
      <c r="M339" s="7" t="str">
        <f>VLOOKUP(L339,Tablas_Maestras_Prime!$A$158:$B$169,2,FALSE)</f>
        <v>Por definir</v>
      </c>
      <c r="N339" s="8" t="s">
        <v>2142</v>
      </c>
      <c r="O339" s="8" t="s">
        <v>2143</v>
      </c>
      <c r="P339" s="9">
        <v>36836</v>
      </c>
      <c r="Q339" s="8" t="s">
        <v>2144</v>
      </c>
      <c r="R339" s="8" t="s">
        <v>2145</v>
      </c>
      <c r="S339" s="8" t="s">
        <v>2146</v>
      </c>
      <c r="T339" s="8" t="s">
        <v>33</v>
      </c>
      <c r="U339" s="8" t="s">
        <v>2147</v>
      </c>
      <c r="V339" s="8" t="s">
        <v>33</v>
      </c>
      <c r="W339" s="8" t="s">
        <v>95</v>
      </c>
      <c r="X339" s="8" t="s">
        <v>35</v>
      </c>
      <c r="Y339" s="5" t="str">
        <f t="shared" si="11"/>
        <v>INSERT INTO empleados VALUES (NULL, 5, 2, 1, 1, 1, 1, 'PERALTA MANUYAMA', 'JONATHAN LUIS', 'lunes-11-06', 'jonathanluisperaltam@gmail.com', '70835977', '963734223', NULL, 'Jr. Las Mimbreras 2264 Mz M Lote 06, Urb. San Hilario', NULL, '8vo', 'I');</v>
      </c>
    </row>
    <row r="340" spans="1:25" ht="15.75" customHeight="1">
      <c r="A340" s="6">
        <f t="shared" si="10"/>
        <v>339</v>
      </c>
      <c r="B340" s="7">
        <v>6</v>
      </c>
      <c r="C340" s="7" t="str">
        <f>VLOOKUP(B340,Tablas_Maestras_Prime!$A$116:$B$153,2,FALSE)</f>
        <v>Administración y Marketing</v>
      </c>
      <c r="D340" s="7">
        <v>5</v>
      </c>
      <c r="E340" s="113" t="str">
        <f>VLOOKUP(D340,Tablas_Maestras_Prime!$A$42:$B$103,2,FALSE)</f>
        <v>Universidad Peruana de Ciencias Aplicadas </v>
      </c>
      <c r="F340" s="7">
        <v>1</v>
      </c>
      <c r="G340" s="7" t="str">
        <f>VLOOKUP(F340,Tablas_Maestras_Prime!$A$107:$B$112,2,FALSE)</f>
        <v>Sin Definir..</v>
      </c>
      <c r="H340" s="7">
        <v>1</v>
      </c>
      <c r="I340" s="7" t="str">
        <f>VLOOKUP(H340,Tablas_Maestras_Prime!$A$20:$B$38,2,FALSE)</f>
        <v>Por definir...</v>
      </c>
      <c r="J340" s="7">
        <v>1</v>
      </c>
      <c r="K340" s="7" t="str">
        <f>VLOOKUP(J340,Tablas_Maestras_Prime!$A$173:$B$175,2,FALSE)</f>
        <v>Estable</v>
      </c>
      <c r="L340" s="7">
        <v>1</v>
      </c>
      <c r="M340" s="7" t="str">
        <f>VLOOKUP(L340,Tablas_Maestras_Prime!$A$158:$B$169,2,FALSE)</f>
        <v>Por definir</v>
      </c>
      <c r="N340" s="8" t="s">
        <v>2148</v>
      </c>
      <c r="O340" s="8" t="s">
        <v>2149</v>
      </c>
      <c r="P340" s="9">
        <v>37627</v>
      </c>
      <c r="Q340" s="8" t="s">
        <v>2150</v>
      </c>
      <c r="R340" s="8" t="s">
        <v>2151</v>
      </c>
      <c r="S340" s="8" t="s">
        <v>2152</v>
      </c>
      <c r="T340" s="8" t="s">
        <v>469</v>
      </c>
      <c r="U340" s="8" t="s">
        <v>2153</v>
      </c>
      <c r="V340" s="8" t="s">
        <v>2154</v>
      </c>
      <c r="W340" s="8" t="s">
        <v>95</v>
      </c>
      <c r="X340" s="8" t="s">
        <v>35</v>
      </c>
      <c r="Y340" s="5" t="str">
        <f t="shared" si="11"/>
        <v>INSERT INTO empleados VALUES (NULL, 6, 5, 1, 1, 1, 1, 'PEREDA BACILIO', 'BRANDT DAWSON', 'lunes-01-06', 'brandtpereda8@gmail.com', '74038668', '989843638', 'Santiago de Surco', 'Surco - Lima', '202019371', '8vo', 'I');</v>
      </c>
    </row>
    <row r="341" spans="1:25" ht="15.75" customHeight="1">
      <c r="A341" s="6">
        <f t="shared" si="10"/>
        <v>340</v>
      </c>
      <c r="B341" s="7">
        <v>6</v>
      </c>
      <c r="C341" s="7" t="str">
        <f>VLOOKUP(B341,Tablas_Maestras_Prime!$A$116:$B$153,2,FALSE)</f>
        <v>Administración y Marketing</v>
      </c>
      <c r="D341" s="7">
        <v>5</v>
      </c>
      <c r="E341" s="113" t="str">
        <f>VLOOKUP(D341,Tablas_Maestras_Prime!$A$42:$B$103,2,FALSE)</f>
        <v>Universidad Peruana de Ciencias Aplicadas </v>
      </c>
      <c r="F341" s="7">
        <v>1</v>
      </c>
      <c r="G341" s="7" t="str">
        <f>VLOOKUP(F341,Tablas_Maestras_Prime!$A$107:$B$112,2,FALSE)</f>
        <v>Sin Definir..</v>
      </c>
      <c r="H341" s="7">
        <v>1</v>
      </c>
      <c r="I341" s="7" t="str">
        <f>VLOOKUP(H341,Tablas_Maestras_Prime!$A$20:$B$38,2,FALSE)</f>
        <v>Por definir...</v>
      </c>
      <c r="J341" s="7">
        <v>1</v>
      </c>
      <c r="K341" s="7" t="str">
        <f>VLOOKUP(J341,Tablas_Maestras_Prime!$A$173:$B$175,2,FALSE)</f>
        <v>Estable</v>
      </c>
      <c r="L341" s="7">
        <v>1</v>
      </c>
      <c r="M341" s="7" t="str">
        <f>VLOOKUP(L341,Tablas_Maestras_Prime!$A$158:$B$169,2,FALSE)</f>
        <v>Por definir</v>
      </c>
      <c r="N341" s="8" t="s">
        <v>2155</v>
      </c>
      <c r="O341" s="8" t="s">
        <v>2156</v>
      </c>
      <c r="P341" s="9" t="s">
        <v>33</v>
      </c>
      <c r="Q341" s="8" t="s">
        <v>2157</v>
      </c>
      <c r="R341" s="8" t="s">
        <v>2158</v>
      </c>
      <c r="S341" s="8" t="s">
        <v>2159</v>
      </c>
      <c r="T341" s="8" t="s">
        <v>102</v>
      </c>
      <c r="U341" s="8" t="s">
        <v>2160</v>
      </c>
      <c r="V341" s="8" t="s">
        <v>2161</v>
      </c>
      <c r="W341" s="8" t="s">
        <v>1323</v>
      </c>
      <c r="X341" s="8" t="s">
        <v>35</v>
      </c>
      <c r="Y341" s="5" t="str">
        <f t="shared" si="11"/>
        <v>INSERT INTO empleados VALUES (NULL, 6, 5, 1, 1, 1, 1, 'PEREDA VELA', 'DANY', NULL, 'danypv1999@gmail.com', '73011084', '932 535 537', 'San Miguel', 'Tungasuca 200 San Miguel', 'U202022376', '10 mo', 'I');</v>
      </c>
    </row>
    <row r="342" spans="1:25" ht="15.75" customHeight="1">
      <c r="A342" s="6">
        <f t="shared" si="10"/>
        <v>341</v>
      </c>
      <c r="B342" s="7">
        <v>9</v>
      </c>
      <c r="C342" s="7" t="str">
        <f>VLOOKUP(B342,Tablas_Maestras_Prime!$A$116:$B$153,2,FALSE)</f>
        <v>Administracion y Negocios Internacionales</v>
      </c>
      <c r="D342" s="7">
        <v>4</v>
      </c>
      <c r="E342" s="113" t="str">
        <f>VLOOKUP(D342,Tablas_Maestras_Prime!$A$42:$B$103,2,FALSE)</f>
        <v>Universidad Cesar Vallejo</v>
      </c>
      <c r="F342" s="7">
        <v>1</v>
      </c>
      <c r="G342" s="7" t="str">
        <f>VLOOKUP(F342,Tablas_Maestras_Prime!$A$107:$B$112,2,FALSE)</f>
        <v>Sin Definir..</v>
      </c>
      <c r="H342" s="7">
        <v>2</v>
      </c>
      <c r="I342" s="7" t="str">
        <f>VLOOKUP(H342,Tablas_Maestras_Prime!$A$20:$B$38,2,FALSE)</f>
        <v>Ingeniería</v>
      </c>
      <c r="J342" s="7">
        <v>1</v>
      </c>
      <c r="K342" s="7" t="str">
        <f>VLOOKUP(J342,Tablas_Maestras_Prime!$A$173:$B$175,2,FALSE)</f>
        <v>Estable</v>
      </c>
      <c r="L342" s="7">
        <v>12</v>
      </c>
      <c r="M342" s="7" t="str">
        <f>VLOOKUP(L342,Tablas_Maestras_Prime!$A$158:$B$169,2,FALSE)</f>
        <v>Practicante</v>
      </c>
      <c r="N342" s="8" t="s">
        <v>2162</v>
      </c>
      <c r="O342" s="8" t="s">
        <v>2163</v>
      </c>
      <c r="P342" s="9">
        <v>36898</v>
      </c>
      <c r="Q342" s="8" t="s">
        <v>2164</v>
      </c>
      <c r="R342" s="8" t="s">
        <v>2165</v>
      </c>
      <c r="S342" s="8" t="s">
        <v>2166</v>
      </c>
      <c r="T342" s="8" t="s">
        <v>43</v>
      </c>
      <c r="U342" s="8" t="s">
        <v>2167</v>
      </c>
      <c r="V342" s="8" t="s">
        <v>2168</v>
      </c>
      <c r="W342" s="8" t="s">
        <v>34</v>
      </c>
      <c r="X342" s="8" t="s">
        <v>35</v>
      </c>
      <c r="Y342" s="5" t="str">
        <f t="shared" si="11"/>
        <v>INSERT INTO empleados VALUES (NULL, 9, 4, 1, 2, 1, 12, 'PEREZ ALBUJAR', 'LUIS ALBERTO', 'domingo-01-07', 'luisperez117513221@gmail.com', '70569252', '902511705', 'San Juan de Lurigancho', 'lima- San Juan de Lurigancho', '7002665735', '9no', 'I');</v>
      </c>
    </row>
    <row r="343" spans="1:25" ht="15.75" customHeight="1">
      <c r="A343" s="6">
        <f t="shared" si="10"/>
        <v>342</v>
      </c>
      <c r="B343" s="7">
        <v>6</v>
      </c>
      <c r="C343" s="7" t="str">
        <f>VLOOKUP(B343,Tablas_Maestras_Prime!$A$116:$B$153,2,FALSE)</f>
        <v>Administración y Marketing</v>
      </c>
      <c r="D343" s="7">
        <v>5</v>
      </c>
      <c r="E343" s="113" t="str">
        <f>VLOOKUP(D343,Tablas_Maestras_Prime!$A$42:$B$103,2,FALSE)</f>
        <v>Universidad Peruana de Ciencias Aplicadas </v>
      </c>
      <c r="F343" s="7">
        <v>1</v>
      </c>
      <c r="G343" s="7" t="str">
        <f>VLOOKUP(F343,Tablas_Maestras_Prime!$A$107:$B$112,2,FALSE)</f>
        <v>Sin Definir..</v>
      </c>
      <c r="H343" s="7">
        <v>1</v>
      </c>
      <c r="I343" s="7" t="str">
        <f>VLOOKUP(H343,Tablas_Maestras_Prime!$A$20:$B$38,2,FALSE)</f>
        <v>Por definir...</v>
      </c>
      <c r="J343" s="7">
        <v>1</v>
      </c>
      <c r="K343" s="7" t="str">
        <f>VLOOKUP(J343,Tablas_Maestras_Prime!$A$173:$B$175,2,FALSE)</f>
        <v>Estable</v>
      </c>
      <c r="L343" s="7">
        <v>1</v>
      </c>
      <c r="M343" s="7" t="str">
        <f>VLOOKUP(L343,Tablas_Maestras_Prime!$A$158:$B$169,2,FALSE)</f>
        <v>Por definir</v>
      </c>
      <c r="N343" s="8" t="s">
        <v>2169</v>
      </c>
      <c r="O343" s="8" t="s">
        <v>2170</v>
      </c>
      <c r="P343" s="9">
        <v>37524</v>
      </c>
      <c r="Q343" s="8" t="s">
        <v>2171</v>
      </c>
      <c r="R343" s="8" t="s">
        <v>2172</v>
      </c>
      <c r="S343" s="8" t="s">
        <v>2173</v>
      </c>
      <c r="T343" s="8" t="s">
        <v>33</v>
      </c>
      <c r="U343" s="8" t="s">
        <v>2174</v>
      </c>
      <c r="V343" s="8" t="s">
        <v>2175</v>
      </c>
      <c r="W343" s="8" t="s">
        <v>2176</v>
      </c>
      <c r="X343" s="8" t="s">
        <v>35</v>
      </c>
      <c r="Y343" s="5" t="str">
        <f t="shared" si="11"/>
        <v>INSERT INTO empleados VALUES (NULL, 6, 5, 1, 1, 1, 1, 'Perez Garcia', 'Jorge Luis', 'miércoles-09-25', 'jhorghe2002@gmail.com', '74868042', '958634301', NULL, 'Urb. los colibries 998', 'U201915062', '09/01/1900', 'I');</v>
      </c>
    </row>
    <row r="344" spans="1:25" ht="15.75" customHeight="1">
      <c r="A344" s="6">
        <f t="shared" si="10"/>
        <v>343</v>
      </c>
      <c r="B344" s="7">
        <v>6</v>
      </c>
      <c r="C344" s="7" t="str">
        <f>VLOOKUP(B344,Tablas_Maestras_Prime!$A$116:$B$153,2,FALSE)</f>
        <v>Administración y Marketing</v>
      </c>
      <c r="D344" s="7">
        <v>4</v>
      </c>
      <c r="E344" s="113" t="str">
        <f>VLOOKUP(D344,Tablas_Maestras_Prime!$A$42:$B$103,2,FALSE)</f>
        <v>Universidad Cesar Vallejo</v>
      </c>
      <c r="F344" s="7">
        <v>1</v>
      </c>
      <c r="G344" s="7" t="str">
        <f>VLOOKUP(F344,Tablas_Maestras_Prime!$A$107:$B$112,2,FALSE)</f>
        <v>Sin Definir..</v>
      </c>
      <c r="H344" s="7">
        <v>1</v>
      </c>
      <c r="I344" s="7" t="str">
        <f>VLOOKUP(H344,Tablas_Maestras_Prime!$A$20:$B$38,2,FALSE)</f>
        <v>Por definir...</v>
      </c>
      <c r="J344" s="7">
        <v>1</v>
      </c>
      <c r="K344" s="7" t="str">
        <f>VLOOKUP(J344,Tablas_Maestras_Prime!$A$173:$B$175,2,FALSE)</f>
        <v>Estable</v>
      </c>
      <c r="L344" s="7">
        <v>1</v>
      </c>
      <c r="M344" s="7" t="str">
        <f>VLOOKUP(L344,Tablas_Maestras_Prime!$A$158:$B$169,2,FALSE)</f>
        <v>Por definir</v>
      </c>
      <c r="N344" s="8" t="s">
        <v>2177</v>
      </c>
      <c r="O344" s="8" t="s">
        <v>2178</v>
      </c>
      <c r="P344" s="9">
        <v>37960</v>
      </c>
      <c r="Q344" s="8" t="s">
        <v>2179</v>
      </c>
      <c r="R344" s="8" t="s">
        <v>2180</v>
      </c>
      <c r="S344" s="8" t="s">
        <v>2181</v>
      </c>
      <c r="T344" s="8" t="s">
        <v>1180</v>
      </c>
      <c r="U344" s="8" t="s">
        <v>2182</v>
      </c>
      <c r="V344" s="8" t="s">
        <v>2183</v>
      </c>
      <c r="W344" s="8" t="s">
        <v>34</v>
      </c>
      <c r="X344" s="8" t="s">
        <v>35</v>
      </c>
      <c r="Y344" s="5" t="str">
        <f t="shared" si="11"/>
        <v>INSERT INTO empleados VALUES (NULL, 6, 4, 1, 1, 1, 1, 'PEREZ PADILLA', 'FRANCISCO JAVIER', 'viernes-12-05', 'perezpadillaf698@gmail.com', '74695695', '967604923', 'San Martin de Porres', 'Dirección: MZ. “B” Lote 16 Urb. Las Magnolias 1ra. Etapa, San Martín de Porres.', '7002391565', '9no', 'I');</v>
      </c>
    </row>
    <row r="345" spans="1:25" ht="15.75" customHeight="1">
      <c r="A345" s="6">
        <f t="shared" si="10"/>
        <v>344</v>
      </c>
      <c r="B345" s="7">
        <v>1</v>
      </c>
      <c r="C345" s="7" t="str">
        <f>VLOOKUP(B345,Tablas_Maestras_Prime!$A$116:$B$153,2,FALSE)</f>
        <v>Arquitectura y Urbanismo</v>
      </c>
      <c r="D345" s="7">
        <v>1</v>
      </c>
      <c r="E345" s="113" t="str">
        <f>VLOOKUP(D345,Tablas_Maestras_Prime!$A$42:$B$103,2,FALSE)</f>
        <v>Sin definir...</v>
      </c>
      <c r="F345" s="7">
        <v>1</v>
      </c>
      <c r="G345" s="7" t="str">
        <f>VLOOKUP(F345,Tablas_Maestras_Prime!$A$107:$B$112,2,FALSE)</f>
        <v>Sin Definir..</v>
      </c>
      <c r="H345" s="7">
        <v>1</v>
      </c>
      <c r="I345" s="7" t="str">
        <f>VLOOKUP(H345,Tablas_Maestras_Prime!$A$20:$B$38,2,FALSE)</f>
        <v>Por definir...</v>
      </c>
      <c r="J345" s="7">
        <v>1</v>
      </c>
      <c r="K345" s="7" t="str">
        <f>VLOOKUP(J345,Tablas_Maestras_Prime!$A$173:$B$175,2,FALSE)</f>
        <v>Estable</v>
      </c>
      <c r="L345" s="7">
        <v>12</v>
      </c>
      <c r="M345" s="7" t="str">
        <f>VLOOKUP(L345,Tablas_Maestras_Prime!$A$158:$B$169,2,FALSE)</f>
        <v>Practicante</v>
      </c>
      <c r="N345" s="8" t="s">
        <v>2184</v>
      </c>
      <c r="O345" s="8" t="s">
        <v>2185</v>
      </c>
      <c r="P345" s="9" t="s">
        <v>33</v>
      </c>
      <c r="Q345" s="8" t="s">
        <v>33</v>
      </c>
      <c r="R345" s="8" t="s">
        <v>2186</v>
      </c>
      <c r="S345" s="8" t="s">
        <v>33</v>
      </c>
      <c r="T345" s="8" t="s">
        <v>33</v>
      </c>
      <c r="U345" s="8" t="s">
        <v>33</v>
      </c>
      <c r="V345" s="8" t="s">
        <v>33</v>
      </c>
      <c r="W345" s="8" t="s">
        <v>33</v>
      </c>
      <c r="X345" s="8" t="s">
        <v>35</v>
      </c>
      <c r="Y345" s="5" t="str">
        <f t="shared" si="11"/>
        <v>INSERT INTO empleados VALUES (NULL, 1, 1, 1, 1, 1, 12, 'PERLAS SACACA', 'ALDO EROS', NULL, NULL, '73238224', NULL, NULL, NULL, NULL, NULL, 'I');</v>
      </c>
    </row>
    <row r="346" spans="1:25" ht="15.75" customHeight="1">
      <c r="A346" s="6">
        <f t="shared" si="10"/>
        <v>345</v>
      </c>
      <c r="B346" s="7">
        <v>6</v>
      </c>
      <c r="C346" s="7" t="str">
        <f>VLOOKUP(B346,Tablas_Maestras_Prime!$A$116:$B$153,2,FALSE)</f>
        <v>Administración y Marketing</v>
      </c>
      <c r="D346" s="7">
        <v>2</v>
      </c>
      <c r="E346" s="113" t="str">
        <f>VLOOKUP(D346,Tablas_Maestras_Prime!$A$42:$B$103,2,FALSE)</f>
        <v>Universidad privada del norte</v>
      </c>
      <c r="F346" s="7">
        <v>6</v>
      </c>
      <c r="G346" s="7" t="str">
        <f>VLOOKUP(F346,Tablas_Maestras_Prime!$A$107:$B$112,2,FALSE)</f>
        <v>Tecnica</v>
      </c>
      <c r="H346" s="7">
        <v>1</v>
      </c>
      <c r="I346" s="7" t="str">
        <f>VLOOKUP(H346,Tablas_Maestras_Prime!$A$20:$B$38,2,FALSE)</f>
        <v>Por definir...</v>
      </c>
      <c r="J346" s="7">
        <v>1</v>
      </c>
      <c r="K346" s="7" t="str">
        <f>VLOOKUP(J346,Tablas_Maestras_Prime!$A$173:$B$175,2,FALSE)</f>
        <v>Estable</v>
      </c>
      <c r="L346" s="7">
        <v>1</v>
      </c>
      <c r="M346" s="7" t="str">
        <f>VLOOKUP(L346,Tablas_Maestras_Prime!$A$158:$B$169,2,FALSE)</f>
        <v>Por definir</v>
      </c>
      <c r="N346" s="8" t="s">
        <v>2187</v>
      </c>
      <c r="O346" s="8" t="s">
        <v>2188</v>
      </c>
      <c r="P346" s="9" t="s">
        <v>33</v>
      </c>
      <c r="Q346" s="8" t="s">
        <v>2189</v>
      </c>
      <c r="R346" s="8" t="s">
        <v>2190</v>
      </c>
      <c r="S346" s="8" t="s">
        <v>2191</v>
      </c>
      <c r="T346" s="8" t="s">
        <v>391</v>
      </c>
      <c r="U346" s="8" t="s">
        <v>2192</v>
      </c>
      <c r="V346" s="8" t="s">
        <v>2193</v>
      </c>
      <c r="W346" s="8" t="s">
        <v>86</v>
      </c>
      <c r="X346" s="8" t="s">
        <v>35</v>
      </c>
      <c r="Y346" s="5" t="str">
        <f t="shared" si="11"/>
        <v>INSERT INTO empleados VALUES (NULL, 6, 2, 6, 1, 1, 1, 'PICHILINGUE REYES', 'ANGELO PAOLO', NULL, 'locomotionacross@gmail.com', '70503380', '932880906', 'Los Olivos', 'Av. Alfredo Mendiola 6062, Los Olivos 15306', 'N00212604', '10mo', 'I');</v>
      </c>
    </row>
    <row r="347" spans="1:25" ht="15.75" customHeight="1">
      <c r="A347" s="6">
        <f t="shared" si="10"/>
        <v>346</v>
      </c>
      <c r="B347" s="7">
        <v>11</v>
      </c>
      <c r="C347" s="7" t="str">
        <f>VLOOKUP(B347,Tablas_Maestras_Prime!$A$116:$B$153,2,FALSE)</f>
        <v>Económia y Negocios Internacionales</v>
      </c>
      <c r="D347" s="7">
        <v>62</v>
      </c>
      <c r="E347" s="113" t="str">
        <f>VLOOKUP(D347,Tablas_Maestras_Prime!$A$42:$B$103,2,FALSE)</f>
        <v>INSTITUTO SAN IGNACIO DE LOYOLA</v>
      </c>
      <c r="F347" s="7">
        <v>1</v>
      </c>
      <c r="G347" s="7" t="str">
        <f>VLOOKUP(F347,Tablas_Maestras_Prime!$A$107:$B$112,2,FALSE)</f>
        <v>Sin Definir..</v>
      </c>
      <c r="H347" s="7">
        <v>1</v>
      </c>
      <c r="I347" s="7" t="str">
        <f>VLOOKUP(H347,Tablas_Maestras_Prime!$A$20:$B$38,2,FALSE)</f>
        <v>Por definir...</v>
      </c>
      <c r="J347" s="7">
        <v>1</v>
      </c>
      <c r="K347" s="7" t="str">
        <f>VLOOKUP(J347,Tablas_Maestras_Prime!$A$173:$B$175,2,FALSE)</f>
        <v>Estable</v>
      </c>
      <c r="L347" s="7">
        <v>1</v>
      </c>
      <c r="M347" s="7" t="str">
        <f>VLOOKUP(L347,Tablas_Maestras_Prime!$A$158:$B$169,2,FALSE)</f>
        <v>Por definir</v>
      </c>
      <c r="N347" s="8" t="s">
        <v>2194</v>
      </c>
      <c r="O347" s="8" t="s">
        <v>2195</v>
      </c>
      <c r="P347" s="9" t="s">
        <v>33</v>
      </c>
      <c r="Q347" s="8" t="s">
        <v>33</v>
      </c>
      <c r="R347" s="8" t="s">
        <v>33</v>
      </c>
      <c r="S347" s="8" t="s">
        <v>2196</v>
      </c>
      <c r="T347" s="8" t="s">
        <v>33</v>
      </c>
      <c r="U347" s="8" t="s">
        <v>2197</v>
      </c>
      <c r="V347" s="8" t="s">
        <v>33</v>
      </c>
      <c r="W347" s="8" t="s">
        <v>33</v>
      </c>
      <c r="X347" s="8" t="s">
        <v>35</v>
      </c>
      <c r="Y347" s="5" t="str">
        <f t="shared" si="11"/>
        <v>INSERT INTO empleados VALUES (NULL, 11, 62, 1, 1, 1, 1, 'Pilares Chavarria', 'Vladimiro Luis', NULL, NULL, NULL, '959799652', NULL, 'Mz h Lote 16 Ampliación Max Uhle', NULL, NULL, 'I');</v>
      </c>
    </row>
    <row r="348" spans="1:25" ht="15.75" customHeight="1">
      <c r="A348" s="6">
        <f t="shared" si="10"/>
        <v>347</v>
      </c>
      <c r="B348" s="7">
        <v>16</v>
      </c>
      <c r="C348" s="7" t="str">
        <f>VLOOKUP(B348,Tablas_Maestras_Prime!$A$116:$B$153,2,FALSE)</f>
        <v>Ingenieria geologica</v>
      </c>
      <c r="D348" s="7">
        <v>5</v>
      </c>
      <c r="E348" s="113" t="str">
        <f>VLOOKUP(D348,Tablas_Maestras_Prime!$A$42:$B$103,2,FALSE)</f>
        <v>Universidad Peruana de Ciencias Aplicadas </v>
      </c>
      <c r="F348" s="7">
        <v>4</v>
      </c>
      <c r="G348" s="7" t="str">
        <f>VLOOKUP(F348,Tablas_Maestras_Prime!$A$107:$B$112,2,FALSE)</f>
        <v>Ingenieria</v>
      </c>
      <c r="H348" s="7">
        <v>1</v>
      </c>
      <c r="I348" s="7" t="str">
        <f>VLOOKUP(H348,Tablas_Maestras_Prime!$A$20:$B$38,2,FALSE)</f>
        <v>Por definir...</v>
      </c>
      <c r="J348" s="7">
        <v>1</v>
      </c>
      <c r="K348" s="7" t="str">
        <f>VLOOKUP(J348,Tablas_Maestras_Prime!$A$173:$B$175,2,FALSE)</f>
        <v>Estable</v>
      </c>
      <c r="L348" s="7">
        <v>1</v>
      </c>
      <c r="M348" s="7" t="str">
        <f>VLOOKUP(L348,Tablas_Maestras_Prime!$A$158:$B$169,2,FALSE)</f>
        <v>Por definir</v>
      </c>
      <c r="N348" s="8" t="s">
        <v>2198</v>
      </c>
      <c r="O348" s="8" t="s">
        <v>2199</v>
      </c>
      <c r="P348" s="9">
        <v>37713</v>
      </c>
      <c r="Q348" s="8" t="s">
        <v>2200</v>
      </c>
      <c r="R348" s="8" t="s">
        <v>2201</v>
      </c>
      <c r="S348" s="8" t="s">
        <v>2202</v>
      </c>
      <c r="T348" s="8" t="s">
        <v>700</v>
      </c>
      <c r="U348" s="8" t="s">
        <v>2203</v>
      </c>
      <c r="V348" s="8" t="s">
        <v>2204</v>
      </c>
      <c r="W348" s="8" t="s">
        <v>427</v>
      </c>
      <c r="X348" s="8" t="s">
        <v>35</v>
      </c>
      <c r="Y348" s="5" t="str">
        <f t="shared" si="11"/>
        <v>INSERT INTO empleados VALUES (NULL, 16, 5, 4, 1, 1, 1, 'Pillaca Talaverano', 'Nicool Janeth', 'miércoles-04-02', 'u20211c237@upc.edu.pe', '71863520', '902095657', 'Chorrillos', 'C. Salaverry Mz. E, Chorrillos 15067', 'U20211C237', '9vo', 'I');</v>
      </c>
    </row>
    <row r="349" spans="1:25" ht="15.75" customHeight="1">
      <c r="A349" s="6">
        <f t="shared" si="10"/>
        <v>348</v>
      </c>
      <c r="B349" s="7">
        <v>6</v>
      </c>
      <c r="C349" s="7" t="str">
        <f>VLOOKUP(B349,Tablas_Maestras_Prime!$A$116:$B$153,2,FALSE)</f>
        <v>Administración y Marketing</v>
      </c>
      <c r="D349" s="7">
        <v>4</v>
      </c>
      <c r="E349" s="113" t="str">
        <f>VLOOKUP(D349,Tablas_Maestras_Prime!$A$42:$B$103,2,FALSE)</f>
        <v>Universidad Cesar Vallejo</v>
      </c>
      <c r="F349" s="7">
        <v>1</v>
      </c>
      <c r="G349" s="7" t="str">
        <f>VLOOKUP(F349,Tablas_Maestras_Prime!$A$107:$B$112,2,FALSE)</f>
        <v>Sin Definir..</v>
      </c>
      <c r="H349" s="7">
        <v>2</v>
      </c>
      <c r="I349" s="7" t="str">
        <f>VLOOKUP(H349,Tablas_Maestras_Prime!$A$20:$B$38,2,FALSE)</f>
        <v>Ingeniería</v>
      </c>
      <c r="J349" s="7">
        <v>1</v>
      </c>
      <c r="K349" s="7" t="str">
        <f>VLOOKUP(J349,Tablas_Maestras_Prime!$A$173:$B$175,2,FALSE)</f>
        <v>Estable</v>
      </c>
      <c r="L349" s="7">
        <v>12</v>
      </c>
      <c r="M349" s="7" t="str">
        <f>VLOOKUP(L349,Tablas_Maestras_Prime!$A$158:$B$169,2,FALSE)</f>
        <v>Practicante</v>
      </c>
      <c r="N349" s="8" t="s">
        <v>2205</v>
      </c>
      <c r="O349" s="8" t="s">
        <v>2206</v>
      </c>
      <c r="P349" s="9">
        <v>36495</v>
      </c>
      <c r="Q349" s="8" t="s">
        <v>2207</v>
      </c>
      <c r="R349" s="8" t="s">
        <v>2208</v>
      </c>
      <c r="S349" s="8" t="s">
        <v>2209</v>
      </c>
      <c r="T349" s="8" t="s">
        <v>33</v>
      </c>
      <c r="U349" s="8" t="s">
        <v>2210</v>
      </c>
      <c r="V349" s="8" t="s">
        <v>2211</v>
      </c>
      <c r="W349" s="8" t="s">
        <v>188</v>
      </c>
      <c r="X349" s="8" t="s">
        <v>35</v>
      </c>
      <c r="Y349" s="5" t="str">
        <f t="shared" si="11"/>
        <v>INSERT INTO empleados VALUES (NULL, 6, 4, 1, 2, 1, 12, 'PINARES VILLAFUERTE', 'YEFRI ALEXANDER', 'miércoles-12-01', 'yefripinares@gmail.com', '77020278', '913687892', NULL, 'Jirón cañete 364', '201610333', '10', 'I');</v>
      </c>
    </row>
    <row r="350" spans="1:25" ht="15.75" customHeight="1">
      <c r="A350" s="6">
        <f t="shared" si="10"/>
        <v>349</v>
      </c>
      <c r="B350" s="7">
        <v>5</v>
      </c>
      <c r="C350" s="7" t="str">
        <f>VLOOKUP(B350,Tablas_Maestras_Prime!$A$116:$B$153,2,FALSE)</f>
        <v>Ing. Civil</v>
      </c>
      <c r="D350" s="7">
        <v>31</v>
      </c>
      <c r="E350" s="113" t="str">
        <f>VLOOKUP(D350,Tablas_Maestras_Prime!$A$42:$B$103,2,FALSE)</f>
        <v>UNIVERSIDAD SAN IGNACIO DE LOYOLA</v>
      </c>
      <c r="F350" s="7">
        <v>1</v>
      </c>
      <c r="G350" s="7" t="str">
        <f>VLOOKUP(F350,Tablas_Maestras_Prime!$A$107:$B$112,2,FALSE)</f>
        <v>Sin Definir..</v>
      </c>
      <c r="H350" s="7">
        <v>1</v>
      </c>
      <c r="I350" s="7" t="str">
        <f>VLOOKUP(H350,Tablas_Maestras_Prime!$A$20:$B$38,2,FALSE)</f>
        <v>Por definir...</v>
      </c>
      <c r="J350" s="7">
        <v>1</v>
      </c>
      <c r="K350" s="7" t="str">
        <f>VLOOKUP(J350,Tablas_Maestras_Prime!$A$173:$B$175,2,FALSE)</f>
        <v>Estable</v>
      </c>
      <c r="L350" s="7">
        <v>1</v>
      </c>
      <c r="M350" s="7" t="str">
        <f>VLOOKUP(L350,Tablas_Maestras_Prime!$A$158:$B$169,2,FALSE)</f>
        <v>Por definir</v>
      </c>
      <c r="N350" s="8" t="s">
        <v>2212</v>
      </c>
      <c r="O350" s="8" t="s">
        <v>2213</v>
      </c>
      <c r="P350" s="9" t="s">
        <v>33</v>
      </c>
      <c r="Q350" s="8" t="s">
        <v>2214</v>
      </c>
      <c r="R350" s="8" t="s">
        <v>2215</v>
      </c>
      <c r="S350" s="8" t="s">
        <v>2216</v>
      </c>
      <c r="T350" s="8" t="s">
        <v>33</v>
      </c>
      <c r="U350" s="8" t="s">
        <v>2217</v>
      </c>
      <c r="V350" s="8" t="s">
        <v>2218</v>
      </c>
      <c r="W350" s="8" t="s">
        <v>2219</v>
      </c>
      <c r="X350" s="8" t="s">
        <v>35</v>
      </c>
      <c r="Y350" s="5" t="str">
        <f t="shared" si="11"/>
        <v>INSERT INTO empleados VALUES (NULL, 5, 31, 1, 1, 1, 1, 'Pinedo Calero', 'Maricielo Yuliza', NULL, 'maircielo19@gmail.com', '78632466', '902814432', NULL, 'Urb. las fresas Mz C. Lt 1 D', '2020835', 'NOVENO CICLO', 'I');</v>
      </c>
    </row>
    <row r="351" spans="1:25" ht="15.75" customHeight="1">
      <c r="A351" s="6">
        <f t="shared" si="10"/>
        <v>350</v>
      </c>
      <c r="B351" s="7">
        <v>26</v>
      </c>
      <c r="C351" s="7" t="str">
        <f>VLOOKUP(B351,Tablas_Maestras_Prime!$A$116:$B$153,2,FALSE)</f>
        <v>INGENIERÍA DE CIBERSEGURIDAD</v>
      </c>
      <c r="D351" s="7">
        <v>9</v>
      </c>
      <c r="E351" s="113" t="str">
        <f>VLOOKUP(D351,Tablas_Maestras_Prime!$A$42:$B$103,2,FALSE)</f>
        <v>UNIVERSIDAD NACIONAL DE CAJAMARCA</v>
      </c>
      <c r="F351" s="7">
        <v>1</v>
      </c>
      <c r="G351" s="7" t="str">
        <f>VLOOKUP(F351,Tablas_Maestras_Prime!$A$107:$B$112,2,FALSE)</f>
        <v>Sin Definir..</v>
      </c>
      <c r="H351" s="7">
        <v>1</v>
      </c>
      <c r="I351" s="7" t="str">
        <f>VLOOKUP(H351,Tablas_Maestras_Prime!$A$20:$B$38,2,FALSE)</f>
        <v>Por definir...</v>
      </c>
      <c r="J351" s="7">
        <v>1</v>
      </c>
      <c r="K351" s="7" t="str">
        <f>VLOOKUP(J351,Tablas_Maestras_Prime!$A$173:$B$175,2,FALSE)</f>
        <v>Estable</v>
      </c>
      <c r="L351" s="7">
        <v>1</v>
      </c>
      <c r="M351" s="7" t="str">
        <f>VLOOKUP(L351,Tablas_Maestras_Prime!$A$158:$B$169,2,FALSE)</f>
        <v>Por definir</v>
      </c>
      <c r="N351" s="8" t="s">
        <v>2220</v>
      </c>
      <c r="O351" s="8" t="s">
        <v>2221</v>
      </c>
      <c r="P351" s="9">
        <v>37185</v>
      </c>
      <c r="Q351" s="8" t="s">
        <v>2222</v>
      </c>
      <c r="R351" s="8" t="s">
        <v>2223</v>
      </c>
      <c r="S351" s="8" t="s">
        <v>2224</v>
      </c>
      <c r="T351" s="8" t="s">
        <v>33</v>
      </c>
      <c r="U351" s="8" t="s">
        <v>2225</v>
      </c>
      <c r="V351" s="8" t="s">
        <v>2226</v>
      </c>
      <c r="W351" s="8" t="s">
        <v>34</v>
      </c>
      <c r="X351" s="8" t="s">
        <v>35</v>
      </c>
      <c r="Y351" s="5" t="str">
        <f t="shared" si="11"/>
        <v>INSERT INTO empleados VALUES (NULL, 26, 9, 1, 1, 1, 1, 'PINTO VENTURA', 'MILAGROS MARIEL', 'domingo-10-21', 'mpintov20_2@unc.edu.pe', '73116645', '988727051', NULL, 'Prolongación Revilla Perez #708', '2020120042', '9no', 'I');</v>
      </c>
    </row>
    <row r="352" spans="1:25" ht="15.75" customHeight="1">
      <c r="A352" s="6">
        <f t="shared" si="10"/>
        <v>351</v>
      </c>
      <c r="B352" s="7">
        <v>6</v>
      </c>
      <c r="C352" s="7" t="str">
        <f>VLOOKUP(B352,Tablas_Maestras_Prime!$A$116:$B$153,2,FALSE)</f>
        <v>Administración y Marketing</v>
      </c>
      <c r="D352" s="7">
        <v>12</v>
      </c>
      <c r="E352" s="113" t="str">
        <f>VLOOKUP(D352,Tablas_Maestras_Prime!$A$42:$B$103,2,FALSE)</f>
        <v>Universidad Nacional Mayor De San Marcos</v>
      </c>
      <c r="F352" s="7">
        <v>1</v>
      </c>
      <c r="G352" s="7" t="str">
        <f>VLOOKUP(F352,Tablas_Maestras_Prime!$A$107:$B$112,2,FALSE)</f>
        <v>Sin Definir..</v>
      </c>
      <c r="H352" s="7">
        <v>1</v>
      </c>
      <c r="I352" s="7" t="str">
        <f>VLOOKUP(H352,Tablas_Maestras_Prime!$A$20:$B$38,2,FALSE)</f>
        <v>Por definir...</v>
      </c>
      <c r="J352" s="7">
        <v>1</v>
      </c>
      <c r="K352" s="7" t="str">
        <f>VLOOKUP(J352,Tablas_Maestras_Prime!$A$173:$B$175,2,FALSE)</f>
        <v>Estable</v>
      </c>
      <c r="L352" s="7">
        <v>1</v>
      </c>
      <c r="M352" s="7" t="str">
        <f>VLOOKUP(L352,Tablas_Maestras_Prime!$A$158:$B$169,2,FALSE)</f>
        <v>Por definir</v>
      </c>
      <c r="N352" s="8" t="s">
        <v>2227</v>
      </c>
      <c r="O352" s="8" t="s">
        <v>2228</v>
      </c>
      <c r="P352" s="9">
        <v>35464</v>
      </c>
      <c r="Q352" s="8" t="s">
        <v>2229</v>
      </c>
      <c r="R352" s="8" t="s">
        <v>2230</v>
      </c>
      <c r="S352" s="8" t="s">
        <v>2231</v>
      </c>
      <c r="T352" s="8" t="s">
        <v>1180</v>
      </c>
      <c r="U352" s="8" t="s">
        <v>2232</v>
      </c>
      <c r="V352" s="8" t="s">
        <v>33</v>
      </c>
      <c r="W352" s="8" t="s">
        <v>86</v>
      </c>
      <c r="X352" s="8" t="s">
        <v>35</v>
      </c>
      <c r="Y352" s="5" t="str">
        <f t="shared" si="11"/>
        <v>INSERT INTO empleados VALUES (NULL, 6, 12, 1, 1, 1, 1, 'PIO HUAMAN', 'FIORELLA MIRELLA CAMARGO', 'lunes-02-03', 'camargo.pioh@gmail.com', '77137680', '923521801', 'San Martin de Porres', 'Jr Salaverry 243 Urb. Condevilla, SMP', NULL, '10mo', 'I');</v>
      </c>
    </row>
    <row r="353" spans="1:25" ht="15.75" customHeight="1">
      <c r="A353" s="6">
        <f t="shared" si="10"/>
        <v>352</v>
      </c>
      <c r="B353" s="7">
        <v>6</v>
      </c>
      <c r="C353" s="7" t="str">
        <f>VLOOKUP(B353,Tablas_Maestras_Prime!$A$116:$B$153,2,FALSE)</f>
        <v>Administración y Marketing</v>
      </c>
      <c r="D353" s="7">
        <v>6</v>
      </c>
      <c r="E353" s="113" t="str">
        <f>VLOOKUP(D353,Tablas_Maestras_Prime!$A$42:$B$103,2,FALSE)</f>
        <v>UNIVERSIDAD DE LIMA</v>
      </c>
      <c r="F353" s="7">
        <v>6</v>
      </c>
      <c r="G353" s="7" t="str">
        <f>VLOOKUP(F353,Tablas_Maestras_Prime!$A$107:$B$112,2,FALSE)</f>
        <v>Tecnica</v>
      </c>
      <c r="H353" s="7">
        <v>9</v>
      </c>
      <c r="I353" s="7" t="str">
        <f>VLOOKUP(H353,Tablas_Maestras_Prime!$A$20:$B$38,2,FALSE)</f>
        <v>Ingeniería y Arquitectura </v>
      </c>
      <c r="J353" s="7">
        <v>1</v>
      </c>
      <c r="K353" s="7" t="str">
        <f>VLOOKUP(J353,Tablas_Maestras_Prime!$A$173:$B$175,2,FALSE)</f>
        <v>Estable</v>
      </c>
      <c r="L353" s="7">
        <v>12</v>
      </c>
      <c r="M353" s="7" t="str">
        <f>VLOOKUP(L353,Tablas_Maestras_Prime!$A$158:$B$169,2,FALSE)</f>
        <v>Practicante</v>
      </c>
      <c r="N353" s="8" t="s">
        <v>2233</v>
      </c>
      <c r="O353" s="8" t="s">
        <v>2234</v>
      </c>
      <c r="P353" s="9">
        <v>37515</v>
      </c>
      <c r="Q353" s="8" t="s">
        <v>2235</v>
      </c>
      <c r="R353" s="8" t="s">
        <v>2236</v>
      </c>
      <c r="S353" s="8" t="s">
        <v>2237</v>
      </c>
      <c r="T353" s="8" t="s">
        <v>120</v>
      </c>
      <c r="U353" s="8" t="s">
        <v>2238</v>
      </c>
      <c r="V353" s="8" t="s">
        <v>2239</v>
      </c>
      <c r="W353" s="8" t="s">
        <v>86</v>
      </c>
      <c r="X353" s="8" t="s">
        <v>35</v>
      </c>
      <c r="Y353" s="5" t="str">
        <f t="shared" si="11"/>
        <v>INSERT INTO empleados VALUES (NULL, 6, 6, 6, 9, 1, 12, 'POMA MOZO ', 'FRANK MARCOS', 'lunes-09-16', 'pomafrank38@gmail.com', '72445872', '948941528', 'Ate', 'Lima-Ate', '20194451', '10mo', 'I');</v>
      </c>
    </row>
    <row r="354" spans="1:25" ht="15.75" customHeight="1">
      <c r="A354" s="6">
        <f t="shared" si="10"/>
        <v>353</v>
      </c>
      <c r="B354" s="7">
        <v>29</v>
      </c>
      <c r="C354" s="7" t="str">
        <f>VLOOKUP(B354,Tablas_Maestras_Prime!$A$116:$B$153,2,FALSE)</f>
        <v>Ingeniera industrial y de sistemas </v>
      </c>
      <c r="D354" s="7">
        <v>27</v>
      </c>
      <c r="E354" s="113" t="str">
        <f>VLOOKUP(D354,Tablas_Maestras_Prime!$A$42:$B$103,2,FALSE)</f>
        <v>Universidad Nacional Federico VIllareal (UNFV)</v>
      </c>
      <c r="F354" s="7">
        <v>1</v>
      </c>
      <c r="G354" s="7" t="str">
        <f>VLOOKUP(F354,Tablas_Maestras_Prime!$A$107:$B$112,2,FALSE)</f>
        <v>Sin Definir..</v>
      </c>
      <c r="H354" s="7">
        <v>1</v>
      </c>
      <c r="I354" s="7" t="str">
        <f>VLOOKUP(H354,Tablas_Maestras_Prime!$A$20:$B$38,2,FALSE)</f>
        <v>Por definir...</v>
      </c>
      <c r="J354" s="7">
        <v>1</v>
      </c>
      <c r="K354" s="7" t="str">
        <f>VLOOKUP(J354,Tablas_Maestras_Prime!$A$173:$B$175,2,FALSE)</f>
        <v>Estable</v>
      </c>
      <c r="L354" s="7">
        <v>1</v>
      </c>
      <c r="M354" s="7" t="str">
        <f>VLOOKUP(L354,Tablas_Maestras_Prime!$A$158:$B$169,2,FALSE)</f>
        <v>Por definir</v>
      </c>
      <c r="N354" s="8" t="s">
        <v>2240</v>
      </c>
      <c r="O354" s="8" t="s">
        <v>2241</v>
      </c>
      <c r="P354" s="9">
        <v>35985</v>
      </c>
      <c r="Q354" s="8" t="s">
        <v>2242</v>
      </c>
      <c r="R354" s="8" t="s">
        <v>2243</v>
      </c>
      <c r="S354" s="8" t="s">
        <v>2244</v>
      </c>
      <c r="T354" s="8" t="s">
        <v>208</v>
      </c>
      <c r="U354" s="8" t="s">
        <v>2245</v>
      </c>
      <c r="V354" s="8" t="s">
        <v>2246</v>
      </c>
      <c r="W354" s="8" t="s">
        <v>2247</v>
      </c>
      <c r="X354" s="8" t="s">
        <v>35</v>
      </c>
      <c r="Y354" s="5" t="str">
        <f t="shared" si="11"/>
        <v>INSERT INTO empleados VALUES (NULL, 29, 27, 1, 1, 1, 1, 'POMPILLA RODRIGUEZ,', 'WALTER JOSUE', 'jueves-07-09', 'walter.pompilla.rodriguez@gmail.com', '73191512', '920716785', 'Callao', 'Psje. Costa Verde Mz E Lt 33- 200 millas Callao', '2019230186', 'Décimo', 'I');</v>
      </c>
    </row>
    <row r="355" spans="1:25" ht="15.75" customHeight="1">
      <c r="A355" s="6">
        <f t="shared" si="10"/>
        <v>354</v>
      </c>
      <c r="B355" s="7">
        <v>1</v>
      </c>
      <c r="C355" s="7" t="str">
        <f>VLOOKUP(B355,Tablas_Maestras_Prime!$A$116:$B$153,2,FALSE)</f>
        <v>Arquitectura y Urbanismo</v>
      </c>
      <c r="D355" s="7">
        <v>1</v>
      </c>
      <c r="E355" s="113" t="str">
        <f>VLOOKUP(D355,Tablas_Maestras_Prime!$A$42:$B$103,2,FALSE)</f>
        <v>Sin definir...</v>
      </c>
      <c r="F355" s="7">
        <v>6</v>
      </c>
      <c r="G355" s="7" t="str">
        <f>VLOOKUP(F355,Tablas_Maestras_Prime!$A$107:$B$112,2,FALSE)</f>
        <v>Tecnica</v>
      </c>
      <c r="H355" s="7">
        <v>1</v>
      </c>
      <c r="I355" s="7" t="str">
        <f>VLOOKUP(H355,Tablas_Maestras_Prime!$A$20:$B$38,2,FALSE)</f>
        <v>Por definir...</v>
      </c>
      <c r="J355" s="7">
        <v>1</v>
      </c>
      <c r="K355" s="7" t="str">
        <f>VLOOKUP(J355,Tablas_Maestras_Prime!$A$173:$B$175,2,FALSE)</f>
        <v>Estable</v>
      </c>
      <c r="L355" s="7">
        <v>12</v>
      </c>
      <c r="M355" s="7" t="str">
        <f>VLOOKUP(L355,Tablas_Maestras_Prime!$A$158:$B$169,2,FALSE)</f>
        <v>Practicante</v>
      </c>
      <c r="N355" s="8" t="s">
        <v>2248</v>
      </c>
      <c r="O355" s="8" t="s">
        <v>2249</v>
      </c>
      <c r="P355" s="9" t="s">
        <v>33</v>
      </c>
      <c r="Q355" s="8" t="s">
        <v>33</v>
      </c>
      <c r="R355" s="8" t="s">
        <v>2250</v>
      </c>
      <c r="S355" s="8" t="s">
        <v>33</v>
      </c>
      <c r="T355" s="8" t="s">
        <v>33</v>
      </c>
      <c r="U355" s="8" t="s">
        <v>33</v>
      </c>
      <c r="V355" s="8" t="s">
        <v>33</v>
      </c>
      <c r="W355" s="8" t="s">
        <v>33</v>
      </c>
      <c r="X355" s="8" t="s">
        <v>35</v>
      </c>
      <c r="Y355" s="5" t="str">
        <f t="shared" si="11"/>
        <v>INSERT INTO empleados VALUES (NULL, 1, 1, 6, 1, 1, 12, 'Ponce Morales', 'Manuel Antonio', NULL, NULL, '73061850', NULL, NULL, NULL, NULL, NULL, 'I');</v>
      </c>
    </row>
    <row r="356" spans="1:25" ht="15.75" customHeight="1">
      <c r="A356" s="6">
        <f t="shared" si="10"/>
        <v>355</v>
      </c>
      <c r="B356" s="7">
        <v>6</v>
      </c>
      <c r="C356" s="7" t="str">
        <f>VLOOKUP(B356,Tablas_Maestras_Prime!$A$116:$B$153,2,FALSE)</f>
        <v>Administración y Marketing</v>
      </c>
      <c r="D356" s="7">
        <v>2</v>
      </c>
      <c r="E356" s="113" t="str">
        <f>VLOOKUP(D356,Tablas_Maestras_Prime!$A$42:$B$103,2,FALSE)</f>
        <v>Universidad privada del norte</v>
      </c>
      <c r="F356" s="7">
        <v>1</v>
      </c>
      <c r="G356" s="7" t="str">
        <f>VLOOKUP(F356,Tablas_Maestras_Prime!$A$107:$B$112,2,FALSE)</f>
        <v>Sin Definir..</v>
      </c>
      <c r="H356" s="7">
        <v>11</v>
      </c>
      <c r="I356" s="7" t="str">
        <f>VLOOKUP(H356,Tablas_Maestras_Prime!$A$20:$B$38,2,FALSE)</f>
        <v>Ingeniería Civil</v>
      </c>
      <c r="J356" s="7">
        <v>1</v>
      </c>
      <c r="K356" s="7" t="str">
        <f>VLOOKUP(J356,Tablas_Maestras_Prime!$A$173:$B$175,2,FALSE)</f>
        <v>Estable</v>
      </c>
      <c r="L356" s="7">
        <v>1</v>
      </c>
      <c r="M356" s="7" t="str">
        <f>VLOOKUP(L356,Tablas_Maestras_Prime!$A$158:$B$169,2,FALSE)</f>
        <v>Por definir</v>
      </c>
      <c r="N356" s="8" t="s">
        <v>2251</v>
      </c>
      <c r="O356" s="8" t="s">
        <v>2252</v>
      </c>
      <c r="P356" s="9">
        <v>37705</v>
      </c>
      <c r="Q356" s="8" t="s">
        <v>2253</v>
      </c>
      <c r="R356" s="8" t="s">
        <v>2254</v>
      </c>
      <c r="S356" s="8" t="s">
        <v>2255</v>
      </c>
      <c r="T356" s="8" t="s">
        <v>477</v>
      </c>
      <c r="U356" s="8" t="s">
        <v>2256</v>
      </c>
      <c r="V356" s="8" t="s">
        <v>33</v>
      </c>
      <c r="W356" s="8" t="s">
        <v>86</v>
      </c>
      <c r="X356" s="8" t="s">
        <v>35</v>
      </c>
      <c r="Y356" s="5" t="str">
        <f t="shared" si="11"/>
        <v>INSERT INTO empleados VALUES (NULL, 6, 2, 1, 11, 1, 1, 'PONCE OJEDA', 'JORGE EDUARDO', 'martes-03-25', 'jorgeduar2ponce@gmail.com', '72394774', '961221301', 'Comas', 'Av.Tupac Amaru 3309 COMAS', NULL, '10mo', 'I');</v>
      </c>
    </row>
    <row r="357" spans="1:25" ht="15.75" customHeight="1">
      <c r="A357" s="6">
        <f t="shared" si="10"/>
        <v>356</v>
      </c>
      <c r="B357" s="7">
        <v>1</v>
      </c>
      <c r="C357" s="7" t="str">
        <f>VLOOKUP(B357,Tablas_Maestras_Prime!$A$116:$B$153,2,FALSE)</f>
        <v>Arquitectura y Urbanismo</v>
      </c>
      <c r="D357" s="7">
        <v>1</v>
      </c>
      <c r="E357" s="113" t="str">
        <f>VLOOKUP(D357,Tablas_Maestras_Prime!$A$42:$B$103,2,FALSE)</f>
        <v>Sin definir...</v>
      </c>
      <c r="F357" s="7">
        <v>1</v>
      </c>
      <c r="G357" s="7" t="str">
        <f>VLOOKUP(F357,Tablas_Maestras_Prime!$A$107:$B$112,2,FALSE)</f>
        <v>Sin Definir..</v>
      </c>
      <c r="H357" s="7">
        <v>1</v>
      </c>
      <c r="I357" s="7" t="str">
        <f>VLOOKUP(H357,Tablas_Maestras_Prime!$A$20:$B$38,2,FALSE)</f>
        <v>Por definir...</v>
      </c>
      <c r="J357" s="7">
        <v>1</v>
      </c>
      <c r="K357" s="7" t="str">
        <f>VLOOKUP(J357,Tablas_Maestras_Prime!$A$173:$B$175,2,FALSE)</f>
        <v>Estable</v>
      </c>
      <c r="L357" s="7">
        <v>12</v>
      </c>
      <c r="M357" s="7" t="str">
        <f>VLOOKUP(L357,Tablas_Maestras_Prime!$A$158:$B$169,2,FALSE)</f>
        <v>Practicante</v>
      </c>
      <c r="N357" s="8" t="s">
        <v>2257</v>
      </c>
      <c r="O357" s="8" t="s">
        <v>2258</v>
      </c>
      <c r="P357" s="9" t="s">
        <v>33</v>
      </c>
      <c r="Q357" s="8" t="s">
        <v>33</v>
      </c>
      <c r="R357" s="8" t="s">
        <v>33</v>
      </c>
      <c r="S357" s="8" t="s">
        <v>2259</v>
      </c>
      <c r="T357" s="8" t="s">
        <v>33</v>
      </c>
      <c r="U357" s="8" t="s">
        <v>33</v>
      </c>
      <c r="V357" s="8" t="s">
        <v>33</v>
      </c>
      <c r="W357" s="8" t="s">
        <v>33</v>
      </c>
      <c r="X357" s="8" t="s">
        <v>35</v>
      </c>
      <c r="Y357" s="5" t="str">
        <f t="shared" si="11"/>
        <v>INSERT INTO empleados VALUES (NULL, 1, 1, 1, 1, 1, 12, 'PONTE ZELADA', 'VALERIA SHAMIRA', NULL, NULL, NULL, '934444884', NULL, NULL, NULL, NULL, 'I');</v>
      </c>
    </row>
    <row r="358" spans="1:25" ht="15.75" customHeight="1">
      <c r="A358" s="6">
        <f t="shared" si="10"/>
        <v>357</v>
      </c>
      <c r="B358" s="7">
        <v>11</v>
      </c>
      <c r="C358" s="7" t="str">
        <f>VLOOKUP(B358,Tablas_Maestras_Prime!$A$116:$B$153,2,FALSE)</f>
        <v>Económia y Negocios Internacionales</v>
      </c>
      <c r="D358" s="7">
        <v>38</v>
      </c>
      <c r="E358" s="113" t="str">
        <f>VLOOKUP(D358,Tablas_Maestras_Prime!$A$42:$B$103,2,FALSE)</f>
        <v>UNIVERSIDAD PRIVADA SAN JUAN BAUTISTA</v>
      </c>
      <c r="F358" s="7">
        <v>1</v>
      </c>
      <c r="G358" s="7" t="str">
        <f>VLOOKUP(F358,Tablas_Maestras_Prime!$A$107:$B$112,2,FALSE)</f>
        <v>Sin Definir..</v>
      </c>
      <c r="H358" s="7">
        <v>1</v>
      </c>
      <c r="I358" s="7" t="str">
        <f>VLOOKUP(H358,Tablas_Maestras_Prime!$A$20:$B$38,2,FALSE)</f>
        <v>Por definir...</v>
      </c>
      <c r="J358" s="7">
        <v>1</v>
      </c>
      <c r="K358" s="7" t="str">
        <f>VLOOKUP(J358,Tablas_Maestras_Prime!$A$173:$B$175,2,FALSE)</f>
        <v>Estable</v>
      </c>
      <c r="L358" s="7">
        <v>1</v>
      </c>
      <c r="M358" s="7" t="str">
        <f>VLOOKUP(L358,Tablas_Maestras_Prime!$A$158:$B$169,2,FALSE)</f>
        <v>Por definir</v>
      </c>
      <c r="N358" s="8" t="s">
        <v>2260</v>
      </c>
      <c r="O358" s="8" t="s">
        <v>2261</v>
      </c>
      <c r="P358" s="9">
        <v>37516</v>
      </c>
      <c r="Q358" s="8" t="s">
        <v>2262</v>
      </c>
      <c r="R358" s="8" t="s">
        <v>2263</v>
      </c>
      <c r="S358" s="8" t="s">
        <v>2264</v>
      </c>
      <c r="T358" s="8" t="s">
        <v>33</v>
      </c>
      <c r="U358" s="8" t="s">
        <v>2265</v>
      </c>
      <c r="V358" s="8" t="s">
        <v>2266</v>
      </c>
      <c r="W358" s="8" t="s">
        <v>34</v>
      </c>
      <c r="X358" s="8" t="s">
        <v>35</v>
      </c>
      <c r="Y358" s="5" t="str">
        <f t="shared" si="11"/>
        <v>INSERT INTO empleados VALUES (NULL, 11, 38, 1, 1, 1, 1, 'Portocarrero Alejo', 'Jahaira Nicol', 'martes-09-17', 'jaha.portocarrero.017@gmail.com', '76055186', '983526795', NULL, 'C.P. Las Antillas Mz AA Lt 4 - Paracas', '211140143U', '9no', 'I');</v>
      </c>
    </row>
    <row r="359" spans="1:25" ht="15.75" customHeight="1">
      <c r="A359" s="6">
        <f t="shared" si="10"/>
        <v>358</v>
      </c>
      <c r="B359" s="7">
        <v>5</v>
      </c>
      <c r="C359" s="7" t="str">
        <f>VLOOKUP(B359,Tablas_Maestras_Prime!$A$116:$B$153,2,FALSE)</f>
        <v>Ing. Civil</v>
      </c>
      <c r="D359" s="7">
        <v>4</v>
      </c>
      <c r="E359" s="113" t="str">
        <f>VLOOKUP(D359,Tablas_Maestras_Prime!$A$42:$B$103,2,FALSE)</f>
        <v>Universidad Cesar Vallejo</v>
      </c>
      <c r="F359" s="7">
        <v>1</v>
      </c>
      <c r="G359" s="7" t="str">
        <f>VLOOKUP(F359,Tablas_Maestras_Prime!$A$107:$B$112,2,FALSE)</f>
        <v>Sin Definir..</v>
      </c>
      <c r="H359" s="7">
        <v>1</v>
      </c>
      <c r="I359" s="7" t="str">
        <f>VLOOKUP(H359,Tablas_Maestras_Prime!$A$20:$B$38,2,FALSE)</f>
        <v>Por definir...</v>
      </c>
      <c r="J359" s="7">
        <v>1</v>
      </c>
      <c r="K359" s="7" t="str">
        <f>VLOOKUP(J359,Tablas_Maestras_Prime!$A$173:$B$175,2,FALSE)</f>
        <v>Estable</v>
      </c>
      <c r="L359" s="7">
        <v>1</v>
      </c>
      <c r="M359" s="7" t="str">
        <f>VLOOKUP(L359,Tablas_Maestras_Prime!$A$158:$B$169,2,FALSE)</f>
        <v>Por definir</v>
      </c>
      <c r="N359" s="8" t="s">
        <v>2267</v>
      </c>
      <c r="O359" s="8" t="s">
        <v>2268</v>
      </c>
      <c r="P359" s="9">
        <v>37124</v>
      </c>
      <c r="Q359" s="8" t="s">
        <v>2269</v>
      </c>
      <c r="R359" s="8" t="s">
        <v>2270</v>
      </c>
      <c r="S359" s="8" t="s">
        <v>2271</v>
      </c>
      <c r="T359" s="8" t="s">
        <v>33</v>
      </c>
      <c r="U359" s="8" t="s">
        <v>2272</v>
      </c>
      <c r="V359" s="8" t="s">
        <v>33</v>
      </c>
      <c r="W359" s="8" t="s">
        <v>95</v>
      </c>
      <c r="X359" s="8" t="s">
        <v>35</v>
      </c>
      <c r="Y359" s="5" t="str">
        <f t="shared" si="11"/>
        <v>INSERT INTO empleados VALUES (NULL, 5, 4, 1, 1, 1, 1, 'PORTUGAL QUISPE', 'JOSEPH SEBASTIAN', 'martes-08-21', 'joseportugal159@gmail.com', '74829899', '919625600', NULL, 'jiron alberton barton 453', NULL, '8vo', 'I');</v>
      </c>
    </row>
    <row r="360" spans="1:25" ht="15.75" customHeight="1">
      <c r="A360" s="6">
        <f t="shared" si="10"/>
        <v>359</v>
      </c>
      <c r="B360" s="7">
        <v>6</v>
      </c>
      <c r="C360" s="7" t="str">
        <f>VLOOKUP(B360,Tablas_Maestras_Prime!$A$116:$B$153,2,FALSE)</f>
        <v>Administración y Marketing</v>
      </c>
      <c r="D360" s="7">
        <v>5</v>
      </c>
      <c r="E360" s="113" t="str">
        <f>VLOOKUP(D360,Tablas_Maestras_Prime!$A$42:$B$103,2,FALSE)</f>
        <v>Universidad Peruana de Ciencias Aplicadas </v>
      </c>
      <c r="F360" s="7">
        <v>1</v>
      </c>
      <c r="G360" s="7" t="str">
        <f>VLOOKUP(F360,Tablas_Maestras_Prime!$A$107:$B$112,2,FALSE)</f>
        <v>Sin Definir..</v>
      </c>
      <c r="H360" s="7">
        <v>1</v>
      </c>
      <c r="I360" s="7" t="str">
        <f>VLOOKUP(H360,Tablas_Maestras_Prime!$A$20:$B$38,2,FALSE)</f>
        <v>Por definir...</v>
      </c>
      <c r="J360" s="7">
        <v>1</v>
      </c>
      <c r="K360" s="7" t="str">
        <f>VLOOKUP(J360,Tablas_Maestras_Prime!$A$173:$B$175,2,FALSE)</f>
        <v>Estable</v>
      </c>
      <c r="L360" s="7">
        <v>1</v>
      </c>
      <c r="M360" s="7" t="str">
        <f>VLOOKUP(L360,Tablas_Maestras_Prime!$A$158:$B$169,2,FALSE)</f>
        <v>Por definir</v>
      </c>
      <c r="N360" s="8" t="s">
        <v>2273</v>
      </c>
      <c r="O360" s="8" t="s">
        <v>2274</v>
      </c>
      <c r="P360" s="9">
        <v>37669</v>
      </c>
      <c r="Q360" s="8" t="s">
        <v>2275</v>
      </c>
      <c r="R360" s="8" t="s">
        <v>2276</v>
      </c>
      <c r="S360" s="8" t="s">
        <v>2277</v>
      </c>
      <c r="T360" s="8" t="s">
        <v>43</v>
      </c>
      <c r="U360" s="8" t="s">
        <v>2278</v>
      </c>
      <c r="V360" s="8" t="s">
        <v>33</v>
      </c>
      <c r="W360" s="8" t="s">
        <v>95</v>
      </c>
      <c r="X360" s="8" t="s">
        <v>35</v>
      </c>
      <c r="Y360" s="5" t="str">
        <f t="shared" si="11"/>
        <v>INSERT INTO empleados VALUES (NULL, 6, 5, 1, 1, 1, 1, 'PRADA CHUQUIPUL', 'ERIK JOSE', 'lunes-02-17', 'erik.pchuquipul@gmail.com', '74737210', '923633565', 'San Juan de Lurigancho', 'Jr Grelys Mz K Lte 10, Santa Rosa del Sauce, SJL', NULL, '8vo', 'I');</v>
      </c>
    </row>
    <row r="361" spans="1:25" ht="15.75" customHeight="1">
      <c r="A361" s="6">
        <f t="shared" si="10"/>
        <v>360</v>
      </c>
      <c r="B361" s="7">
        <v>6</v>
      </c>
      <c r="C361" s="7" t="str">
        <f>VLOOKUP(B361,Tablas_Maestras_Prime!$A$116:$B$153,2,FALSE)</f>
        <v>Administración y Marketing</v>
      </c>
      <c r="D361" s="7">
        <v>14</v>
      </c>
      <c r="E361" s="113" t="str">
        <f>VLOOKUP(D361,Tablas_Maestras_Prime!$A$42:$B$103,2,FALSE)</f>
        <v>Universidad Ricardo Palma</v>
      </c>
      <c r="F361" s="7">
        <v>1</v>
      </c>
      <c r="G361" s="7" t="str">
        <f>VLOOKUP(F361,Tablas_Maestras_Prime!$A$107:$B$112,2,FALSE)</f>
        <v>Sin Definir..</v>
      </c>
      <c r="H361" s="7">
        <v>16</v>
      </c>
      <c r="I361" s="7" t="str">
        <f>VLOOKUP(H361,Tablas_Maestras_Prime!$A$20:$B$38,2,FALSE)</f>
        <v>Ciencias e Ingeniería</v>
      </c>
      <c r="J361" s="7">
        <v>1</v>
      </c>
      <c r="K361" s="7" t="str">
        <f>VLOOKUP(J361,Tablas_Maestras_Prime!$A$173:$B$175,2,FALSE)</f>
        <v>Estable</v>
      </c>
      <c r="L361" s="7">
        <v>1</v>
      </c>
      <c r="M361" s="7" t="str">
        <f>VLOOKUP(L361,Tablas_Maestras_Prime!$A$158:$B$169,2,FALSE)</f>
        <v>Por definir</v>
      </c>
      <c r="N361" s="8" t="s">
        <v>2279</v>
      </c>
      <c r="O361" s="8" t="s">
        <v>2280</v>
      </c>
      <c r="P361" s="9">
        <v>37584</v>
      </c>
      <c r="Q361" s="8" t="s">
        <v>2281</v>
      </c>
      <c r="R361" s="8" t="s">
        <v>2282</v>
      </c>
      <c r="S361" s="8" t="s">
        <v>2283</v>
      </c>
      <c r="T361" s="8" t="s">
        <v>43</v>
      </c>
      <c r="U361" s="8" t="s">
        <v>2284</v>
      </c>
      <c r="V361" s="8" t="s">
        <v>2285</v>
      </c>
      <c r="W361" s="8" t="s">
        <v>123</v>
      </c>
      <c r="X361" s="8" t="s">
        <v>35</v>
      </c>
      <c r="Y361" s="5" t="str">
        <f t="shared" si="11"/>
        <v>INSERT INTO empleados VALUES (NULL, 6, 14, 1, 16, 1, 1, 'PRADO HUARANCCA', 'YOLS LUIS', 'domingo-11-24', 'yols.prado@pucp.edu.pe', '75491146', '967400101', 'San Juan de Lurigancho', 'Residencial Santa Rita - Calle 6, Campoy, SJL', '20203343', 'IX', 'I');</v>
      </c>
    </row>
    <row r="362" spans="1:25" ht="15.75" customHeight="1">
      <c r="A362" s="6">
        <f t="shared" si="10"/>
        <v>361</v>
      </c>
      <c r="B362" s="7">
        <v>1</v>
      </c>
      <c r="C362" s="7" t="str">
        <f>VLOOKUP(B362,Tablas_Maestras_Prime!$A$116:$B$153,2,FALSE)</f>
        <v>Arquitectura y Urbanismo</v>
      </c>
      <c r="D362" s="7">
        <v>33</v>
      </c>
      <c r="E362" s="113" t="str">
        <f>VLOOKUP(D362,Tablas_Maestras_Prime!$A$42:$B$103,2,FALSE)</f>
        <v>PONTIFICA UNIVERSIDAD CATOLICA DEL PERU (PUCP)</v>
      </c>
      <c r="F362" s="7">
        <v>1</v>
      </c>
      <c r="G362" s="7" t="str">
        <f>VLOOKUP(F362,Tablas_Maestras_Prime!$A$107:$B$112,2,FALSE)</f>
        <v>Sin Definir..</v>
      </c>
      <c r="H362" s="7">
        <v>1</v>
      </c>
      <c r="I362" s="7" t="str">
        <f>VLOOKUP(H362,Tablas_Maestras_Prime!$A$20:$B$38,2,FALSE)</f>
        <v>Por definir...</v>
      </c>
      <c r="J362" s="7">
        <v>1</v>
      </c>
      <c r="K362" s="7" t="str">
        <f>VLOOKUP(J362,Tablas_Maestras_Prime!$A$173:$B$175,2,FALSE)</f>
        <v>Estable</v>
      </c>
      <c r="L362" s="7">
        <v>1</v>
      </c>
      <c r="M362" s="7" t="str">
        <f>VLOOKUP(L362,Tablas_Maestras_Prime!$A$158:$B$169,2,FALSE)</f>
        <v>Por definir</v>
      </c>
      <c r="N362" s="8" t="s">
        <v>2286</v>
      </c>
      <c r="O362" s="8" t="s">
        <v>2287</v>
      </c>
      <c r="P362" s="9" t="s">
        <v>33</v>
      </c>
      <c r="Q362" s="8" t="s">
        <v>2288</v>
      </c>
      <c r="R362" s="8" t="s">
        <v>33</v>
      </c>
      <c r="S362" s="8" t="s">
        <v>2289</v>
      </c>
      <c r="T362" s="8" t="s">
        <v>33</v>
      </c>
      <c r="U362" s="8" t="s">
        <v>33</v>
      </c>
      <c r="V362" s="8" t="s">
        <v>33</v>
      </c>
      <c r="W362" s="8" t="s">
        <v>33</v>
      </c>
      <c r="X362" s="8" t="s">
        <v>35</v>
      </c>
      <c r="Y362" s="5" t="str">
        <f t="shared" si="11"/>
        <v>INSERT INTO empleados VALUES (NULL, 1, 33, 1, 1, 1, 1, 'PRO ALLCA', 'ENZO LUCIANO', NULL, 'enzo.pro@pucp.edu.pe', NULL, '904364366', NULL, NULL, NULL, NULL, 'I');</v>
      </c>
    </row>
    <row r="363" spans="1:25" ht="15.75" customHeight="1">
      <c r="A363" s="6">
        <f t="shared" si="10"/>
        <v>362</v>
      </c>
      <c r="B363" s="7">
        <v>5</v>
      </c>
      <c r="C363" s="7" t="str">
        <f>VLOOKUP(B363,Tablas_Maestras_Prime!$A$116:$B$153,2,FALSE)</f>
        <v>Ing. Civil</v>
      </c>
      <c r="D363" s="7">
        <v>4</v>
      </c>
      <c r="E363" s="113" t="str">
        <f>VLOOKUP(D363,Tablas_Maestras_Prime!$A$42:$B$103,2,FALSE)</f>
        <v>Universidad Cesar Vallejo</v>
      </c>
      <c r="F363" s="7">
        <v>1</v>
      </c>
      <c r="G363" s="7" t="str">
        <f>VLOOKUP(F363,Tablas_Maestras_Prime!$A$107:$B$112,2,FALSE)</f>
        <v>Sin Definir..</v>
      </c>
      <c r="H363" s="7">
        <v>1</v>
      </c>
      <c r="I363" s="7" t="str">
        <f>VLOOKUP(H363,Tablas_Maestras_Prime!$A$20:$B$38,2,FALSE)</f>
        <v>Por definir...</v>
      </c>
      <c r="J363" s="7">
        <v>1</v>
      </c>
      <c r="K363" s="7" t="str">
        <f>VLOOKUP(J363,Tablas_Maestras_Prime!$A$173:$B$175,2,FALSE)</f>
        <v>Estable</v>
      </c>
      <c r="L363" s="7">
        <v>1</v>
      </c>
      <c r="M363" s="7" t="str">
        <f>VLOOKUP(L363,Tablas_Maestras_Prime!$A$158:$B$169,2,FALSE)</f>
        <v>Por definir</v>
      </c>
      <c r="N363" s="8" t="s">
        <v>2290</v>
      </c>
      <c r="O363" s="8" t="s">
        <v>2291</v>
      </c>
      <c r="P363" s="9">
        <v>38742</v>
      </c>
      <c r="Q363" s="8" t="s">
        <v>2292</v>
      </c>
      <c r="R363" s="8" t="s">
        <v>2293</v>
      </c>
      <c r="S363" s="8" t="s">
        <v>2294</v>
      </c>
      <c r="T363" s="8" t="s">
        <v>33</v>
      </c>
      <c r="U363" s="8" t="s">
        <v>2295</v>
      </c>
      <c r="V363" s="8" t="s">
        <v>2296</v>
      </c>
      <c r="W363" s="8" t="s">
        <v>2297</v>
      </c>
      <c r="X363" s="8" t="s">
        <v>35</v>
      </c>
      <c r="Y363" s="5" t="str">
        <f t="shared" si="11"/>
        <v>INSERT INTO empleados VALUES (NULL, 5, 4, 1, 1, 1, 1, 'PUCHOC ZEVALLOS', 'CRISTINA', 'miércoles-01-25', 'crispuchocz@gmail.com', '74991847', '916357619', NULL, 'Asociación Las Lomas El Bosque Mz.H - Lt.02', '7002974585', '4° ciclo', 'I');</v>
      </c>
    </row>
    <row r="364" spans="1:25" ht="15.75" customHeight="1">
      <c r="A364" s="6">
        <f t="shared" si="10"/>
        <v>363</v>
      </c>
      <c r="B364" s="7">
        <v>11</v>
      </c>
      <c r="C364" s="7" t="str">
        <f>VLOOKUP(B364,Tablas_Maestras_Prime!$A$116:$B$153,2,FALSE)</f>
        <v>Económia y Negocios Internacionales</v>
      </c>
      <c r="D364" s="7">
        <v>22</v>
      </c>
      <c r="E364" s="113" t="str">
        <f>VLOOKUP(D364,Tablas_Maestras_Prime!$A$42:$B$103,2,FALSE)</f>
        <v>Universidad Catolica de Santa Maria</v>
      </c>
      <c r="F364" s="7">
        <v>2</v>
      </c>
      <c r="G364" s="7" t="str">
        <f>VLOOKUP(F364,Tablas_Maestras_Prime!$A$107:$B$112,2,FALSE)</f>
        <v>Administracion</v>
      </c>
      <c r="H364" s="7">
        <v>5</v>
      </c>
      <c r="I364" s="7" t="str">
        <f>VLOOKUP(H364,Tablas_Maestras_Prime!$A$20:$B$38,2,FALSE)</f>
        <v>Administración</v>
      </c>
      <c r="J364" s="7">
        <v>1</v>
      </c>
      <c r="K364" s="7" t="str">
        <f>VLOOKUP(J364,Tablas_Maestras_Prime!$A$173:$B$175,2,FALSE)</f>
        <v>Estable</v>
      </c>
      <c r="L364" s="7">
        <v>12</v>
      </c>
      <c r="M364" s="7" t="str">
        <f>VLOOKUP(L364,Tablas_Maestras_Prime!$A$158:$B$169,2,FALSE)</f>
        <v>Practicante</v>
      </c>
      <c r="N364" s="8" t="s">
        <v>2298</v>
      </c>
      <c r="O364" s="8" t="s">
        <v>2299</v>
      </c>
      <c r="P364" s="9" t="s">
        <v>33</v>
      </c>
      <c r="Q364" s="8" t="s">
        <v>2300</v>
      </c>
      <c r="R364" s="8" t="s">
        <v>2301</v>
      </c>
      <c r="S364" s="8" t="s">
        <v>2302</v>
      </c>
      <c r="T364" s="8" t="s">
        <v>33</v>
      </c>
      <c r="U364" s="8" t="s">
        <v>2303</v>
      </c>
      <c r="V364" s="8" t="s">
        <v>2304</v>
      </c>
      <c r="W364" s="8" t="s">
        <v>33</v>
      </c>
      <c r="X364" s="8" t="s">
        <v>35</v>
      </c>
      <c r="Y364" s="5" t="str">
        <f t="shared" si="11"/>
        <v>INSERT INTO empleados VALUES (NULL, 11, 22, 2, 5, 1, 12, 'Purguaya Delgadillo', 'Wendy Rosario', NULL, 'delgadillo.rosariow@gmail.com', '73312979', '953494422', NULL, 'Calle Ricardo Palma 311, Urb. Ciudad Mi Trabajo', '2021250152', NULL, 'I');</v>
      </c>
    </row>
    <row r="365" spans="1:25" ht="15.75" customHeight="1">
      <c r="A365" s="6">
        <f t="shared" si="10"/>
        <v>364</v>
      </c>
      <c r="B365" s="7">
        <v>29</v>
      </c>
      <c r="C365" s="7" t="str">
        <f>VLOOKUP(B365,Tablas_Maestras_Prime!$A$116:$B$153,2,FALSE)</f>
        <v>Ingeniera industrial y de sistemas </v>
      </c>
      <c r="D365" s="7">
        <v>14</v>
      </c>
      <c r="E365" s="113" t="str">
        <f>VLOOKUP(D365,Tablas_Maestras_Prime!$A$42:$B$103,2,FALSE)</f>
        <v>Universidad Ricardo Palma</v>
      </c>
      <c r="F365" s="7">
        <v>6</v>
      </c>
      <c r="G365" s="7" t="str">
        <f>VLOOKUP(F365,Tablas_Maestras_Prime!$A$107:$B$112,2,FALSE)</f>
        <v>Tecnica</v>
      </c>
      <c r="H365" s="7">
        <v>1</v>
      </c>
      <c r="I365" s="7" t="str">
        <f>VLOOKUP(H365,Tablas_Maestras_Prime!$A$20:$B$38,2,FALSE)</f>
        <v>Por definir...</v>
      </c>
      <c r="J365" s="7">
        <v>1</v>
      </c>
      <c r="K365" s="7" t="str">
        <f>VLOOKUP(J365,Tablas_Maestras_Prime!$A$173:$B$175,2,FALSE)</f>
        <v>Estable</v>
      </c>
      <c r="L365" s="7">
        <v>1</v>
      </c>
      <c r="M365" s="7" t="str">
        <f>VLOOKUP(L365,Tablas_Maestras_Prime!$A$158:$B$169,2,FALSE)</f>
        <v>Por definir</v>
      </c>
      <c r="N365" s="8" t="s">
        <v>2305</v>
      </c>
      <c r="O365" s="8" t="s">
        <v>2306</v>
      </c>
      <c r="P365" s="9">
        <v>36641</v>
      </c>
      <c r="Q365" s="8" t="s">
        <v>2307</v>
      </c>
      <c r="R365" s="8" t="s">
        <v>2308</v>
      </c>
      <c r="S365" s="8" t="s">
        <v>2309</v>
      </c>
      <c r="T365" s="8" t="s">
        <v>2310</v>
      </c>
      <c r="U365" s="8" t="s">
        <v>2311</v>
      </c>
      <c r="V365" s="8" t="s">
        <v>2312</v>
      </c>
      <c r="W365" s="8" t="s">
        <v>95</v>
      </c>
      <c r="X365" s="8" t="s">
        <v>35</v>
      </c>
      <c r="Y365" s="5" t="str">
        <f t="shared" si="11"/>
        <v>INSERT INTO empleados VALUES (NULL, 29, 14, 6, 1, 1, 1, 'QUELLO YAPU', 'MARCELO JESUS', 'martes-04-25', 'marce.2000.40.2000@gmail.com', '72493904', '943173854', 'Villa Maria del Triunfo', 'Av. Progreso 491, VILLA MARÍA DEL TRIUNFO, LIMA', '201710567', '8vo', 'I');</v>
      </c>
    </row>
    <row r="366" spans="1:25" ht="15.75" customHeight="1">
      <c r="A366" s="6">
        <f t="shared" si="10"/>
        <v>365</v>
      </c>
      <c r="B366" s="7">
        <v>32</v>
      </c>
      <c r="C366" s="7" t="str">
        <f>VLOOKUP(B366,Tablas_Maestras_Prime!$A$116:$B$153,2,FALSE)</f>
        <v>....</v>
      </c>
      <c r="D366" s="7">
        <v>10</v>
      </c>
      <c r="E366" s="113" t="str">
        <f>VLOOKUP(D366,Tablas_Maestras_Prime!$A$42:$B$103,2,FALSE)</f>
        <v>Universidad Católica San pablo</v>
      </c>
      <c r="F366" s="7">
        <v>2</v>
      </c>
      <c r="G366" s="7" t="str">
        <f>VLOOKUP(F366,Tablas_Maestras_Prime!$A$107:$B$112,2,FALSE)</f>
        <v>Administracion</v>
      </c>
      <c r="H366" s="7">
        <v>5</v>
      </c>
      <c r="I366" s="7" t="str">
        <f>VLOOKUP(H366,Tablas_Maestras_Prime!$A$20:$B$38,2,FALSE)</f>
        <v>Administración</v>
      </c>
      <c r="J366" s="7">
        <v>1</v>
      </c>
      <c r="K366" s="7" t="str">
        <f>VLOOKUP(J366,Tablas_Maestras_Prime!$A$173:$B$175,2,FALSE)</f>
        <v>Estable</v>
      </c>
      <c r="L366" s="7">
        <v>12</v>
      </c>
      <c r="M366" s="7" t="str">
        <f>VLOOKUP(L366,Tablas_Maestras_Prime!$A$158:$B$169,2,FALSE)</f>
        <v>Practicante</v>
      </c>
      <c r="N366" s="8" t="s">
        <v>2313</v>
      </c>
      <c r="O366" s="8" t="s">
        <v>2314</v>
      </c>
      <c r="P366" s="9" t="s">
        <v>33</v>
      </c>
      <c r="Q366" s="8" t="s">
        <v>2315</v>
      </c>
      <c r="R366" s="8" t="s">
        <v>2316</v>
      </c>
      <c r="S366" s="8" t="s">
        <v>2317</v>
      </c>
      <c r="T366" s="8" t="s">
        <v>33</v>
      </c>
      <c r="U366" s="8" t="s">
        <v>433</v>
      </c>
      <c r="V366" s="8" t="s">
        <v>2318</v>
      </c>
      <c r="W366" s="8" t="s">
        <v>33</v>
      </c>
      <c r="X366" s="8" t="s">
        <v>35</v>
      </c>
      <c r="Y366" s="5" t="str">
        <f t="shared" si="11"/>
        <v>INSERT INTO empleados VALUES (NULL, 32, 10, 2, 5, 1, 12, 'QUENAYA CHAMBILLA', 'LUZ MILAGROS', NULL, 'quenayachambillaluz@gmail.com', '74651512', '900604160', NULL, 'Arequipa', '181-01-43268', NULL, 'I');</v>
      </c>
    </row>
    <row r="367" spans="1:25" ht="15.75" customHeight="1">
      <c r="A367" s="6">
        <f t="shared" si="10"/>
        <v>366</v>
      </c>
      <c r="B367" s="7">
        <v>6</v>
      </c>
      <c r="C367" s="7" t="str">
        <f>VLOOKUP(B367,Tablas_Maestras_Prime!$A$116:$B$153,2,FALSE)</f>
        <v>Administración y Marketing</v>
      </c>
      <c r="D367" s="7">
        <v>20</v>
      </c>
      <c r="E367" s="113" t="str">
        <f>VLOOKUP(D367,Tablas_Maestras_Prime!$A$42:$B$103,2,FALSE)</f>
        <v>Universidad Autónoma del Perú</v>
      </c>
      <c r="F367" s="7">
        <v>6</v>
      </c>
      <c r="G367" s="7" t="str">
        <f>VLOOKUP(F367,Tablas_Maestras_Prime!$A$107:$B$112,2,FALSE)</f>
        <v>Tecnica</v>
      </c>
      <c r="H367" s="7">
        <v>9</v>
      </c>
      <c r="I367" s="7" t="str">
        <f>VLOOKUP(H367,Tablas_Maestras_Prime!$A$20:$B$38,2,FALSE)</f>
        <v>Ingeniería y Arquitectura </v>
      </c>
      <c r="J367" s="7">
        <v>1</v>
      </c>
      <c r="K367" s="7" t="str">
        <f>VLOOKUP(J367,Tablas_Maestras_Prime!$A$173:$B$175,2,FALSE)</f>
        <v>Estable</v>
      </c>
      <c r="L367" s="7">
        <v>12</v>
      </c>
      <c r="M367" s="7" t="str">
        <f>VLOOKUP(L367,Tablas_Maestras_Prime!$A$158:$B$169,2,FALSE)</f>
        <v>Practicante</v>
      </c>
      <c r="N367" s="8" t="s">
        <v>2319</v>
      </c>
      <c r="O367" s="8" t="s">
        <v>2320</v>
      </c>
      <c r="P367" s="9">
        <v>38427</v>
      </c>
      <c r="Q367" s="8" t="s">
        <v>2321</v>
      </c>
      <c r="R367" s="8" t="s">
        <v>2322</v>
      </c>
      <c r="S367" s="8" t="s">
        <v>2323</v>
      </c>
      <c r="T367" s="8" t="s">
        <v>176</v>
      </c>
      <c r="U367" s="8" t="s">
        <v>2324</v>
      </c>
      <c r="V367" s="8" t="s">
        <v>33</v>
      </c>
      <c r="W367" s="8" t="s">
        <v>145</v>
      </c>
      <c r="X367" s="8" t="s">
        <v>35</v>
      </c>
      <c r="Y367" s="5" t="str">
        <f t="shared" si="11"/>
        <v>INSERT INTO empleados VALUES (NULL, 6, 20, 6, 9, 1, 12, 'QUINTANA ATALAYA', 'JUAN JAIRO', 'miércoles-03-16', 'jquintanaatalaya@gmail.com', '75401921', '991532307', 'Villa El Salvador', 'Lima-Villa el salvador', NULL, '7mo', 'I');</v>
      </c>
    </row>
    <row r="368" spans="1:25" ht="15.75" customHeight="1">
      <c r="A368" s="6">
        <f t="shared" si="10"/>
        <v>367</v>
      </c>
      <c r="B368" s="7">
        <v>1</v>
      </c>
      <c r="C368" s="7" t="str">
        <f>VLOOKUP(B368,Tablas_Maestras_Prime!$A$116:$B$153,2,FALSE)</f>
        <v>Arquitectura y Urbanismo</v>
      </c>
      <c r="D368" s="7">
        <v>1</v>
      </c>
      <c r="E368" s="113" t="str">
        <f>VLOOKUP(D368,Tablas_Maestras_Prime!$A$42:$B$103,2,FALSE)</f>
        <v>Sin definir...</v>
      </c>
      <c r="F368" s="7">
        <v>1</v>
      </c>
      <c r="G368" s="7" t="str">
        <f>VLOOKUP(F368,Tablas_Maestras_Prime!$A$107:$B$112,2,FALSE)</f>
        <v>Sin Definir..</v>
      </c>
      <c r="H368" s="7">
        <v>1</v>
      </c>
      <c r="I368" s="7" t="str">
        <f>VLOOKUP(H368,Tablas_Maestras_Prime!$A$20:$B$38,2,FALSE)</f>
        <v>Por definir...</v>
      </c>
      <c r="J368" s="7">
        <v>1</v>
      </c>
      <c r="K368" s="7" t="str">
        <f>VLOOKUP(J368,Tablas_Maestras_Prime!$A$173:$B$175,2,FALSE)</f>
        <v>Estable</v>
      </c>
      <c r="L368" s="7">
        <v>1</v>
      </c>
      <c r="M368" s="7" t="str">
        <f>VLOOKUP(L368,Tablas_Maestras_Prime!$A$158:$B$169,2,FALSE)</f>
        <v>Por definir</v>
      </c>
      <c r="N368" s="8" t="s">
        <v>2325</v>
      </c>
      <c r="O368" s="8" t="s">
        <v>2326</v>
      </c>
      <c r="P368" s="9" t="s">
        <v>33</v>
      </c>
      <c r="Q368" s="8" t="s">
        <v>33</v>
      </c>
      <c r="R368" s="8" t="s">
        <v>33</v>
      </c>
      <c r="S368" s="8" t="s">
        <v>2327</v>
      </c>
      <c r="T368" s="8" t="s">
        <v>33</v>
      </c>
      <c r="U368" s="8" t="s">
        <v>33</v>
      </c>
      <c r="V368" s="8" t="s">
        <v>33</v>
      </c>
      <c r="W368" s="8" t="s">
        <v>33</v>
      </c>
      <c r="X368" s="8" t="s">
        <v>35</v>
      </c>
      <c r="Y368" s="5" t="str">
        <f t="shared" si="11"/>
        <v>INSERT INTO empleados VALUES (NULL, 1, 1, 1, 1, 1, 1, 'QUINTANA MENDOZA', 'DAVID ANTONIO', NULL, NULL, NULL, '989435072', NULL, NULL, NULL, NULL, 'I');</v>
      </c>
    </row>
    <row r="369" spans="1:25" ht="15.75" customHeight="1">
      <c r="A369" s="6">
        <f t="shared" si="10"/>
        <v>368</v>
      </c>
      <c r="B369" s="7">
        <v>16</v>
      </c>
      <c r="C369" s="7" t="str">
        <f>VLOOKUP(B369,Tablas_Maestras_Prime!$A$116:$B$153,2,FALSE)</f>
        <v>Ingenieria geologica</v>
      </c>
      <c r="D369" s="7">
        <v>43</v>
      </c>
      <c r="E369" s="113" t="str">
        <f>VLOOKUP(D369,Tablas_Maestras_Prime!$A$42:$B$103,2,FALSE)</f>
        <v>ESCUELA DE ADMINISTRACIÓN DE NEGOCIOS PARA GRADUADOS (ESAN)</v>
      </c>
      <c r="F369" s="7">
        <v>1</v>
      </c>
      <c r="G369" s="7" t="str">
        <f>VLOOKUP(F369,Tablas_Maestras_Prime!$A$107:$B$112,2,FALSE)</f>
        <v>Sin Definir..</v>
      </c>
      <c r="H369" s="7">
        <v>17</v>
      </c>
      <c r="I369" s="7" t="str">
        <f>VLOOKUP(H369,Tablas_Maestras_Prime!$A$20:$B$38,2,FALSE)</f>
        <v>Ingenieria Ambiental </v>
      </c>
      <c r="J369" s="7">
        <v>1</v>
      </c>
      <c r="K369" s="7" t="str">
        <f>VLOOKUP(J369,Tablas_Maestras_Prime!$A$173:$B$175,2,FALSE)</f>
        <v>Estable</v>
      </c>
      <c r="L369" s="7">
        <v>1</v>
      </c>
      <c r="M369" s="7" t="str">
        <f>VLOOKUP(L369,Tablas_Maestras_Prime!$A$158:$B$169,2,FALSE)</f>
        <v>Por definir</v>
      </c>
      <c r="N369" s="8" t="s">
        <v>2328</v>
      </c>
      <c r="O369" s="8" t="s">
        <v>2329</v>
      </c>
      <c r="P369" s="9" t="s">
        <v>33</v>
      </c>
      <c r="Q369" s="8" t="s">
        <v>2330</v>
      </c>
      <c r="R369" s="8" t="s">
        <v>33</v>
      </c>
      <c r="S369" s="8" t="s">
        <v>2331</v>
      </c>
      <c r="T369" s="8" t="s">
        <v>33</v>
      </c>
      <c r="U369" s="8" t="s">
        <v>33</v>
      </c>
      <c r="V369" s="8" t="s">
        <v>33</v>
      </c>
      <c r="W369" s="8" t="s">
        <v>33</v>
      </c>
      <c r="X369" s="8" t="s">
        <v>35</v>
      </c>
      <c r="Y369" s="5" t="str">
        <f t="shared" si="11"/>
        <v>INSERT INTO empleados VALUES (NULL, 16, 43, 1, 17, 1, 1, 'QUIQUIA VENTOCILLA', 'BORIS NEILSON', NULL, 'qvquiquia2001@gmail.com', NULL, '960797391', NULL, NULL, NULL, NULL, 'I');</v>
      </c>
    </row>
    <row r="370" spans="1:25" ht="15.75" customHeight="1">
      <c r="A370" s="6">
        <f t="shared" si="10"/>
        <v>369</v>
      </c>
      <c r="B370" s="7">
        <v>6</v>
      </c>
      <c r="C370" s="7" t="str">
        <f>VLOOKUP(B370,Tablas_Maestras_Prime!$A$116:$B$153,2,FALSE)</f>
        <v>Administración y Marketing</v>
      </c>
      <c r="D370" s="7">
        <v>25</v>
      </c>
      <c r="E370" s="113" t="str">
        <f>VLOOKUP(D370,Tablas_Maestras_Prime!$A$42:$B$103,2,FALSE)</f>
        <v>UNIVERSIDAD TECNOLÓGICA DEL PERÚ</v>
      </c>
      <c r="F370" s="7">
        <v>6</v>
      </c>
      <c r="G370" s="7" t="str">
        <f>VLOOKUP(F370,Tablas_Maestras_Prime!$A$107:$B$112,2,FALSE)</f>
        <v>Tecnica</v>
      </c>
      <c r="H370" s="7">
        <v>2</v>
      </c>
      <c r="I370" s="7" t="str">
        <f>VLOOKUP(H370,Tablas_Maestras_Prime!$A$20:$B$38,2,FALSE)</f>
        <v>Ingeniería</v>
      </c>
      <c r="J370" s="7">
        <v>1</v>
      </c>
      <c r="K370" s="7" t="str">
        <f>VLOOKUP(J370,Tablas_Maestras_Prime!$A$173:$B$175,2,FALSE)</f>
        <v>Estable</v>
      </c>
      <c r="L370" s="7">
        <v>12</v>
      </c>
      <c r="M370" s="7" t="str">
        <f>VLOOKUP(L370,Tablas_Maestras_Prime!$A$158:$B$169,2,FALSE)</f>
        <v>Practicante</v>
      </c>
      <c r="N370" s="8" t="s">
        <v>2332</v>
      </c>
      <c r="O370" s="8" t="s">
        <v>2333</v>
      </c>
      <c r="P370" s="9">
        <v>37864</v>
      </c>
      <c r="Q370" s="8" t="s">
        <v>2334</v>
      </c>
      <c r="R370" s="8" t="s">
        <v>2335</v>
      </c>
      <c r="S370" s="8" t="s">
        <v>2336</v>
      </c>
      <c r="T370" s="8" t="s">
        <v>526</v>
      </c>
      <c r="U370" s="8" t="s">
        <v>2337</v>
      </c>
      <c r="V370" s="8" t="s">
        <v>2338</v>
      </c>
      <c r="W370" s="8" t="s">
        <v>344</v>
      </c>
      <c r="X370" s="8" t="s">
        <v>35</v>
      </c>
      <c r="Y370" s="5" t="str">
        <f t="shared" si="11"/>
        <v>INSERT INTO empleados VALUES (NULL, 6, 25, 6, 2, 1, 12, 'QUISPE CHAVEZ ', 'MIGUEL ANGELO', 'domingo-08-31', 'miguel31an@gmail.com', '72430452', '929085991', 'Lurigancho-Chosica', 'Asoc. Casa Huerta, calle 2, Mz "C" Lt "9" - Lurigancho - Chosica', 'U21307741', '8', 'I');</v>
      </c>
    </row>
    <row r="371" spans="1:25" ht="15.75" customHeight="1">
      <c r="A371" s="6">
        <f t="shared" si="10"/>
        <v>370</v>
      </c>
      <c r="B371" s="7">
        <v>26</v>
      </c>
      <c r="C371" s="7" t="str">
        <f>VLOOKUP(B371,Tablas_Maestras_Prime!$A$116:$B$153,2,FALSE)</f>
        <v>INGENIERÍA DE CIBERSEGURIDAD</v>
      </c>
      <c r="D371" s="7">
        <v>16</v>
      </c>
      <c r="E371" s="113" t="str">
        <f>VLOOKUP(D371,Tablas_Maestras_Prime!$A$42:$B$103,2,FALSE)</f>
        <v>Universidad Nacional de San Agustín de Arequipa</v>
      </c>
      <c r="F371" s="7">
        <v>1</v>
      </c>
      <c r="G371" s="7" t="str">
        <f>VLOOKUP(F371,Tablas_Maestras_Prime!$A$107:$B$112,2,FALSE)</f>
        <v>Sin Definir..</v>
      </c>
      <c r="H371" s="7">
        <v>1</v>
      </c>
      <c r="I371" s="7" t="str">
        <f>VLOOKUP(H371,Tablas_Maestras_Prime!$A$20:$B$38,2,FALSE)</f>
        <v>Por definir...</v>
      </c>
      <c r="J371" s="7">
        <v>1</v>
      </c>
      <c r="K371" s="7" t="str">
        <f>VLOOKUP(J371,Tablas_Maestras_Prime!$A$173:$B$175,2,FALSE)</f>
        <v>Estable</v>
      </c>
      <c r="L371" s="7">
        <v>1</v>
      </c>
      <c r="M371" s="7" t="str">
        <f>VLOOKUP(L371,Tablas_Maestras_Prime!$A$158:$B$169,2,FALSE)</f>
        <v>Por definir</v>
      </c>
      <c r="N371" s="8" t="s">
        <v>2339</v>
      </c>
      <c r="O371" s="8" t="s">
        <v>2340</v>
      </c>
      <c r="P371" s="9">
        <v>36622</v>
      </c>
      <c r="Q371" s="8" t="s">
        <v>2341</v>
      </c>
      <c r="R371" s="8" t="s">
        <v>2342</v>
      </c>
      <c r="S371" s="8" t="s">
        <v>2343</v>
      </c>
      <c r="T371" s="8" t="s">
        <v>33</v>
      </c>
      <c r="U371" s="8" t="s">
        <v>433</v>
      </c>
      <c r="V371" s="8" t="s">
        <v>2344</v>
      </c>
      <c r="W371" s="8" t="s">
        <v>86</v>
      </c>
      <c r="X371" s="8" t="s">
        <v>35</v>
      </c>
      <c r="Y371" s="5" t="str">
        <f t="shared" si="11"/>
        <v>INSERT INTO empleados VALUES (NULL, 26, 16, 1, 1, 1, 1, 'QUISPE ORTIZ', 'LICET', 'jueves-04-06', 'lquispeo@unsa.edu.pe', '70563615', '928472221', NULL, 'Arequipa', '20202353', '10mo', 'I');</v>
      </c>
    </row>
    <row r="372" spans="1:25" ht="15.75" customHeight="1">
      <c r="A372" s="6">
        <f t="shared" si="10"/>
        <v>371</v>
      </c>
      <c r="B372" s="7">
        <v>29</v>
      </c>
      <c r="C372" s="7" t="str">
        <f>VLOOKUP(B372,Tablas_Maestras_Prime!$A$116:$B$153,2,FALSE)</f>
        <v>Ingeniera industrial y de sistemas </v>
      </c>
      <c r="D372" s="7">
        <v>25</v>
      </c>
      <c r="E372" s="113" t="str">
        <f>VLOOKUP(D372,Tablas_Maestras_Prime!$A$42:$B$103,2,FALSE)</f>
        <v>UNIVERSIDAD TECNOLÓGICA DEL PERÚ</v>
      </c>
      <c r="F372" s="7">
        <v>6</v>
      </c>
      <c r="G372" s="7" t="str">
        <f>VLOOKUP(F372,Tablas_Maestras_Prime!$A$107:$B$112,2,FALSE)</f>
        <v>Tecnica</v>
      </c>
      <c r="H372" s="7">
        <v>8</v>
      </c>
      <c r="I372" s="7" t="str">
        <f>VLOOKUP(H372,Tablas_Maestras_Prime!$A$20:$B$38,2,FALSE)</f>
        <v>Arquitectura</v>
      </c>
      <c r="J372" s="7">
        <v>1</v>
      </c>
      <c r="K372" s="7" t="str">
        <f>VLOOKUP(J372,Tablas_Maestras_Prime!$A$173:$B$175,2,FALSE)</f>
        <v>Estable</v>
      </c>
      <c r="L372" s="7">
        <v>12</v>
      </c>
      <c r="M372" s="7" t="str">
        <f>VLOOKUP(L372,Tablas_Maestras_Prime!$A$158:$B$169,2,FALSE)</f>
        <v>Practicante</v>
      </c>
      <c r="N372" s="8" t="s">
        <v>2345</v>
      </c>
      <c r="O372" s="8" t="s">
        <v>2346</v>
      </c>
      <c r="P372" s="9">
        <v>36287</v>
      </c>
      <c r="Q372" s="8" t="s">
        <v>2347</v>
      </c>
      <c r="R372" s="8" t="s">
        <v>2348</v>
      </c>
      <c r="S372" s="8" t="s">
        <v>2349</v>
      </c>
      <c r="T372" s="8" t="s">
        <v>33</v>
      </c>
      <c r="U372" s="8" t="s">
        <v>269</v>
      </c>
      <c r="V372" s="8" t="s">
        <v>2350</v>
      </c>
      <c r="W372" s="8" t="s">
        <v>86</v>
      </c>
      <c r="X372" s="8" t="s">
        <v>35</v>
      </c>
      <c r="Y372" s="5" t="str">
        <f t="shared" si="11"/>
        <v>INSERT INTO empleados VALUES (NULL, 29, 25, 6, 8, 1, 12, 'QUISPE PRADO', 'LUCCIANA', 'viernes-05-07', 'lu.qprado.99@gmail.com', '76573611', '981604337', NULL, 'Lima', 'u17106466', '10mo', 'I');</v>
      </c>
    </row>
    <row r="373" spans="1:25" ht="15.75" customHeight="1">
      <c r="A373" s="6">
        <f t="shared" si="10"/>
        <v>372</v>
      </c>
      <c r="B373" s="7">
        <v>3</v>
      </c>
      <c r="C373" s="7" t="str">
        <f>VLOOKUP(B373,Tablas_Maestras_Prime!$A$116:$B$153,2,FALSE)</f>
        <v>Dibujante Tecnico Mecanico</v>
      </c>
      <c r="D373" s="7">
        <v>43</v>
      </c>
      <c r="E373" s="113" t="str">
        <f>VLOOKUP(D373,Tablas_Maestras_Prime!$A$42:$B$103,2,FALSE)</f>
        <v>ESCUELA DE ADMINISTRACIÓN DE NEGOCIOS PARA GRADUADOS (ESAN)</v>
      </c>
      <c r="F373" s="7">
        <v>5</v>
      </c>
      <c r="G373" s="7" t="str">
        <f>VLOOKUP(F373,Tablas_Maestras_Prime!$A$107:$B$112,2,FALSE)</f>
        <v>Legal</v>
      </c>
      <c r="H373" s="7">
        <v>3</v>
      </c>
      <c r="I373" s="7" t="str">
        <f>VLOOKUP(H373,Tablas_Maestras_Prime!$A$20:$B$38,2,FALSE)</f>
        <v>Derecho</v>
      </c>
      <c r="J373" s="7">
        <v>1</v>
      </c>
      <c r="K373" s="7" t="str">
        <f>VLOOKUP(J373,Tablas_Maestras_Prime!$A$173:$B$175,2,FALSE)</f>
        <v>Estable</v>
      </c>
      <c r="L373" s="7">
        <v>12</v>
      </c>
      <c r="M373" s="7" t="str">
        <f>VLOOKUP(L373,Tablas_Maestras_Prime!$A$158:$B$169,2,FALSE)</f>
        <v>Practicante</v>
      </c>
      <c r="N373" s="8" t="s">
        <v>2351</v>
      </c>
      <c r="O373" s="8" t="s">
        <v>2352</v>
      </c>
      <c r="P373" s="9">
        <v>37066</v>
      </c>
      <c r="Q373" s="8" t="s">
        <v>2353</v>
      </c>
      <c r="R373" s="8" t="s">
        <v>2354</v>
      </c>
      <c r="S373" s="8" t="s">
        <v>2355</v>
      </c>
      <c r="T373" s="8" t="s">
        <v>33</v>
      </c>
      <c r="U373" s="8" t="s">
        <v>2356</v>
      </c>
      <c r="V373" s="8" t="s">
        <v>2357</v>
      </c>
      <c r="W373" s="8" t="s">
        <v>707</v>
      </c>
      <c r="X373" s="8" t="s">
        <v>35</v>
      </c>
      <c r="Y373" s="5" t="str">
        <f t="shared" si="11"/>
        <v>INSERT INTO empleados VALUES (NULL, 3, 43, 5, 3, 1, 12, 'QUISPIROKA ARO', 'CARLA', 'domingo-06-24', 'carlaroka.2006@gmail.com', '72423340', '975233182', NULL, 'fundo sondor', '24200549', '5to', 'I');</v>
      </c>
    </row>
    <row r="374" spans="1:25" ht="15.75" customHeight="1">
      <c r="A374" s="6">
        <f t="shared" si="10"/>
        <v>373</v>
      </c>
      <c r="B374" s="7">
        <v>6</v>
      </c>
      <c r="C374" s="7" t="str">
        <f>VLOOKUP(B374,Tablas_Maestras_Prime!$A$116:$B$153,2,FALSE)</f>
        <v>Administración y Marketing</v>
      </c>
      <c r="D374" s="7">
        <v>4</v>
      </c>
      <c r="E374" s="113" t="str">
        <f>VLOOKUP(D374,Tablas_Maestras_Prime!$A$42:$B$103,2,FALSE)</f>
        <v>Universidad Cesar Vallejo</v>
      </c>
      <c r="F374" s="7">
        <v>1</v>
      </c>
      <c r="G374" s="7" t="str">
        <f>VLOOKUP(F374,Tablas_Maestras_Prime!$A$107:$B$112,2,FALSE)</f>
        <v>Sin Definir..</v>
      </c>
      <c r="H374" s="7">
        <v>1</v>
      </c>
      <c r="I374" s="7" t="str">
        <f>VLOOKUP(H374,Tablas_Maestras_Prime!$A$20:$B$38,2,FALSE)</f>
        <v>Por definir...</v>
      </c>
      <c r="J374" s="7">
        <v>1</v>
      </c>
      <c r="K374" s="7" t="str">
        <f>VLOOKUP(J374,Tablas_Maestras_Prime!$A$173:$B$175,2,FALSE)</f>
        <v>Estable</v>
      </c>
      <c r="L374" s="7">
        <v>1</v>
      </c>
      <c r="M374" s="7" t="str">
        <f>VLOOKUP(L374,Tablas_Maestras_Prime!$A$158:$B$169,2,FALSE)</f>
        <v>Por definir</v>
      </c>
      <c r="N374" s="8" t="s">
        <v>2358</v>
      </c>
      <c r="O374" s="8" t="s">
        <v>2359</v>
      </c>
      <c r="P374" s="9">
        <v>37288</v>
      </c>
      <c r="Q374" s="8" t="s">
        <v>2360</v>
      </c>
      <c r="R374" s="8" t="s">
        <v>2361</v>
      </c>
      <c r="S374" s="8" t="s">
        <v>2362</v>
      </c>
      <c r="T374" s="8" t="s">
        <v>848</v>
      </c>
      <c r="U374" s="8" t="s">
        <v>848</v>
      </c>
      <c r="V374" s="8" t="s">
        <v>2363</v>
      </c>
      <c r="W374" s="8" t="s">
        <v>34</v>
      </c>
      <c r="X374" s="8" t="s">
        <v>35</v>
      </c>
      <c r="Y374" s="5" t="str">
        <f t="shared" si="11"/>
        <v>INSERT INTO empleados VALUES (NULL, 6, 4, 1, 1, 1, 1, 'RAMIREZ AZAÑA', 'JHONATAN', 'viernes-02-01', 'jr10.ramirz@gmail.com', '75941554', '959893649', 'Independencia', 'Independencia', '7002317644', '9no', 'I');</v>
      </c>
    </row>
    <row r="375" spans="1:25" ht="15.75" customHeight="1">
      <c r="A375" s="6">
        <f t="shared" si="10"/>
        <v>374</v>
      </c>
      <c r="B375" s="7">
        <v>29</v>
      </c>
      <c r="C375" s="7" t="str">
        <f>VLOOKUP(B375,Tablas_Maestras_Prime!$A$116:$B$153,2,FALSE)</f>
        <v>Ingeniera industrial y de sistemas </v>
      </c>
      <c r="D375" s="7">
        <v>5</v>
      </c>
      <c r="E375" s="113" t="str">
        <f>VLOOKUP(D375,Tablas_Maestras_Prime!$A$42:$B$103,2,FALSE)</f>
        <v>Universidad Peruana de Ciencias Aplicadas </v>
      </c>
      <c r="F375" s="7">
        <v>1</v>
      </c>
      <c r="G375" s="7" t="str">
        <f>VLOOKUP(F375,Tablas_Maestras_Prime!$A$107:$B$112,2,FALSE)</f>
        <v>Sin Definir..</v>
      </c>
      <c r="H375" s="7">
        <v>8</v>
      </c>
      <c r="I375" s="7" t="str">
        <f>VLOOKUP(H375,Tablas_Maestras_Prime!$A$20:$B$38,2,FALSE)</f>
        <v>Arquitectura</v>
      </c>
      <c r="J375" s="7">
        <v>1</v>
      </c>
      <c r="K375" s="7" t="str">
        <f>VLOOKUP(J375,Tablas_Maestras_Prime!$A$173:$B$175,2,FALSE)</f>
        <v>Estable</v>
      </c>
      <c r="L375" s="7">
        <v>1</v>
      </c>
      <c r="M375" s="7" t="str">
        <f>VLOOKUP(L375,Tablas_Maestras_Prime!$A$158:$B$169,2,FALSE)</f>
        <v>Por definir</v>
      </c>
      <c r="N375" s="8" t="s">
        <v>2364</v>
      </c>
      <c r="O375" s="8" t="s">
        <v>2365</v>
      </c>
      <c r="P375" s="9">
        <v>36767</v>
      </c>
      <c r="Q375" s="8" t="s">
        <v>2366</v>
      </c>
      <c r="R375" s="8" t="s">
        <v>2367</v>
      </c>
      <c r="S375" s="8" t="s">
        <v>2368</v>
      </c>
      <c r="T375" s="8" t="s">
        <v>2369</v>
      </c>
      <c r="U375" s="8" t="s">
        <v>2370</v>
      </c>
      <c r="V375" s="8" t="s">
        <v>2371</v>
      </c>
      <c r="W375" s="8" t="s">
        <v>34</v>
      </c>
      <c r="X375" s="8" t="s">
        <v>35</v>
      </c>
      <c r="Y375" s="5" t="str">
        <f t="shared" si="11"/>
        <v>INSERT INTO empleados VALUES (NULL, 29, 5, 1, 8, 1, 1, 'RAMOS ENRIQUEZ', 'SAMANDA ABRIL', 'martes-08-29', 'samandaabrilramos@gmail.com', '72707150', '984409275', 'Lurin', 'LURIN, LIMA', 'U20201B761', '9no', 'I');</v>
      </c>
    </row>
    <row r="376" spans="1:25" ht="15.75" customHeight="1">
      <c r="A376" s="6">
        <f t="shared" si="10"/>
        <v>375</v>
      </c>
      <c r="B376" s="7">
        <v>6</v>
      </c>
      <c r="C376" s="7" t="str">
        <f>VLOOKUP(B376,Tablas_Maestras_Prime!$A$116:$B$153,2,FALSE)</f>
        <v>Administración y Marketing</v>
      </c>
      <c r="D376" s="7">
        <v>25</v>
      </c>
      <c r="E376" s="113" t="str">
        <f>VLOOKUP(D376,Tablas_Maestras_Prime!$A$42:$B$103,2,FALSE)</f>
        <v>UNIVERSIDAD TECNOLÓGICA DEL PERÚ</v>
      </c>
      <c r="F376" s="7">
        <v>1</v>
      </c>
      <c r="G376" s="7" t="str">
        <f>VLOOKUP(F376,Tablas_Maestras_Prime!$A$107:$B$112,2,FALSE)</f>
        <v>Sin Definir..</v>
      </c>
      <c r="H376" s="7">
        <v>1</v>
      </c>
      <c r="I376" s="7" t="str">
        <f>VLOOKUP(H376,Tablas_Maestras_Prime!$A$20:$B$38,2,FALSE)</f>
        <v>Por definir...</v>
      </c>
      <c r="J376" s="7">
        <v>1</v>
      </c>
      <c r="K376" s="7" t="str">
        <f>VLOOKUP(J376,Tablas_Maestras_Prime!$A$173:$B$175,2,FALSE)</f>
        <v>Estable</v>
      </c>
      <c r="L376" s="7">
        <v>1</v>
      </c>
      <c r="M376" s="7" t="str">
        <f>VLOOKUP(L376,Tablas_Maestras_Prime!$A$158:$B$169,2,FALSE)</f>
        <v>Por definir</v>
      </c>
      <c r="N376" s="8" t="s">
        <v>2372</v>
      </c>
      <c r="O376" s="8" t="s">
        <v>2373</v>
      </c>
      <c r="P376" s="9">
        <v>37525</v>
      </c>
      <c r="Q376" s="8" t="s">
        <v>2374</v>
      </c>
      <c r="R376" s="8" t="s">
        <v>2375</v>
      </c>
      <c r="S376" s="8" t="s">
        <v>2376</v>
      </c>
      <c r="T376" s="8" t="s">
        <v>2377</v>
      </c>
      <c r="U376" s="8" t="s">
        <v>2378</v>
      </c>
      <c r="V376" s="8" t="s">
        <v>2379</v>
      </c>
      <c r="W376" s="8" t="s">
        <v>95</v>
      </c>
      <c r="X376" s="8" t="s">
        <v>35</v>
      </c>
      <c r="Y376" s="5" t="str">
        <f t="shared" si="11"/>
        <v>INSERT INTO empleados VALUES (NULL, 6, 25, 1, 1, 1, 1, 'Ramos Solis', 'Jean Paul', 'jueves-09-26', 'jeanpaulramos26@gmail.com', '60246095', '941539937', 'El Agustino', 'Condominio "Los Alamos", Torre I Dpto 506 , El Agustino', 'U21221072', '8vo', 'I');</v>
      </c>
    </row>
    <row r="377" spans="1:25" ht="15.75" customHeight="1">
      <c r="A377" s="6">
        <f t="shared" si="10"/>
        <v>376</v>
      </c>
      <c r="B377" s="7">
        <v>16</v>
      </c>
      <c r="C377" s="7" t="str">
        <f>VLOOKUP(B377,Tablas_Maestras_Prime!$A$116:$B$153,2,FALSE)</f>
        <v>Ingenieria geologica</v>
      </c>
      <c r="D377" s="7">
        <v>5</v>
      </c>
      <c r="E377" s="113" t="str">
        <f>VLOOKUP(D377,Tablas_Maestras_Prime!$A$42:$B$103,2,FALSE)</f>
        <v>Universidad Peruana de Ciencias Aplicadas </v>
      </c>
      <c r="F377" s="7">
        <v>4</v>
      </c>
      <c r="G377" s="7" t="str">
        <f>VLOOKUP(F377,Tablas_Maestras_Prime!$A$107:$B$112,2,FALSE)</f>
        <v>Ingenieria</v>
      </c>
      <c r="H377" s="7">
        <v>2</v>
      </c>
      <c r="I377" s="7" t="str">
        <f>VLOOKUP(H377,Tablas_Maestras_Prime!$A$20:$B$38,2,FALSE)</f>
        <v>Ingeniería</v>
      </c>
      <c r="J377" s="7">
        <v>1</v>
      </c>
      <c r="K377" s="7" t="str">
        <f>VLOOKUP(J377,Tablas_Maestras_Prime!$A$173:$B$175,2,FALSE)</f>
        <v>Estable</v>
      </c>
      <c r="L377" s="7">
        <v>1</v>
      </c>
      <c r="M377" s="7" t="str">
        <f>VLOOKUP(L377,Tablas_Maestras_Prime!$A$158:$B$169,2,FALSE)</f>
        <v>Por definir</v>
      </c>
      <c r="N377" s="8" t="s">
        <v>2380</v>
      </c>
      <c r="O377" s="8" t="s">
        <v>2381</v>
      </c>
      <c r="P377" s="9">
        <v>38032</v>
      </c>
      <c r="Q377" s="8" t="s">
        <v>2382</v>
      </c>
      <c r="R377" s="8" t="s">
        <v>2383</v>
      </c>
      <c r="S377" s="8" t="s">
        <v>2384</v>
      </c>
      <c r="T377" s="8" t="s">
        <v>33</v>
      </c>
      <c r="U377" s="8" t="s">
        <v>2385</v>
      </c>
      <c r="V377" s="8" t="s">
        <v>2386</v>
      </c>
      <c r="W377" s="8" t="s">
        <v>34</v>
      </c>
      <c r="X377" s="8" t="s">
        <v>35</v>
      </c>
      <c r="Y377" s="5" t="str">
        <f t="shared" si="11"/>
        <v>INSERT INTO empleados VALUES (NULL, 16, 5, 4, 2, 1, 1, 'RAYMUNDO TRINIDAD', 'DEILY CLEARSKIN', 'domingo-02-15', 'raymundotrinidaddeily@gmail.com', '73536052', '968282614', NULL, 'av. jose antonino  lavalle  560', '20211c971', '9no', 'I');</v>
      </c>
    </row>
    <row r="378" spans="1:25" ht="15.75" customHeight="1">
      <c r="A378" s="6">
        <f t="shared" si="10"/>
        <v>377</v>
      </c>
      <c r="B378" s="7">
        <v>17</v>
      </c>
      <c r="C378" s="7" t="str">
        <f>VLOOKUP(B378,Tablas_Maestras_Prime!$A$116:$B$153,2,FALSE)</f>
        <v>Ingeniería en Gestión Ambiental</v>
      </c>
      <c r="D378" s="7">
        <v>34</v>
      </c>
      <c r="E378" s="113" t="str">
        <f>VLOOKUP(D378,Tablas_Maestras_Prime!$A$42:$B$103,2,FALSE)</f>
        <v>UNIVERSIDAD NACIONAL DE PIURA</v>
      </c>
      <c r="F378" s="7">
        <v>1</v>
      </c>
      <c r="G378" s="7" t="str">
        <f>VLOOKUP(F378,Tablas_Maestras_Prime!$A$107:$B$112,2,FALSE)</f>
        <v>Sin Definir..</v>
      </c>
      <c r="H378" s="7">
        <v>2</v>
      </c>
      <c r="I378" s="7" t="str">
        <f>VLOOKUP(H378,Tablas_Maestras_Prime!$A$20:$B$38,2,FALSE)</f>
        <v>Ingeniería</v>
      </c>
      <c r="J378" s="7">
        <v>1</v>
      </c>
      <c r="K378" s="7" t="str">
        <f>VLOOKUP(J378,Tablas_Maestras_Prime!$A$173:$B$175,2,FALSE)</f>
        <v>Estable</v>
      </c>
      <c r="L378" s="7">
        <v>1</v>
      </c>
      <c r="M378" s="7" t="str">
        <f>VLOOKUP(L378,Tablas_Maestras_Prime!$A$158:$B$169,2,FALSE)</f>
        <v>Por definir</v>
      </c>
      <c r="N378" s="8" t="s">
        <v>2387</v>
      </c>
      <c r="O378" s="8" t="s">
        <v>2388</v>
      </c>
      <c r="P378" s="9" t="s">
        <v>33</v>
      </c>
      <c r="Q378" s="8" t="s">
        <v>2389</v>
      </c>
      <c r="R378" s="8" t="s">
        <v>2390</v>
      </c>
      <c r="S378" s="8" t="s">
        <v>2391</v>
      </c>
      <c r="T378" s="8" t="s">
        <v>33</v>
      </c>
      <c r="U378" s="8" t="s">
        <v>1782</v>
      </c>
      <c r="V378" s="8" t="s">
        <v>2392</v>
      </c>
      <c r="W378" s="8" t="s">
        <v>34</v>
      </c>
      <c r="X378" s="8" t="s">
        <v>35</v>
      </c>
      <c r="Y378" s="5" t="str">
        <f t="shared" si="11"/>
        <v>INSERT INTO empleados VALUES (NULL, 17, 34, 1, 2, 1, 1, 'RECALDE MONDRAGÓN ', 'LUIS ANGEL', NULL, 'luisangelrm20@gmail.com', '75018175', '997220813', NULL, 'Piura', '612019030', '9no', 'I');</v>
      </c>
    </row>
    <row r="379" spans="1:25" ht="15.75" customHeight="1">
      <c r="A379" s="6">
        <f t="shared" si="10"/>
        <v>378</v>
      </c>
      <c r="B379" s="7">
        <v>29</v>
      </c>
      <c r="C379" s="7" t="str">
        <f>VLOOKUP(B379,Tablas_Maestras_Prime!$A$116:$B$153,2,FALSE)</f>
        <v>Ingeniera industrial y de sistemas </v>
      </c>
      <c r="D379" s="7">
        <v>19</v>
      </c>
      <c r="E379" s="113" t="str">
        <f>VLOOKUP(D379,Tablas_Maestras_Prime!$A$42:$B$103,2,FALSE)</f>
        <v>Universidad Privada Antenor Orrego</v>
      </c>
      <c r="F379" s="7">
        <v>6</v>
      </c>
      <c r="G379" s="7" t="str">
        <f>VLOOKUP(F379,Tablas_Maestras_Prime!$A$107:$B$112,2,FALSE)</f>
        <v>Tecnica</v>
      </c>
      <c r="H379" s="7">
        <v>13</v>
      </c>
      <c r="I379" s="7" t="str">
        <f>VLOOKUP(H379,Tablas_Maestras_Prime!$A$20:$B$38,2,FALSE)</f>
        <v>Arquitectura Urbanismo y Artes</v>
      </c>
      <c r="J379" s="7">
        <v>1</v>
      </c>
      <c r="K379" s="7" t="str">
        <f>VLOOKUP(J379,Tablas_Maestras_Prime!$A$173:$B$175,2,FALSE)</f>
        <v>Estable</v>
      </c>
      <c r="L379" s="7">
        <v>1</v>
      </c>
      <c r="M379" s="7" t="str">
        <f>VLOOKUP(L379,Tablas_Maestras_Prime!$A$158:$B$169,2,FALSE)</f>
        <v>Por definir</v>
      </c>
      <c r="N379" s="8" t="s">
        <v>2393</v>
      </c>
      <c r="O379" s="8" t="s">
        <v>745</v>
      </c>
      <c r="P379" s="9">
        <v>36610</v>
      </c>
      <c r="Q379" s="8" t="s">
        <v>2394</v>
      </c>
      <c r="R379" s="8" t="s">
        <v>2395</v>
      </c>
      <c r="S379" s="8" t="s">
        <v>2396</v>
      </c>
      <c r="T379" s="8" t="s">
        <v>33</v>
      </c>
      <c r="U379" s="8" t="s">
        <v>2397</v>
      </c>
      <c r="V379" s="8" t="s">
        <v>2398</v>
      </c>
      <c r="W379" s="8" t="s">
        <v>145</v>
      </c>
      <c r="X379" s="8" t="s">
        <v>35</v>
      </c>
      <c r="Y379" s="5" t="str">
        <f t="shared" si="11"/>
        <v>INSERT INTO empleados VALUES (NULL, 29, 19, 6, 13, 1, 1, 'RECRA CRUZ', 'DIEGO ALONSO', 'sábado-03-25', 'diegorecra971@gmail.com', '77818903', '945657060', NULL, 'Piura, Santa María del Pinar', '229954', '7mo', 'I');</v>
      </c>
    </row>
    <row r="380" spans="1:25" ht="15.75" customHeight="1">
      <c r="A380" s="6">
        <f t="shared" si="10"/>
        <v>379</v>
      </c>
      <c r="B380" s="7">
        <v>3</v>
      </c>
      <c r="C380" s="7" t="str">
        <f>VLOOKUP(B380,Tablas_Maestras_Prime!$A$116:$B$153,2,FALSE)</f>
        <v>Dibujante Tecnico Mecanico</v>
      </c>
      <c r="D380" s="7">
        <v>4</v>
      </c>
      <c r="E380" s="113" t="str">
        <f>VLOOKUP(D380,Tablas_Maestras_Prime!$A$42:$B$103,2,FALSE)</f>
        <v>Universidad Cesar Vallejo</v>
      </c>
      <c r="F380" s="7">
        <v>1</v>
      </c>
      <c r="G380" s="7" t="str">
        <f>VLOOKUP(F380,Tablas_Maestras_Prime!$A$107:$B$112,2,FALSE)</f>
        <v>Sin Definir..</v>
      </c>
      <c r="H380" s="7">
        <v>1</v>
      </c>
      <c r="I380" s="7" t="str">
        <f>VLOOKUP(H380,Tablas_Maestras_Prime!$A$20:$B$38,2,FALSE)</f>
        <v>Por definir...</v>
      </c>
      <c r="J380" s="7">
        <v>1</v>
      </c>
      <c r="K380" s="7" t="str">
        <f>VLOOKUP(J380,Tablas_Maestras_Prime!$A$173:$B$175,2,FALSE)</f>
        <v>Estable</v>
      </c>
      <c r="L380" s="7">
        <v>1</v>
      </c>
      <c r="M380" s="7" t="str">
        <f>VLOOKUP(L380,Tablas_Maestras_Prime!$A$158:$B$169,2,FALSE)</f>
        <v>Por definir</v>
      </c>
      <c r="N380" s="8" t="s">
        <v>2399</v>
      </c>
      <c r="O380" s="8" t="s">
        <v>2400</v>
      </c>
      <c r="P380" s="9" t="s">
        <v>33</v>
      </c>
      <c r="Q380" s="8" t="s">
        <v>33</v>
      </c>
      <c r="R380" s="8" t="s">
        <v>33</v>
      </c>
      <c r="S380" s="8" t="s">
        <v>2401</v>
      </c>
      <c r="T380" s="8" t="s">
        <v>269</v>
      </c>
      <c r="U380" s="8" t="s">
        <v>2402</v>
      </c>
      <c r="V380" s="8" t="s">
        <v>33</v>
      </c>
      <c r="W380" s="8" t="s">
        <v>95</v>
      </c>
      <c r="X380" s="8" t="s">
        <v>35</v>
      </c>
      <c r="Y380" s="5" t="str">
        <f t="shared" si="11"/>
        <v>INSERT INTO empleados VALUES (NULL, 3, 4, 1, 1, 1, 1, 'Rengifo Ipanaque', 'Ginger Marina', NULL, NULL, NULL, '977547911', 'Lima', 'Av. Grau- Cercado de Lima', NULL, '8vo', 'I');</v>
      </c>
    </row>
    <row r="381" spans="1:25" ht="15.75" customHeight="1">
      <c r="A381" s="6">
        <f t="shared" si="10"/>
        <v>380</v>
      </c>
      <c r="B381" s="7">
        <v>1</v>
      </c>
      <c r="C381" s="7" t="str">
        <f>VLOOKUP(B381,Tablas_Maestras_Prime!$A$116:$B$153,2,FALSE)</f>
        <v>Arquitectura y Urbanismo</v>
      </c>
      <c r="D381" s="7">
        <v>4</v>
      </c>
      <c r="E381" s="113" t="str">
        <f>VLOOKUP(D381,Tablas_Maestras_Prime!$A$42:$B$103,2,FALSE)</f>
        <v>Universidad Cesar Vallejo</v>
      </c>
      <c r="F381" s="7">
        <v>1</v>
      </c>
      <c r="G381" s="7" t="str">
        <f>VLOOKUP(F381,Tablas_Maestras_Prime!$A$107:$B$112,2,FALSE)</f>
        <v>Sin Definir..</v>
      </c>
      <c r="H381" s="7">
        <v>1</v>
      </c>
      <c r="I381" s="7" t="str">
        <f>VLOOKUP(H381,Tablas_Maestras_Prime!$A$20:$B$38,2,FALSE)</f>
        <v>Por definir...</v>
      </c>
      <c r="J381" s="7">
        <v>1</v>
      </c>
      <c r="K381" s="7" t="str">
        <f>VLOOKUP(J381,Tablas_Maestras_Prime!$A$173:$B$175,2,FALSE)</f>
        <v>Estable</v>
      </c>
      <c r="L381" s="7">
        <v>1</v>
      </c>
      <c r="M381" s="7" t="str">
        <f>VLOOKUP(L381,Tablas_Maestras_Prime!$A$158:$B$169,2,FALSE)</f>
        <v>Por definir</v>
      </c>
      <c r="N381" s="8" t="s">
        <v>2403</v>
      </c>
      <c r="O381" s="8" t="s">
        <v>2404</v>
      </c>
      <c r="P381" s="9" t="s">
        <v>33</v>
      </c>
      <c r="Q381" s="8" t="s">
        <v>33</v>
      </c>
      <c r="R381" s="8" t="s">
        <v>33</v>
      </c>
      <c r="S381" s="8" t="s">
        <v>2405</v>
      </c>
      <c r="T381" s="8" t="s">
        <v>33</v>
      </c>
      <c r="U381" s="8" t="s">
        <v>33</v>
      </c>
      <c r="V381" s="8" t="s">
        <v>33</v>
      </c>
      <c r="W381" s="8" t="s">
        <v>33</v>
      </c>
      <c r="X381" s="8" t="s">
        <v>35</v>
      </c>
      <c r="Y381" s="5" t="str">
        <f t="shared" si="11"/>
        <v>INSERT INTO empleados VALUES (NULL, 1, 4, 1, 1, 1, 1, 'REQUEJO MENDOZA', 'JUAN ANTONIO', NULL, NULL, NULL, '986497442', NULL, NULL, NULL, NULL, 'I');</v>
      </c>
    </row>
    <row r="382" spans="1:25" ht="15.75" customHeight="1">
      <c r="A382" s="6">
        <f t="shared" si="10"/>
        <v>381</v>
      </c>
      <c r="B382" s="7">
        <v>6</v>
      </c>
      <c r="C382" s="7" t="str">
        <f>VLOOKUP(B382,Tablas_Maestras_Prime!$A$116:$B$153,2,FALSE)</f>
        <v>Administración y Marketing</v>
      </c>
      <c r="D382" s="7">
        <v>14</v>
      </c>
      <c r="E382" s="113" t="str">
        <f>VLOOKUP(D382,Tablas_Maestras_Prime!$A$42:$B$103,2,FALSE)</f>
        <v>Universidad Ricardo Palma</v>
      </c>
      <c r="F382" s="7">
        <v>6</v>
      </c>
      <c r="G382" s="7" t="str">
        <f>VLOOKUP(F382,Tablas_Maestras_Prime!$A$107:$B$112,2,FALSE)</f>
        <v>Tecnica</v>
      </c>
      <c r="H382" s="7">
        <v>1</v>
      </c>
      <c r="I382" s="7" t="str">
        <f>VLOOKUP(H382,Tablas_Maestras_Prime!$A$20:$B$38,2,FALSE)</f>
        <v>Por definir...</v>
      </c>
      <c r="J382" s="7">
        <v>1</v>
      </c>
      <c r="K382" s="7" t="str">
        <f>VLOOKUP(J382,Tablas_Maestras_Prime!$A$173:$B$175,2,FALSE)</f>
        <v>Estable</v>
      </c>
      <c r="L382" s="7">
        <v>1</v>
      </c>
      <c r="M382" s="7" t="str">
        <f>VLOOKUP(L382,Tablas_Maestras_Prime!$A$158:$B$169,2,FALSE)</f>
        <v>Por definir</v>
      </c>
      <c r="N382" s="8" t="s">
        <v>2406</v>
      </c>
      <c r="O382" s="8" t="s">
        <v>2407</v>
      </c>
      <c r="P382" s="9">
        <v>37890</v>
      </c>
      <c r="Q382" s="8" t="s">
        <v>2408</v>
      </c>
      <c r="R382" s="8" t="s">
        <v>2409</v>
      </c>
      <c r="S382" s="8" t="s">
        <v>2410</v>
      </c>
      <c r="T382" s="8" t="s">
        <v>43</v>
      </c>
      <c r="U382" s="8" t="s">
        <v>2411</v>
      </c>
      <c r="V382" s="8" t="s">
        <v>2412</v>
      </c>
      <c r="W382" s="8" t="s">
        <v>86</v>
      </c>
      <c r="X382" s="8" t="s">
        <v>35</v>
      </c>
      <c r="Y382" s="5" t="str">
        <f t="shared" si="11"/>
        <v>INSERT INTO empleados VALUES (NULL, 6, 14, 6, 1, 1, 1, 'RICALDI MARQUEZ', 'VALERIA MAYTE', 'viernes-09-26', 'valeriarm26092003@gmail.com', '76591774', '922866060', 'San Juan de Lurigancho', 'Urb. Las flores de lima Calle los huertos, San Juan de lurigancho', '202011289', '10mo', 'I');</v>
      </c>
    </row>
    <row r="383" spans="1:25" ht="15.75" customHeight="1">
      <c r="A383" s="6">
        <f t="shared" si="10"/>
        <v>382</v>
      </c>
      <c r="B383" s="7">
        <v>6</v>
      </c>
      <c r="C383" s="7" t="str">
        <f>VLOOKUP(B383,Tablas_Maestras_Prime!$A$116:$B$153,2,FALSE)</f>
        <v>Administración y Marketing</v>
      </c>
      <c r="D383" s="7">
        <v>5</v>
      </c>
      <c r="E383" s="113" t="str">
        <f>VLOOKUP(D383,Tablas_Maestras_Prime!$A$42:$B$103,2,FALSE)</f>
        <v>Universidad Peruana de Ciencias Aplicadas </v>
      </c>
      <c r="F383" s="7">
        <v>1</v>
      </c>
      <c r="G383" s="7" t="str">
        <f>VLOOKUP(F383,Tablas_Maestras_Prime!$A$107:$B$112,2,FALSE)</f>
        <v>Sin Definir..</v>
      </c>
      <c r="H383" s="7">
        <v>1</v>
      </c>
      <c r="I383" s="7" t="str">
        <f>VLOOKUP(H383,Tablas_Maestras_Prime!$A$20:$B$38,2,FALSE)</f>
        <v>Por definir...</v>
      </c>
      <c r="J383" s="7">
        <v>1</v>
      </c>
      <c r="K383" s="7" t="str">
        <f>VLOOKUP(J383,Tablas_Maestras_Prime!$A$173:$B$175,2,FALSE)</f>
        <v>Estable</v>
      </c>
      <c r="L383" s="7">
        <v>1</v>
      </c>
      <c r="M383" s="7" t="str">
        <f>VLOOKUP(L383,Tablas_Maestras_Prime!$A$158:$B$169,2,FALSE)</f>
        <v>Por definir</v>
      </c>
      <c r="N383" s="8" t="s">
        <v>2413</v>
      </c>
      <c r="O383" s="8" t="s">
        <v>2414</v>
      </c>
      <c r="P383" s="9" t="s">
        <v>2415</v>
      </c>
      <c r="Q383" s="8" t="s">
        <v>2416</v>
      </c>
      <c r="R383" s="8" t="s">
        <v>2417</v>
      </c>
      <c r="S383" s="8" t="s">
        <v>2418</v>
      </c>
      <c r="T383" s="8" t="s">
        <v>391</v>
      </c>
      <c r="U383" s="8" t="s">
        <v>2419</v>
      </c>
      <c r="V383" s="8" t="s">
        <v>2420</v>
      </c>
      <c r="W383" s="8" t="s">
        <v>145</v>
      </c>
      <c r="X383" s="8" t="s">
        <v>35</v>
      </c>
      <c r="Y383" s="5" t="str">
        <f t="shared" si="11"/>
        <v>INSERT INTO empleados VALUES (NULL, 6, 5, 1, 1, 1, 1, 'Riojas Medina', 'Oscar Jesus', '6/14/2001', 'jesusriojas15@gmail.com', '74215329', '947164354', 'Los Olivos', 'mz k1 lote 10 Los Olivos de Pro', 'U20191C372', '7mo', 'I');</v>
      </c>
    </row>
    <row r="384" spans="1:25" ht="15.75" customHeight="1">
      <c r="A384" s="6">
        <f t="shared" si="10"/>
        <v>383</v>
      </c>
      <c r="B384" s="7">
        <v>32</v>
      </c>
      <c r="C384" s="7" t="str">
        <f>VLOOKUP(B384,Tablas_Maestras_Prime!$A$116:$B$153,2,FALSE)</f>
        <v>....</v>
      </c>
      <c r="D384" s="7">
        <v>55</v>
      </c>
      <c r="E384" s="113" t="str">
        <f>VLOOKUP(D384,Tablas_Maestras_Prime!$A$42:$B$103,2,FALSE)</f>
        <v>UNIVERSIDAD NACIONAL DE LA AMAZONIA PERUANA</v>
      </c>
      <c r="F384" s="7">
        <v>2</v>
      </c>
      <c r="G384" s="7" t="str">
        <f>VLOOKUP(F384,Tablas_Maestras_Prime!$A$107:$B$112,2,FALSE)</f>
        <v>Administracion</v>
      </c>
      <c r="H384" s="7">
        <v>5</v>
      </c>
      <c r="I384" s="7" t="str">
        <f>VLOOKUP(H384,Tablas_Maestras_Prime!$A$20:$B$38,2,FALSE)</f>
        <v>Administración</v>
      </c>
      <c r="J384" s="7">
        <v>1</v>
      </c>
      <c r="K384" s="7" t="str">
        <f>VLOOKUP(J384,Tablas_Maestras_Prime!$A$173:$B$175,2,FALSE)</f>
        <v>Estable</v>
      </c>
      <c r="L384" s="7">
        <v>12</v>
      </c>
      <c r="M384" s="7" t="str">
        <f>VLOOKUP(L384,Tablas_Maestras_Prime!$A$158:$B$169,2,FALSE)</f>
        <v>Practicante</v>
      </c>
      <c r="N384" s="8" t="s">
        <v>2421</v>
      </c>
      <c r="O384" s="8" t="s">
        <v>2422</v>
      </c>
      <c r="P384" s="9" t="s">
        <v>33</v>
      </c>
      <c r="Q384" s="8" t="s">
        <v>2423</v>
      </c>
      <c r="R384" s="8" t="s">
        <v>2424</v>
      </c>
      <c r="S384" s="8" t="s">
        <v>2425</v>
      </c>
      <c r="T384" s="8" t="s">
        <v>33</v>
      </c>
      <c r="U384" s="8" t="s">
        <v>2426</v>
      </c>
      <c r="V384" s="8" t="s">
        <v>2427</v>
      </c>
      <c r="W384" s="8" t="s">
        <v>33</v>
      </c>
      <c r="X384" s="8" t="s">
        <v>35</v>
      </c>
      <c r="Y384" s="5" t="str">
        <f t="shared" si="11"/>
        <v>INSERT INTO empleados VALUES (NULL, 32, 55, 2, 5, 1, 12, 'Rios Valles', 'Mishell Faviana', NULL, 'mishellfavianariosvalles24@gmail.com', '71029808', '910554698', NULL, '10 DE SETIEMBRE -LORETO ', '21021B1215', NULL, 'I');</v>
      </c>
    </row>
    <row r="385" spans="1:25" ht="15.75" customHeight="1">
      <c r="A385" s="6">
        <f t="shared" si="10"/>
        <v>384</v>
      </c>
      <c r="B385" s="7">
        <v>1</v>
      </c>
      <c r="C385" s="7" t="str">
        <f>VLOOKUP(B385,Tablas_Maestras_Prime!$A$116:$B$153,2,FALSE)</f>
        <v>Arquitectura y Urbanismo</v>
      </c>
      <c r="D385" s="7">
        <v>6</v>
      </c>
      <c r="E385" s="113" t="str">
        <f>VLOOKUP(D385,Tablas_Maestras_Prime!$A$42:$B$103,2,FALSE)</f>
        <v>UNIVERSIDAD DE LIMA</v>
      </c>
      <c r="F385" s="7">
        <v>1</v>
      </c>
      <c r="G385" s="7" t="str">
        <f>VLOOKUP(F385,Tablas_Maestras_Prime!$A$107:$B$112,2,FALSE)</f>
        <v>Sin Definir..</v>
      </c>
      <c r="H385" s="7">
        <v>1</v>
      </c>
      <c r="I385" s="7" t="str">
        <f>VLOOKUP(H385,Tablas_Maestras_Prime!$A$20:$B$38,2,FALSE)</f>
        <v>Por definir...</v>
      </c>
      <c r="J385" s="7">
        <v>1</v>
      </c>
      <c r="K385" s="7" t="str">
        <f>VLOOKUP(J385,Tablas_Maestras_Prime!$A$173:$B$175,2,FALSE)</f>
        <v>Estable</v>
      </c>
      <c r="L385" s="7">
        <v>1</v>
      </c>
      <c r="M385" s="7" t="str">
        <f>VLOOKUP(L385,Tablas_Maestras_Prime!$A$158:$B$169,2,FALSE)</f>
        <v>Por definir</v>
      </c>
      <c r="N385" s="8" t="s">
        <v>2428</v>
      </c>
      <c r="O385" s="8" t="s">
        <v>2429</v>
      </c>
      <c r="P385" s="9" t="s">
        <v>33</v>
      </c>
      <c r="Q385" s="8" t="s">
        <v>33</v>
      </c>
      <c r="R385" s="8" t="s">
        <v>33</v>
      </c>
      <c r="S385" s="8" t="s">
        <v>2430</v>
      </c>
      <c r="T385" s="8" t="s">
        <v>33</v>
      </c>
      <c r="U385" s="8" t="s">
        <v>33</v>
      </c>
      <c r="V385" s="8" t="s">
        <v>33</v>
      </c>
      <c r="W385" s="8" t="s">
        <v>33</v>
      </c>
      <c r="X385" s="8" t="s">
        <v>35</v>
      </c>
      <c r="Y385" s="5" t="str">
        <f t="shared" si="11"/>
        <v>INSERT INTO empleados VALUES (NULL, 1, 6, 1, 1, 1, 1, 'RIVAS ESPINOZA', 'KEVIN DEIBY', NULL, NULL, NULL, '971278272', NULL, NULL, NULL, NULL, 'I');</v>
      </c>
    </row>
    <row r="386" spans="1:25" ht="15.75" customHeight="1">
      <c r="A386" s="6">
        <f t="shared" ref="A386:A449" si="12">ROW()-1</f>
        <v>385</v>
      </c>
      <c r="B386" s="7">
        <v>29</v>
      </c>
      <c r="C386" s="7" t="str">
        <f>VLOOKUP(B386,Tablas_Maestras_Prime!$A$116:$B$153,2,FALSE)</f>
        <v>Ingeniera industrial y de sistemas </v>
      </c>
      <c r="D386" s="7">
        <v>25</v>
      </c>
      <c r="E386" s="113" t="str">
        <f>VLOOKUP(D386,Tablas_Maestras_Prime!$A$42:$B$103,2,FALSE)</f>
        <v>UNIVERSIDAD TECNOLÓGICA DEL PERÚ</v>
      </c>
      <c r="F386" s="7">
        <v>6</v>
      </c>
      <c r="G386" s="7" t="str">
        <f>VLOOKUP(F386,Tablas_Maestras_Prime!$A$107:$B$112,2,FALSE)</f>
        <v>Tecnica</v>
      </c>
      <c r="H386" s="7">
        <v>1</v>
      </c>
      <c r="I386" s="7" t="str">
        <f>VLOOKUP(H386,Tablas_Maestras_Prime!$A$20:$B$38,2,FALSE)</f>
        <v>Por definir...</v>
      </c>
      <c r="J386" s="7">
        <v>1</v>
      </c>
      <c r="K386" s="7" t="str">
        <f>VLOOKUP(J386,Tablas_Maestras_Prime!$A$173:$B$175,2,FALSE)</f>
        <v>Estable</v>
      </c>
      <c r="L386" s="7">
        <v>1</v>
      </c>
      <c r="M386" s="7" t="str">
        <f>VLOOKUP(L386,Tablas_Maestras_Prime!$A$158:$B$169,2,FALSE)</f>
        <v>Por definir</v>
      </c>
      <c r="N386" s="8" t="s">
        <v>2431</v>
      </c>
      <c r="O386" s="8" t="s">
        <v>2432</v>
      </c>
      <c r="P386" s="9">
        <v>38023</v>
      </c>
      <c r="Q386" s="8" t="s">
        <v>2433</v>
      </c>
      <c r="R386" s="8" t="s">
        <v>2434</v>
      </c>
      <c r="S386" s="8" t="s">
        <v>2435</v>
      </c>
      <c r="T386" s="8" t="s">
        <v>33</v>
      </c>
      <c r="U386" s="8" t="s">
        <v>2436</v>
      </c>
      <c r="V386" s="8" t="s">
        <v>2437</v>
      </c>
      <c r="W386" s="8" t="s">
        <v>95</v>
      </c>
      <c r="X386" s="8" t="s">
        <v>35</v>
      </c>
      <c r="Y386" s="5" t="str">
        <f t="shared" ref="Y386:Y449" si="13">CONCATENATE("INSERT INTO empleados VALUES (NULL, ",B386,", ",D386,", ",F386,", ",H386,", ",J386,", ",L386,", '",N386,"', '",O386,"', ",IF(P386="Sin definir","NULL","'"&amp;TEXT(P386,"aaaa-mm-dd")&amp;"'"),", ",IF(Q386="Sin definir","NULL","'"&amp;Q386&amp;"'"),", ",IF(R386="Sin definir","NULL","'"&amp;R386&amp;"'"),", ",IF(S386="Sin definir","NULL","'"&amp;S386&amp;"'"),", ",IF(T386="Sin definir","NULL","'"&amp;T386&amp;"'"),", ",IF(U386="Sin definir","NULL","'"&amp;U386&amp;"'"),", ",IF(V386="Sin definir","NULL","'"&amp;V386&amp;"'"),", ",IF(W386="Sin definir","NULL","'"&amp;W386&amp;"'"),", '",X386,"');")</f>
        <v>INSERT INTO empleados VALUES (NULL, 29, 25, 6, 1, 1, 1, 'RIVERA ARONEZ', 'KATHERINE ISABEL', 'viernes-02-06', 'katherinerivar@gmail.com', '73879007', '983488096', NULL, 'Urbanización Las Terrazas de Carapongo', 'U21210265', '8vo', 'I');</v>
      </c>
    </row>
    <row r="387" spans="1:25" ht="15.75" customHeight="1">
      <c r="A387" s="6">
        <f t="shared" si="12"/>
        <v>386</v>
      </c>
      <c r="B387" s="7">
        <v>6</v>
      </c>
      <c r="C387" s="7" t="str">
        <f>VLOOKUP(B387,Tablas_Maestras_Prime!$A$116:$B$153,2,FALSE)</f>
        <v>Administración y Marketing</v>
      </c>
      <c r="D387" s="7">
        <v>5</v>
      </c>
      <c r="E387" s="113" t="str">
        <f>VLOOKUP(D387,Tablas_Maestras_Prime!$A$42:$B$103,2,FALSE)</f>
        <v>Universidad Peruana de Ciencias Aplicadas </v>
      </c>
      <c r="F387" s="7">
        <v>1</v>
      </c>
      <c r="G387" s="7" t="str">
        <f>VLOOKUP(F387,Tablas_Maestras_Prime!$A$107:$B$112,2,FALSE)</f>
        <v>Sin Definir..</v>
      </c>
      <c r="H387" s="7">
        <v>1</v>
      </c>
      <c r="I387" s="7" t="str">
        <f>VLOOKUP(H387,Tablas_Maestras_Prime!$A$20:$B$38,2,FALSE)</f>
        <v>Por definir...</v>
      </c>
      <c r="J387" s="7">
        <v>1</v>
      </c>
      <c r="K387" s="7" t="str">
        <f>VLOOKUP(J387,Tablas_Maestras_Prime!$A$173:$B$175,2,FALSE)</f>
        <v>Estable</v>
      </c>
      <c r="L387" s="7">
        <v>1</v>
      </c>
      <c r="M387" s="7" t="str">
        <f>VLOOKUP(L387,Tablas_Maestras_Prime!$A$158:$B$169,2,FALSE)</f>
        <v>Por definir</v>
      </c>
      <c r="N387" s="8" t="s">
        <v>2438</v>
      </c>
      <c r="O387" s="8" t="s">
        <v>2439</v>
      </c>
      <c r="P387" s="9">
        <v>37981</v>
      </c>
      <c r="Q387" s="8" t="s">
        <v>2440</v>
      </c>
      <c r="R387" s="8" t="s">
        <v>2441</v>
      </c>
      <c r="S387" s="8" t="s">
        <v>2442</v>
      </c>
      <c r="T387" s="8" t="s">
        <v>102</v>
      </c>
      <c r="U387" s="8" t="s">
        <v>2443</v>
      </c>
      <c r="V387" s="8" t="s">
        <v>2444</v>
      </c>
      <c r="W387" s="8" t="s">
        <v>456</v>
      </c>
      <c r="X387" s="8" t="s">
        <v>35</v>
      </c>
      <c r="Y387" s="5" t="str">
        <f t="shared" si="13"/>
        <v>INSERT INTO empleados VALUES (NULL, 6, 5, 1, 1, 1, 1, 'Rodas Velarde', 'Juan Pablo', 'viernes-12-26', 'rodasvelardejuan1@gmail.com', '74041481', '927276904', 'San Miguel', 'Av. Calle los pioneros, San Miguel', '202113860', 'Noveno', 'I');</v>
      </c>
    </row>
    <row r="388" spans="1:25" ht="15.75" customHeight="1">
      <c r="A388" s="6">
        <f t="shared" si="12"/>
        <v>387</v>
      </c>
      <c r="B388" s="7">
        <v>10</v>
      </c>
      <c r="C388" s="7" t="str">
        <f>VLOOKUP(B388,Tablas_Maestras_Prime!$A$116:$B$153,2,FALSE)</f>
        <v>Administracion de Empresas</v>
      </c>
      <c r="D388" s="7">
        <v>25</v>
      </c>
      <c r="E388" s="113" t="str">
        <f>VLOOKUP(D388,Tablas_Maestras_Prime!$A$42:$B$103,2,FALSE)</f>
        <v>UNIVERSIDAD TECNOLÓGICA DEL PERÚ</v>
      </c>
      <c r="F388" s="7">
        <v>1</v>
      </c>
      <c r="G388" s="7" t="str">
        <f>VLOOKUP(F388,Tablas_Maestras_Prime!$A$107:$B$112,2,FALSE)</f>
        <v>Sin Definir..</v>
      </c>
      <c r="H388" s="7">
        <v>1</v>
      </c>
      <c r="I388" s="7" t="str">
        <f>VLOOKUP(H388,Tablas_Maestras_Prime!$A$20:$B$38,2,FALSE)</f>
        <v>Por definir...</v>
      </c>
      <c r="J388" s="7">
        <v>1</v>
      </c>
      <c r="K388" s="7" t="str">
        <f>VLOOKUP(J388,Tablas_Maestras_Prime!$A$173:$B$175,2,FALSE)</f>
        <v>Estable</v>
      </c>
      <c r="L388" s="7">
        <v>1</v>
      </c>
      <c r="M388" s="7" t="str">
        <f>VLOOKUP(L388,Tablas_Maestras_Prime!$A$158:$B$169,2,FALSE)</f>
        <v>Por definir</v>
      </c>
      <c r="N388" s="8" t="s">
        <v>2445</v>
      </c>
      <c r="O388" s="8" t="s">
        <v>2446</v>
      </c>
      <c r="P388" s="9">
        <v>36839</v>
      </c>
      <c r="Q388" s="8" t="s">
        <v>2447</v>
      </c>
      <c r="R388" s="8" t="s">
        <v>2448</v>
      </c>
      <c r="S388" s="8" t="s">
        <v>2449</v>
      </c>
      <c r="T388" s="8" t="s">
        <v>33</v>
      </c>
      <c r="U388" s="8" t="s">
        <v>2450</v>
      </c>
      <c r="V388" s="8" t="s">
        <v>2451</v>
      </c>
      <c r="W388" s="8" t="s">
        <v>34</v>
      </c>
      <c r="X388" s="8" t="s">
        <v>35</v>
      </c>
      <c r="Y388" s="5" t="str">
        <f t="shared" si="13"/>
        <v>INSERT INTO empleados VALUES (NULL, 10, 25, 1, 1, 1, 1, 'Rodriguez Berrocal', 'Angela María', 'jueves-11-09', 'arodriguezb2000@gmail.com', '72715036', '927638300', NULL, 'Jr. Unión 300 - Chimbote', 'U20309446', '9no', 'I');</v>
      </c>
    </row>
    <row r="389" spans="1:25" ht="15.75" customHeight="1">
      <c r="A389" s="6">
        <f t="shared" si="12"/>
        <v>388</v>
      </c>
      <c r="B389" s="7">
        <v>6</v>
      </c>
      <c r="C389" s="7" t="str">
        <f>VLOOKUP(B389,Tablas_Maestras_Prime!$A$116:$B$153,2,FALSE)</f>
        <v>Administración y Marketing</v>
      </c>
      <c r="D389" s="7">
        <v>27</v>
      </c>
      <c r="E389" s="113" t="str">
        <f>VLOOKUP(D389,Tablas_Maestras_Prime!$A$42:$B$103,2,FALSE)</f>
        <v>Universidad Nacional Federico VIllareal (UNFV)</v>
      </c>
      <c r="F389" s="7">
        <v>1</v>
      </c>
      <c r="G389" s="7" t="str">
        <f>VLOOKUP(F389,Tablas_Maestras_Prime!$A$107:$B$112,2,FALSE)</f>
        <v>Sin Definir..</v>
      </c>
      <c r="H389" s="7">
        <v>1</v>
      </c>
      <c r="I389" s="7" t="str">
        <f>VLOOKUP(H389,Tablas_Maestras_Prime!$A$20:$B$38,2,FALSE)</f>
        <v>Por definir...</v>
      </c>
      <c r="J389" s="7">
        <v>1</v>
      </c>
      <c r="K389" s="7" t="str">
        <f>VLOOKUP(J389,Tablas_Maestras_Prime!$A$173:$B$175,2,FALSE)</f>
        <v>Estable</v>
      </c>
      <c r="L389" s="7">
        <v>1</v>
      </c>
      <c r="M389" s="7" t="str">
        <f>VLOOKUP(L389,Tablas_Maestras_Prime!$A$158:$B$169,2,FALSE)</f>
        <v>Por definir</v>
      </c>
      <c r="N389" s="8" t="s">
        <v>2452</v>
      </c>
      <c r="O389" s="8" t="s">
        <v>2453</v>
      </c>
      <c r="P389" s="9" t="s">
        <v>33</v>
      </c>
      <c r="Q389" s="8" t="s">
        <v>2454</v>
      </c>
      <c r="R389" s="8" t="s">
        <v>2455</v>
      </c>
      <c r="S389" s="8" t="s">
        <v>2456</v>
      </c>
      <c r="T389" s="8" t="s">
        <v>391</v>
      </c>
      <c r="U389" s="8" t="s">
        <v>2457</v>
      </c>
      <c r="V389" s="8" t="s">
        <v>2458</v>
      </c>
      <c r="W389" s="8" t="s">
        <v>145</v>
      </c>
      <c r="X389" s="8" t="s">
        <v>35</v>
      </c>
      <c r="Y389" s="5" t="str">
        <f t="shared" si="13"/>
        <v>INSERT INTO empleados VALUES (NULL, 6, 27, 1, 1, 1, 1, 'RODRIGUEZ CARRASCO ', 'LESLYE DAYHAM', NULL, 'leslye.dayham.carrasco@gmail.com', '73238709', '983518258', 'Los Olivos', 'Calle Cajay 5139- Los Olivos', '2017026612', '7mo', 'I');</v>
      </c>
    </row>
    <row r="390" spans="1:25" ht="15.75" customHeight="1">
      <c r="A390" s="6">
        <f t="shared" si="12"/>
        <v>389</v>
      </c>
      <c r="B390" s="7">
        <v>29</v>
      </c>
      <c r="C390" s="7" t="str">
        <f>VLOOKUP(B390,Tablas_Maestras_Prime!$A$116:$B$153,2,FALSE)</f>
        <v>Ingeniera industrial y de sistemas </v>
      </c>
      <c r="D390" s="7">
        <v>1</v>
      </c>
      <c r="E390" s="113" t="str">
        <f>VLOOKUP(D390,Tablas_Maestras_Prime!$A$42:$B$103,2,FALSE)</f>
        <v>Sin definir...</v>
      </c>
      <c r="F390" s="7">
        <v>1</v>
      </c>
      <c r="G390" s="7" t="str">
        <f>VLOOKUP(F390,Tablas_Maestras_Prime!$A$107:$B$112,2,FALSE)</f>
        <v>Sin Definir..</v>
      </c>
      <c r="H390" s="7">
        <v>1</v>
      </c>
      <c r="I390" s="7" t="str">
        <f>VLOOKUP(H390,Tablas_Maestras_Prime!$A$20:$B$38,2,FALSE)</f>
        <v>Por definir...</v>
      </c>
      <c r="J390" s="7">
        <v>1</v>
      </c>
      <c r="K390" s="7" t="str">
        <f>VLOOKUP(J390,Tablas_Maestras_Prime!$A$173:$B$175,2,FALSE)</f>
        <v>Estable</v>
      </c>
      <c r="L390" s="7">
        <v>1</v>
      </c>
      <c r="M390" s="7" t="str">
        <f>VLOOKUP(L390,Tablas_Maestras_Prime!$A$158:$B$169,2,FALSE)</f>
        <v>Por definir</v>
      </c>
      <c r="N390" s="8" t="s">
        <v>2459</v>
      </c>
      <c r="O390" s="8" t="s">
        <v>2460</v>
      </c>
      <c r="P390" s="9">
        <v>36263</v>
      </c>
      <c r="Q390" s="8" t="s">
        <v>2461</v>
      </c>
      <c r="R390" s="8" t="s">
        <v>2462</v>
      </c>
      <c r="S390" s="8" t="s">
        <v>2463</v>
      </c>
      <c r="T390" s="8" t="s">
        <v>33</v>
      </c>
      <c r="U390" s="8" t="s">
        <v>2464</v>
      </c>
      <c r="V390" s="8" t="s">
        <v>2465</v>
      </c>
      <c r="W390" s="8" t="s">
        <v>2466</v>
      </c>
      <c r="X390" s="8" t="s">
        <v>35</v>
      </c>
      <c r="Y390" s="5" t="str">
        <f t="shared" si="13"/>
        <v>INSERT INTO empleados VALUES (NULL, 29, 1, 1, 1, 1, 1, 'RODRIGUEZ CAVA', 'RENZO PAUL', 'martes-04-13', 'rodriguez_cava@hotmail.com', '74997689', '900749370', NULL, 'TRUJILLO', '166577', 'Decimo', 'I');</v>
      </c>
    </row>
    <row r="391" spans="1:25" ht="15.75" customHeight="1">
      <c r="A391" s="6">
        <f t="shared" si="12"/>
        <v>390</v>
      </c>
      <c r="B391" s="7">
        <v>6</v>
      </c>
      <c r="C391" s="7" t="str">
        <f>VLOOKUP(B391,Tablas_Maestras_Prime!$A$116:$B$153,2,FALSE)</f>
        <v>Administración y Marketing</v>
      </c>
      <c r="D391" s="7">
        <v>4</v>
      </c>
      <c r="E391" s="113" t="str">
        <f>VLOOKUP(D391,Tablas_Maestras_Prime!$A$42:$B$103,2,FALSE)</f>
        <v>Universidad Cesar Vallejo</v>
      </c>
      <c r="F391" s="7">
        <v>6</v>
      </c>
      <c r="G391" s="7" t="str">
        <f>VLOOKUP(F391,Tablas_Maestras_Prime!$A$107:$B$112,2,FALSE)</f>
        <v>Tecnica</v>
      </c>
      <c r="H391" s="7">
        <v>11</v>
      </c>
      <c r="I391" s="7" t="str">
        <f>VLOOKUP(H391,Tablas_Maestras_Prime!$A$20:$B$38,2,FALSE)</f>
        <v>Ingeniería Civil</v>
      </c>
      <c r="J391" s="7">
        <v>1</v>
      </c>
      <c r="K391" s="7" t="str">
        <f>VLOOKUP(J391,Tablas_Maestras_Prime!$A$173:$B$175,2,FALSE)</f>
        <v>Estable</v>
      </c>
      <c r="L391" s="7">
        <v>12</v>
      </c>
      <c r="M391" s="7" t="str">
        <f>VLOOKUP(L391,Tablas_Maestras_Prime!$A$158:$B$169,2,FALSE)</f>
        <v>Practicante</v>
      </c>
      <c r="N391" s="8" t="s">
        <v>2467</v>
      </c>
      <c r="O391" s="8" t="s">
        <v>2468</v>
      </c>
      <c r="P391" s="9" t="s">
        <v>33</v>
      </c>
      <c r="Q391" s="8" t="s">
        <v>2469</v>
      </c>
      <c r="R391" s="8" t="s">
        <v>2470</v>
      </c>
      <c r="S391" s="8" t="s">
        <v>2471</v>
      </c>
      <c r="T391" s="8" t="s">
        <v>33</v>
      </c>
      <c r="U391" s="8" t="s">
        <v>1275</v>
      </c>
      <c r="V391" s="8" t="s">
        <v>2472</v>
      </c>
      <c r="W391" s="8" t="s">
        <v>33</v>
      </c>
      <c r="X391" s="8" t="s">
        <v>35</v>
      </c>
      <c r="Y391" s="5" t="str">
        <f t="shared" si="13"/>
        <v>INSERT INTO empleados VALUES (NULL, 6, 4, 6, 11, 1, 12, 'RODRIGUEZ CONTRERAS', 'CRISTHIAN HUGO', NULL, 'hugorodcon@gmail.com', '70332904', '972010690', NULL, 'JR. PIURA 361 - URB. LA LIBERTAD', '7002635515', NULL, 'I');</v>
      </c>
    </row>
    <row r="392" spans="1:25" ht="15.75" customHeight="1">
      <c r="A392" s="6">
        <f t="shared" si="12"/>
        <v>391</v>
      </c>
      <c r="B392" s="7">
        <v>16</v>
      </c>
      <c r="C392" s="7" t="str">
        <f>VLOOKUP(B392,Tablas_Maestras_Prime!$A$116:$B$153,2,FALSE)</f>
        <v>Ingenieria geologica</v>
      </c>
      <c r="D392" s="7">
        <v>48</v>
      </c>
      <c r="E392" s="113" t="str">
        <f>VLOOKUP(D392,Tablas_Maestras_Prime!$A$42:$B$103,2,FALSE)</f>
        <v>UNIVERSIDAD NACIONAL TECNOLÓGICA DE LIMA SUR</v>
      </c>
      <c r="F392" s="7">
        <v>1</v>
      </c>
      <c r="G392" s="7" t="str">
        <f>VLOOKUP(F392,Tablas_Maestras_Prime!$A$107:$B$112,2,FALSE)</f>
        <v>Sin Definir..</v>
      </c>
      <c r="H392" s="7">
        <v>1</v>
      </c>
      <c r="I392" s="7" t="str">
        <f>VLOOKUP(H392,Tablas_Maestras_Prime!$A$20:$B$38,2,FALSE)</f>
        <v>Por definir...</v>
      </c>
      <c r="J392" s="7">
        <v>1</v>
      </c>
      <c r="K392" s="7" t="str">
        <f>VLOOKUP(J392,Tablas_Maestras_Prime!$A$173:$B$175,2,FALSE)</f>
        <v>Estable</v>
      </c>
      <c r="L392" s="7">
        <v>1</v>
      </c>
      <c r="M392" s="7" t="str">
        <f>VLOOKUP(L392,Tablas_Maestras_Prime!$A$158:$B$169,2,FALSE)</f>
        <v>Por definir</v>
      </c>
      <c r="N392" s="8" t="s">
        <v>2473</v>
      </c>
      <c r="O392" s="8" t="s">
        <v>2474</v>
      </c>
      <c r="P392" s="9">
        <v>35759</v>
      </c>
      <c r="Q392" s="8" t="s">
        <v>2475</v>
      </c>
      <c r="R392" s="8" t="s">
        <v>2476</v>
      </c>
      <c r="S392" s="8" t="s">
        <v>2477</v>
      </c>
      <c r="T392" s="8" t="s">
        <v>120</v>
      </c>
      <c r="U392" s="8" t="s">
        <v>2478</v>
      </c>
      <c r="V392" s="8" t="s">
        <v>2479</v>
      </c>
      <c r="W392" s="8" t="s">
        <v>62</v>
      </c>
      <c r="X392" s="8" t="s">
        <v>35</v>
      </c>
      <c r="Y392" s="5" t="str">
        <f t="shared" si="13"/>
        <v>INSERT INTO empleados VALUES (NULL, 16, 48, 1, 1, 1, 1, 'RODRÍGUEZ HUAMANI ', 'PAULO DAVID', 'martes-11-25', 'paulo.david.ro.h@gmail.com', '76651922', '978337446', 'Ate', 'Calle Guadalajara 128, Ate', '2016200195', 'Egresado', 'I');</v>
      </c>
    </row>
    <row r="393" spans="1:25" ht="15.75" customHeight="1">
      <c r="A393" s="6">
        <f t="shared" si="12"/>
        <v>392</v>
      </c>
      <c r="B393" s="7">
        <v>13</v>
      </c>
      <c r="C393" s="7" t="str">
        <f>VLOOKUP(B393,Tablas_Maestras_Prime!$A$116:$B$153,2,FALSE)</f>
        <v>Diseño y Desarrollo de Maquinas</v>
      </c>
      <c r="D393" s="7">
        <v>3</v>
      </c>
      <c r="E393" s="113" t="str">
        <f>VLOOKUP(D393,Tablas_Maestras_Prime!$A$42:$B$103,2,FALSE)</f>
        <v>SENATI</v>
      </c>
      <c r="F393" s="7">
        <v>1</v>
      </c>
      <c r="G393" s="7" t="str">
        <f>VLOOKUP(F393,Tablas_Maestras_Prime!$A$107:$B$112,2,FALSE)</f>
        <v>Sin Definir..</v>
      </c>
      <c r="H393" s="7">
        <v>1</v>
      </c>
      <c r="I393" s="7" t="str">
        <f>VLOOKUP(H393,Tablas_Maestras_Prime!$A$20:$B$38,2,FALSE)</f>
        <v>Por definir...</v>
      </c>
      <c r="J393" s="7">
        <v>1</v>
      </c>
      <c r="K393" s="7" t="str">
        <f>VLOOKUP(J393,Tablas_Maestras_Prime!$A$173:$B$175,2,FALSE)</f>
        <v>Estable</v>
      </c>
      <c r="L393" s="7">
        <v>1</v>
      </c>
      <c r="M393" s="7" t="str">
        <f>VLOOKUP(L393,Tablas_Maestras_Prime!$A$158:$B$169,2,FALSE)</f>
        <v>Por definir</v>
      </c>
      <c r="N393" s="8" t="s">
        <v>2480</v>
      </c>
      <c r="O393" s="8" t="s">
        <v>2481</v>
      </c>
      <c r="P393" s="9">
        <v>38404</v>
      </c>
      <c r="Q393" s="8" t="s">
        <v>2482</v>
      </c>
      <c r="R393" s="8" t="s">
        <v>2483</v>
      </c>
      <c r="S393" s="8" t="s">
        <v>2484</v>
      </c>
      <c r="T393" s="8" t="s">
        <v>33</v>
      </c>
      <c r="U393" s="8" t="s">
        <v>2485</v>
      </c>
      <c r="V393" s="8" t="s">
        <v>2486</v>
      </c>
      <c r="W393" s="8" t="s">
        <v>934</v>
      </c>
      <c r="X393" s="8" t="s">
        <v>35</v>
      </c>
      <c r="Y393" s="5" t="str">
        <f t="shared" si="13"/>
        <v>INSERT INTO empleados VALUES (NULL, 13, 3, 1, 1, 1, 1, 'Rodriguez Morales', 'Kenai Jose', 'lunes-02-21', 'jr805036@gmail.com', '74753731', '994496289', NULL, 'Mz lote 1 cooperativa de vivienda primavera', '1420474', '6to', 'I');</v>
      </c>
    </row>
    <row r="394" spans="1:25" ht="15.75" customHeight="1">
      <c r="A394" s="6">
        <f t="shared" si="12"/>
        <v>393</v>
      </c>
      <c r="B394" s="7">
        <v>1</v>
      </c>
      <c r="C394" s="7" t="str">
        <f>VLOOKUP(B394,Tablas_Maestras_Prime!$A$116:$B$153,2,FALSE)</f>
        <v>Arquitectura y Urbanismo</v>
      </c>
      <c r="D394" s="7">
        <v>1</v>
      </c>
      <c r="E394" s="113" t="str">
        <f>VLOOKUP(D394,Tablas_Maestras_Prime!$A$42:$B$103,2,FALSE)</f>
        <v>Sin definir...</v>
      </c>
      <c r="F394" s="7">
        <v>1</v>
      </c>
      <c r="G394" s="7" t="str">
        <f>VLOOKUP(F394,Tablas_Maestras_Prime!$A$107:$B$112,2,FALSE)</f>
        <v>Sin Definir..</v>
      </c>
      <c r="H394" s="7">
        <v>1</v>
      </c>
      <c r="I394" s="7" t="str">
        <f>VLOOKUP(H394,Tablas_Maestras_Prime!$A$20:$B$38,2,FALSE)</f>
        <v>Por definir...</v>
      </c>
      <c r="J394" s="7">
        <v>1</v>
      </c>
      <c r="K394" s="7" t="str">
        <f>VLOOKUP(J394,Tablas_Maestras_Prime!$A$173:$B$175,2,FALSE)</f>
        <v>Estable</v>
      </c>
      <c r="L394" s="7">
        <v>1</v>
      </c>
      <c r="M394" s="7" t="str">
        <f>VLOOKUP(L394,Tablas_Maestras_Prime!$A$158:$B$169,2,FALSE)</f>
        <v>Por definir</v>
      </c>
      <c r="N394" s="8" t="s">
        <v>2487</v>
      </c>
      <c r="O394" s="8" t="s">
        <v>2488</v>
      </c>
      <c r="P394" s="9" t="s">
        <v>33</v>
      </c>
      <c r="Q394" s="8" t="s">
        <v>33</v>
      </c>
      <c r="R394" s="8" t="s">
        <v>2489</v>
      </c>
      <c r="S394" s="8"/>
      <c r="T394" s="8" t="s">
        <v>33</v>
      </c>
      <c r="U394" s="8" t="s">
        <v>33</v>
      </c>
      <c r="V394" s="8" t="s">
        <v>33</v>
      </c>
      <c r="W394" s="8" t="s">
        <v>33</v>
      </c>
      <c r="X394" s="8" t="s">
        <v>35</v>
      </c>
      <c r="Y394" s="5" t="str">
        <f t="shared" si="13"/>
        <v>INSERT INTO empleados VALUES (NULL, 1, 1, 1, 1, 1, 1, 'ROJAS OBREGÓN', 'YADIRA', NULL, NULL, '76660284', '', NULL, NULL, NULL, NULL, 'I');</v>
      </c>
    </row>
    <row r="395" spans="1:25" ht="15.75" customHeight="1">
      <c r="A395" s="6">
        <f t="shared" si="12"/>
        <v>394</v>
      </c>
      <c r="B395" s="7">
        <v>20</v>
      </c>
      <c r="C395" s="7" t="str">
        <f>VLOOKUP(B395,Tablas_Maestras_Prime!$A$116:$B$153,2,FALSE)</f>
        <v>Diseño grafico</v>
      </c>
      <c r="D395" s="7">
        <v>27</v>
      </c>
      <c r="E395" s="113" t="str">
        <f>VLOOKUP(D395,Tablas_Maestras_Prime!$A$42:$B$103,2,FALSE)</f>
        <v>Universidad Nacional Federico VIllareal (UNFV)</v>
      </c>
      <c r="F395" s="7">
        <v>1</v>
      </c>
      <c r="G395" s="7" t="str">
        <f>VLOOKUP(F395,Tablas_Maestras_Prime!$A$107:$B$112,2,FALSE)</f>
        <v>Sin Definir..</v>
      </c>
      <c r="H395" s="7">
        <v>1</v>
      </c>
      <c r="I395" s="7" t="str">
        <f>VLOOKUP(H395,Tablas_Maestras_Prime!$A$20:$B$38,2,FALSE)</f>
        <v>Por definir...</v>
      </c>
      <c r="J395" s="7">
        <v>1</v>
      </c>
      <c r="K395" s="7" t="str">
        <f>VLOOKUP(J395,Tablas_Maestras_Prime!$A$173:$B$175,2,FALSE)</f>
        <v>Estable</v>
      </c>
      <c r="L395" s="7">
        <v>1</v>
      </c>
      <c r="M395" s="7" t="str">
        <f>VLOOKUP(L395,Tablas_Maestras_Prime!$A$158:$B$169,2,FALSE)</f>
        <v>Por definir</v>
      </c>
      <c r="N395" s="8" t="s">
        <v>2490</v>
      </c>
      <c r="O395" s="8" t="s">
        <v>2491</v>
      </c>
      <c r="P395" s="9">
        <v>37516</v>
      </c>
      <c r="Q395" s="8" t="s">
        <v>2492</v>
      </c>
      <c r="R395" s="8" t="s">
        <v>899</v>
      </c>
      <c r="S395" s="8" t="s">
        <v>2493</v>
      </c>
      <c r="T395" s="8" t="s">
        <v>594</v>
      </c>
      <c r="U395" s="8" t="s">
        <v>2494</v>
      </c>
      <c r="V395" s="8" t="s">
        <v>2495</v>
      </c>
      <c r="W395" s="8" t="s">
        <v>2496</v>
      </c>
      <c r="X395" s="8" t="s">
        <v>35</v>
      </c>
      <c r="Y395" s="5" t="str">
        <f t="shared" si="13"/>
        <v>INSERT INTO empleados VALUES (NULL, 20, 27, 1, 1, 1, 1, 'Roman Mendoza', 'Daniel Alejandro', 'martes-09-17', 'danielrormanmendoza17@gmail.com', '74297617', '963958299', 'San Isidro', 'Calle Los Nogales 239, San Isidro', '2022016024', 'Septimo Ciclo', 'I');</v>
      </c>
    </row>
    <row r="396" spans="1:25" ht="15.75" customHeight="1">
      <c r="A396" s="6">
        <f t="shared" si="12"/>
        <v>395</v>
      </c>
      <c r="B396" s="7">
        <v>6</v>
      </c>
      <c r="C396" s="7" t="str">
        <f>VLOOKUP(B396,Tablas_Maestras_Prime!$A$116:$B$153,2,FALSE)</f>
        <v>Administración y Marketing</v>
      </c>
      <c r="D396" s="7">
        <v>5</v>
      </c>
      <c r="E396" s="113" t="str">
        <f>VLOOKUP(D396,Tablas_Maestras_Prime!$A$42:$B$103,2,FALSE)</f>
        <v>Universidad Peruana de Ciencias Aplicadas </v>
      </c>
      <c r="F396" s="7">
        <v>1</v>
      </c>
      <c r="G396" s="7" t="str">
        <f>VLOOKUP(F396,Tablas_Maestras_Prime!$A$107:$B$112,2,FALSE)</f>
        <v>Sin Definir..</v>
      </c>
      <c r="H396" s="7">
        <v>1</v>
      </c>
      <c r="I396" s="7" t="str">
        <f>VLOOKUP(H396,Tablas_Maestras_Prime!$A$20:$B$38,2,FALSE)</f>
        <v>Por definir...</v>
      </c>
      <c r="J396" s="7">
        <v>1</v>
      </c>
      <c r="K396" s="7" t="str">
        <f>VLOOKUP(J396,Tablas_Maestras_Prime!$A$173:$B$175,2,FALSE)</f>
        <v>Estable</v>
      </c>
      <c r="L396" s="7">
        <v>1</v>
      </c>
      <c r="M396" s="7" t="str">
        <f>VLOOKUP(L396,Tablas_Maestras_Prime!$A$158:$B$169,2,FALSE)</f>
        <v>Por definir</v>
      </c>
      <c r="N396" s="8" t="s">
        <v>2497</v>
      </c>
      <c r="O396" s="8" t="s">
        <v>2498</v>
      </c>
      <c r="P396" s="9">
        <v>37453</v>
      </c>
      <c r="Q396" s="8" t="s">
        <v>2499</v>
      </c>
      <c r="R396" s="8" t="s">
        <v>2500</v>
      </c>
      <c r="S396" s="8" t="s">
        <v>2501</v>
      </c>
      <c r="T396" s="8" t="s">
        <v>33</v>
      </c>
      <c r="U396" s="8" t="s">
        <v>2502</v>
      </c>
      <c r="V396" s="8" t="s">
        <v>2503</v>
      </c>
      <c r="W396" s="8" t="s">
        <v>2466</v>
      </c>
      <c r="X396" s="8" t="s">
        <v>35</v>
      </c>
      <c r="Y396" s="5" t="str">
        <f t="shared" si="13"/>
        <v>INSERT INTO empleados VALUES (NULL, 6, 5, 1, 1, 1, 1, 'ROMERO CANCHANYA', 'ERWIN', 'martes-07-16', 'erwinromerocanchanya@gmail.com', '71644109', '921226038', NULL, 'Surco VIlla Libertad de Monterrico, Jr Cineraria Calle A MZE LT25', 'U20201B194', 'Decimo', 'I');</v>
      </c>
    </row>
    <row r="397" spans="1:25" ht="15.75" customHeight="1">
      <c r="A397" s="6">
        <f t="shared" si="12"/>
        <v>396</v>
      </c>
      <c r="B397" s="7">
        <v>16</v>
      </c>
      <c r="C397" s="7" t="str">
        <f>VLOOKUP(B397,Tablas_Maestras_Prime!$A$116:$B$153,2,FALSE)</f>
        <v>Ingenieria geologica</v>
      </c>
      <c r="D397" s="7">
        <v>4</v>
      </c>
      <c r="E397" s="113" t="str">
        <f>VLOOKUP(D397,Tablas_Maestras_Prime!$A$42:$B$103,2,FALSE)</f>
        <v>Universidad Cesar Vallejo</v>
      </c>
      <c r="F397" s="7">
        <v>1</v>
      </c>
      <c r="G397" s="7" t="str">
        <f>VLOOKUP(F397,Tablas_Maestras_Prime!$A$107:$B$112,2,FALSE)</f>
        <v>Sin Definir..</v>
      </c>
      <c r="H397" s="7">
        <v>9</v>
      </c>
      <c r="I397" s="7" t="str">
        <f>VLOOKUP(H397,Tablas_Maestras_Prime!$A$20:$B$38,2,FALSE)</f>
        <v>Ingeniería y Arquitectura </v>
      </c>
      <c r="J397" s="7">
        <v>1</v>
      </c>
      <c r="K397" s="7" t="str">
        <f>VLOOKUP(J397,Tablas_Maestras_Prime!$A$173:$B$175,2,FALSE)</f>
        <v>Estable</v>
      </c>
      <c r="L397" s="7">
        <v>1</v>
      </c>
      <c r="M397" s="7" t="str">
        <f>VLOOKUP(L397,Tablas_Maestras_Prime!$A$158:$B$169,2,FALSE)</f>
        <v>Por definir</v>
      </c>
      <c r="N397" s="8" t="s">
        <v>2504</v>
      </c>
      <c r="O397" s="8" t="s">
        <v>2505</v>
      </c>
      <c r="P397" s="9">
        <v>38422</v>
      </c>
      <c r="Q397" s="8" t="s">
        <v>2506</v>
      </c>
      <c r="R397" s="8" t="s">
        <v>2507</v>
      </c>
      <c r="S397" s="8" t="s">
        <v>2508</v>
      </c>
      <c r="T397" s="8" t="s">
        <v>848</v>
      </c>
      <c r="U397" s="8" t="s">
        <v>2509</v>
      </c>
      <c r="V397" s="8" t="s">
        <v>2510</v>
      </c>
      <c r="W397" s="8" t="s">
        <v>95</v>
      </c>
      <c r="X397" s="8" t="s">
        <v>35</v>
      </c>
      <c r="Y397" s="5" t="str">
        <f t="shared" si="13"/>
        <v>INSERT INTO empleados VALUES (NULL, 16, 4, 1, 9, 1, 1, 'ROMERO PARIONA ', 'MISHELLEY DAYSI', 'viernes-03-11', 'romeromishelley@gmail.com', '73474109', '940861342', 'Independencia', 'independencia- Lima', '7002800151', '8vo', 'I');</v>
      </c>
    </row>
    <row r="398" spans="1:25" ht="15.75" customHeight="1">
      <c r="A398" s="6">
        <f t="shared" si="12"/>
        <v>397</v>
      </c>
      <c r="B398" s="7">
        <v>6</v>
      </c>
      <c r="C398" s="7" t="str">
        <f>VLOOKUP(B398,Tablas_Maestras_Prime!$A$116:$B$153,2,FALSE)</f>
        <v>Administración y Marketing</v>
      </c>
      <c r="D398" s="7">
        <v>5</v>
      </c>
      <c r="E398" s="113" t="str">
        <f>VLOOKUP(D398,Tablas_Maestras_Prime!$A$42:$B$103,2,FALSE)</f>
        <v>Universidad Peruana de Ciencias Aplicadas </v>
      </c>
      <c r="F398" s="7">
        <v>1</v>
      </c>
      <c r="G398" s="7" t="str">
        <f>VLOOKUP(F398,Tablas_Maestras_Prime!$A$107:$B$112,2,FALSE)</f>
        <v>Sin Definir..</v>
      </c>
      <c r="H398" s="7">
        <v>1</v>
      </c>
      <c r="I398" s="7" t="str">
        <f>VLOOKUP(H398,Tablas_Maestras_Prime!$A$20:$B$38,2,FALSE)</f>
        <v>Por definir...</v>
      </c>
      <c r="J398" s="7">
        <v>1</v>
      </c>
      <c r="K398" s="7" t="str">
        <f>VLOOKUP(J398,Tablas_Maestras_Prime!$A$173:$B$175,2,FALSE)</f>
        <v>Estable</v>
      </c>
      <c r="L398" s="7">
        <v>1</v>
      </c>
      <c r="M398" s="7" t="str">
        <f>VLOOKUP(L398,Tablas_Maestras_Prime!$A$158:$B$169,2,FALSE)</f>
        <v>Por definir</v>
      </c>
      <c r="N398" s="8" t="s">
        <v>2511</v>
      </c>
      <c r="O398" s="8" t="s">
        <v>2512</v>
      </c>
      <c r="P398" s="9" t="s">
        <v>33</v>
      </c>
      <c r="Q398" s="8" t="s">
        <v>2513</v>
      </c>
      <c r="R398" s="8" t="s">
        <v>33</v>
      </c>
      <c r="S398" s="8" t="s">
        <v>2514</v>
      </c>
      <c r="T398" s="8" t="s">
        <v>579</v>
      </c>
      <c r="U398" s="8" t="s">
        <v>2515</v>
      </c>
      <c r="V398" s="8" t="s">
        <v>33</v>
      </c>
      <c r="W398" s="8" t="s">
        <v>1331</v>
      </c>
      <c r="X398" s="8" t="s">
        <v>35</v>
      </c>
      <c r="Y398" s="5" t="str">
        <f t="shared" si="13"/>
        <v>INSERT INTO empleados VALUES (NULL, 6, 5, 1, 1, 1, 1, 'Roque Moreno', 'Thalía', NULL, 'thaliaroquem@gmail.com', NULL, '959727449', 'Santa Anita', 'Santa Anita, Av. Arguedas 100', NULL, 'Octavo', 'I');</v>
      </c>
    </row>
    <row r="399" spans="1:25" ht="15.75" customHeight="1">
      <c r="A399" s="6">
        <f t="shared" si="12"/>
        <v>398</v>
      </c>
      <c r="B399" s="7">
        <v>16</v>
      </c>
      <c r="C399" s="7" t="str">
        <f>VLOOKUP(B399,Tablas_Maestras_Prime!$A$116:$B$153,2,FALSE)</f>
        <v>Ingenieria geologica</v>
      </c>
      <c r="D399" s="7">
        <v>40</v>
      </c>
      <c r="E399" s="113" t="str">
        <f>VLOOKUP(D399,Tablas_Maestras_Prime!$A$42:$B$103,2,FALSE)</f>
        <v>UNIVERSIDAD NACIONAL AGRARIA LA MOLINA</v>
      </c>
      <c r="F399" s="7">
        <v>4</v>
      </c>
      <c r="G399" s="7" t="str">
        <f>VLOOKUP(F399,Tablas_Maestras_Prime!$A$107:$B$112,2,FALSE)</f>
        <v>Ingenieria</v>
      </c>
      <c r="H399" s="7">
        <v>1</v>
      </c>
      <c r="I399" s="7" t="str">
        <f>VLOOKUP(H399,Tablas_Maestras_Prime!$A$20:$B$38,2,FALSE)</f>
        <v>Por definir...</v>
      </c>
      <c r="J399" s="7">
        <v>1</v>
      </c>
      <c r="K399" s="7" t="str">
        <f>VLOOKUP(J399,Tablas_Maestras_Prime!$A$173:$B$175,2,FALSE)</f>
        <v>Estable</v>
      </c>
      <c r="L399" s="7">
        <v>12</v>
      </c>
      <c r="M399" s="7" t="str">
        <f>VLOOKUP(L399,Tablas_Maestras_Prime!$A$158:$B$169,2,FALSE)</f>
        <v>Practicante</v>
      </c>
      <c r="N399" s="8" t="s">
        <v>2516</v>
      </c>
      <c r="O399" s="8" t="s">
        <v>2517</v>
      </c>
      <c r="P399" s="9" t="s">
        <v>33</v>
      </c>
      <c r="Q399" s="8" t="s">
        <v>2518</v>
      </c>
      <c r="R399" s="8" t="s">
        <v>2519</v>
      </c>
      <c r="S399" s="8" t="s">
        <v>2520</v>
      </c>
      <c r="T399" s="8" t="s">
        <v>120</v>
      </c>
      <c r="U399" s="8" t="s">
        <v>2521</v>
      </c>
      <c r="V399" s="8" t="s">
        <v>2522</v>
      </c>
      <c r="W399" s="8" t="s">
        <v>33</v>
      </c>
      <c r="X399" s="8" t="s">
        <v>35</v>
      </c>
      <c r="Y399" s="5" t="str">
        <f t="shared" si="13"/>
        <v>INSERT INTO empleados VALUES (NULL, 16, 40, 4, 1, 1, 12, 'Roque Ponce', 'Jazmin Milagros', NULL, 'jazroqueponce@gmail.com', '71222858', '978611084', 'Ate', 'Calle Guipuzcoa 172, Ate', '20200201', NULL, 'I');</v>
      </c>
    </row>
    <row r="400" spans="1:25" ht="15.75" customHeight="1">
      <c r="A400" s="6">
        <f t="shared" si="12"/>
        <v>399</v>
      </c>
      <c r="B400" s="7">
        <v>16</v>
      </c>
      <c r="C400" s="7" t="str">
        <f>VLOOKUP(B400,Tablas_Maestras_Prime!$A$116:$B$153,2,FALSE)</f>
        <v>Ingenieria geologica</v>
      </c>
      <c r="D400" s="7">
        <v>16</v>
      </c>
      <c r="E400" s="113" t="str">
        <f>VLOOKUP(D400,Tablas_Maestras_Prime!$A$42:$B$103,2,FALSE)</f>
        <v>Universidad Nacional de San Agustín de Arequipa</v>
      </c>
      <c r="F400" s="7">
        <v>1</v>
      </c>
      <c r="G400" s="7" t="str">
        <f>VLOOKUP(F400,Tablas_Maestras_Prime!$A$107:$B$112,2,FALSE)</f>
        <v>Sin Definir..</v>
      </c>
      <c r="H400" s="7">
        <v>1</v>
      </c>
      <c r="I400" s="7" t="str">
        <f>VLOOKUP(H400,Tablas_Maestras_Prime!$A$20:$B$38,2,FALSE)</f>
        <v>Por definir...</v>
      </c>
      <c r="J400" s="7">
        <v>1</v>
      </c>
      <c r="K400" s="7" t="str">
        <f>VLOOKUP(J400,Tablas_Maestras_Prime!$A$173:$B$175,2,FALSE)</f>
        <v>Estable</v>
      </c>
      <c r="L400" s="7">
        <v>1</v>
      </c>
      <c r="M400" s="7" t="str">
        <f>VLOOKUP(L400,Tablas_Maestras_Prime!$A$158:$B$169,2,FALSE)</f>
        <v>Por definir</v>
      </c>
      <c r="N400" s="8" t="s">
        <v>2523</v>
      </c>
      <c r="O400" s="8" t="s">
        <v>2524</v>
      </c>
      <c r="P400" s="9">
        <v>37458</v>
      </c>
      <c r="Q400" s="8" t="s">
        <v>2525</v>
      </c>
      <c r="R400" s="8" t="s">
        <v>2526</v>
      </c>
      <c r="S400" s="8" t="s">
        <v>2527</v>
      </c>
      <c r="T400" s="8" t="s">
        <v>33</v>
      </c>
      <c r="U400" s="8" t="s">
        <v>2528</v>
      </c>
      <c r="V400" s="8" t="s">
        <v>33</v>
      </c>
      <c r="W400" s="8" t="s">
        <v>86</v>
      </c>
      <c r="X400" s="8" t="s">
        <v>35</v>
      </c>
      <c r="Y400" s="5" t="str">
        <f t="shared" si="13"/>
        <v>INSERT INTO empleados VALUES (NULL, 16, 16, 1, 1, 1, 1, 'ROQUE TRUJILLO', 'HEINZ VICTOR', 'domingo-07-21', 'hroque@unsa.edu.pe', '73028226', '976735474', NULL, 'Arequipa, Uchumayo, Congata-El Carmen-Calle Manuel Prado-Mz J.-Lt.5', NULL, '10mo', 'I');</v>
      </c>
    </row>
    <row r="401" spans="1:25" ht="15.75" customHeight="1">
      <c r="A401" s="6">
        <f t="shared" si="12"/>
        <v>400</v>
      </c>
      <c r="B401" s="7">
        <v>5</v>
      </c>
      <c r="C401" s="7" t="str">
        <f>VLOOKUP(B401,Tablas_Maestras_Prime!$A$116:$B$153,2,FALSE)</f>
        <v>Ing. Civil</v>
      </c>
      <c r="D401" s="7">
        <v>2</v>
      </c>
      <c r="E401" s="113" t="str">
        <f>VLOOKUP(D401,Tablas_Maestras_Prime!$A$42:$B$103,2,FALSE)</f>
        <v>Universidad privada del norte</v>
      </c>
      <c r="F401" s="7">
        <v>1</v>
      </c>
      <c r="G401" s="7" t="str">
        <f>VLOOKUP(F401,Tablas_Maestras_Prime!$A$107:$B$112,2,FALSE)</f>
        <v>Sin Definir..</v>
      </c>
      <c r="H401" s="7">
        <v>1</v>
      </c>
      <c r="I401" s="7" t="str">
        <f>VLOOKUP(H401,Tablas_Maestras_Prime!$A$20:$B$38,2,FALSE)</f>
        <v>Por definir...</v>
      </c>
      <c r="J401" s="7">
        <v>1</v>
      </c>
      <c r="K401" s="7" t="str">
        <f>VLOOKUP(J401,Tablas_Maestras_Prime!$A$173:$B$175,2,FALSE)</f>
        <v>Estable</v>
      </c>
      <c r="L401" s="7">
        <v>1</v>
      </c>
      <c r="M401" s="7" t="str">
        <f>VLOOKUP(L401,Tablas_Maestras_Prime!$A$158:$B$169,2,FALSE)</f>
        <v>Por definir</v>
      </c>
      <c r="N401" s="8" t="s">
        <v>2529</v>
      </c>
      <c r="O401" s="8" t="s">
        <v>2530</v>
      </c>
      <c r="P401" s="9">
        <v>37604</v>
      </c>
      <c r="Q401" s="8" t="s">
        <v>33</v>
      </c>
      <c r="R401" s="8" t="s">
        <v>33</v>
      </c>
      <c r="S401" s="8" t="s">
        <v>2531</v>
      </c>
      <c r="T401" s="8" t="s">
        <v>142</v>
      </c>
      <c r="U401" s="8" t="s">
        <v>2532</v>
      </c>
      <c r="V401" s="8" t="s">
        <v>33</v>
      </c>
      <c r="W401" s="8" t="s">
        <v>145</v>
      </c>
      <c r="X401" s="8" t="s">
        <v>35</v>
      </c>
      <c r="Y401" s="5" t="str">
        <f t="shared" si="13"/>
        <v>INSERT INTO empleados VALUES (NULL, 5, 2, 1, 1, 1, 1, 'ROSSMANN DELGADO', 'TATIANA ELVIRA', 'sábado-12-14', NULL, NULL, '989549767', 'Breña', 'Jr. Huaraz 1219 - Breña', NULL, '7mo', 'I');</v>
      </c>
    </row>
    <row r="402" spans="1:25" ht="15.75" customHeight="1">
      <c r="A402" s="6">
        <f t="shared" si="12"/>
        <v>401</v>
      </c>
      <c r="B402" s="7">
        <v>16</v>
      </c>
      <c r="C402" s="7" t="str">
        <f>VLOOKUP(B402,Tablas_Maestras_Prime!$A$116:$B$153,2,FALSE)</f>
        <v>Ingenieria geologica</v>
      </c>
      <c r="D402" s="7">
        <v>5</v>
      </c>
      <c r="E402" s="113" t="str">
        <f>VLOOKUP(D402,Tablas_Maestras_Prime!$A$42:$B$103,2,FALSE)</f>
        <v>Universidad Peruana de Ciencias Aplicadas </v>
      </c>
      <c r="F402" s="7">
        <v>4</v>
      </c>
      <c r="G402" s="7" t="str">
        <f>VLOOKUP(F402,Tablas_Maestras_Prime!$A$107:$B$112,2,FALSE)</f>
        <v>Ingenieria</v>
      </c>
      <c r="H402" s="7">
        <v>17</v>
      </c>
      <c r="I402" s="7" t="str">
        <f>VLOOKUP(H402,Tablas_Maestras_Prime!$A$20:$B$38,2,FALSE)</f>
        <v>Ingenieria Ambiental </v>
      </c>
      <c r="J402" s="7">
        <v>1</v>
      </c>
      <c r="K402" s="7" t="str">
        <f>VLOOKUP(J402,Tablas_Maestras_Prime!$A$173:$B$175,2,FALSE)</f>
        <v>Estable</v>
      </c>
      <c r="L402" s="7">
        <v>12</v>
      </c>
      <c r="M402" s="7" t="str">
        <f>VLOOKUP(L402,Tablas_Maestras_Prime!$A$158:$B$169,2,FALSE)</f>
        <v>Practicante</v>
      </c>
      <c r="N402" s="8" t="s">
        <v>2533</v>
      </c>
      <c r="O402" s="8" t="s">
        <v>2534</v>
      </c>
      <c r="P402" s="9" t="s">
        <v>33</v>
      </c>
      <c r="Q402" s="8" t="s">
        <v>2535</v>
      </c>
      <c r="R402" s="8" t="s">
        <v>2536</v>
      </c>
      <c r="S402" s="8" t="s">
        <v>2537</v>
      </c>
      <c r="T402" s="8" t="s">
        <v>33</v>
      </c>
      <c r="U402" s="8" t="s">
        <v>2538</v>
      </c>
      <c r="V402" s="8" t="s">
        <v>2539</v>
      </c>
      <c r="W402" s="8" t="s">
        <v>33</v>
      </c>
      <c r="X402" s="8" t="s">
        <v>35</v>
      </c>
      <c r="Y402" s="5" t="str">
        <f t="shared" si="13"/>
        <v>INSERT INTO empleados VALUES (NULL, 16, 5, 4, 17, 1, 12, 'Ruelas Yong', 'Ariana', NULL, 'ruelasariana019@gmail.com', '73259114', '948778922', NULL, 'Los Ebanos 624 urb. Las flores MZ. 115 LT. 19', 'U202213719', NULL, 'I');</v>
      </c>
    </row>
    <row r="403" spans="1:25" ht="15.75" customHeight="1">
      <c r="A403" s="6">
        <f t="shared" si="12"/>
        <v>402</v>
      </c>
      <c r="B403" s="7">
        <v>29</v>
      </c>
      <c r="C403" s="7" t="str">
        <f>VLOOKUP(B403,Tablas_Maestras_Prime!$A$116:$B$153,2,FALSE)</f>
        <v>Ingeniera industrial y de sistemas </v>
      </c>
      <c r="D403" s="7">
        <v>14</v>
      </c>
      <c r="E403" s="113" t="str">
        <f>VLOOKUP(D403,Tablas_Maestras_Prime!$A$42:$B$103,2,FALSE)</f>
        <v>Universidad Ricardo Palma</v>
      </c>
      <c r="F403" s="7">
        <v>6</v>
      </c>
      <c r="G403" s="7" t="str">
        <f>VLOOKUP(F403,Tablas_Maestras_Prime!$A$107:$B$112,2,FALSE)</f>
        <v>Tecnica</v>
      </c>
      <c r="H403" s="7">
        <v>8</v>
      </c>
      <c r="I403" s="7" t="str">
        <f>VLOOKUP(H403,Tablas_Maestras_Prime!$A$20:$B$38,2,FALSE)</f>
        <v>Arquitectura</v>
      </c>
      <c r="J403" s="7">
        <v>1</v>
      </c>
      <c r="K403" s="7" t="str">
        <f>VLOOKUP(J403,Tablas_Maestras_Prime!$A$173:$B$175,2,FALSE)</f>
        <v>Estable</v>
      </c>
      <c r="L403" s="7">
        <v>12</v>
      </c>
      <c r="M403" s="7" t="str">
        <f>VLOOKUP(L403,Tablas_Maestras_Prime!$A$158:$B$169,2,FALSE)</f>
        <v>Practicante</v>
      </c>
      <c r="N403" s="8" t="s">
        <v>2540</v>
      </c>
      <c r="O403" s="8" t="s">
        <v>2541</v>
      </c>
      <c r="P403" s="9" t="s">
        <v>33</v>
      </c>
      <c r="Q403" s="8" t="s">
        <v>2542</v>
      </c>
      <c r="R403" s="8" t="s">
        <v>2543</v>
      </c>
      <c r="S403" s="8" t="s">
        <v>2544</v>
      </c>
      <c r="T403" s="8" t="s">
        <v>176</v>
      </c>
      <c r="U403" s="8" t="s">
        <v>2545</v>
      </c>
      <c r="V403" s="8" t="s">
        <v>2546</v>
      </c>
      <c r="W403" s="8" t="s">
        <v>33</v>
      </c>
      <c r="X403" s="8" t="s">
        <v>35</v>
      </c>
      <c r="Y403" s="5" t="str">
        <f t="shared" si="13"/>
        <v>INSERT INTO empleados VALUES (NULL, 29, 14, 6, 8, 1, 12, 'Ruiz Tarazona', 'Alexandra', NULL, 'alexandraruiz0710@gmail.com', '74309836', '995983133', 'Villa El Salvador', 'Av.Central con 3 de Octubre, Villa El Salvador, Lima', '202020296', NULL, 'I');</v>
      </c>
    </row>
    <row r="404" spans="1:25" ht="15.75" customHeight="1">
      <c r="A404" s="6">
        <f t="shared" si="12"/>
        <v>403</v>
      </c>
      <c r="B404" s="7">
        <v>9</v>
      </c>
      <c r="C404" s="7" t="str">
        <f>VLOOKUP(B404,Tablas_Maestras_Prime!$A$116:$B$153,2,FALSE)</f>
        <v>Administracion y Negocios Internacionales</v>
      </c>
      <c r="D404" s="7">
        <v>4</v>
      </c>
      <c r="E404" s="113" t="str">
        <f>VLOOKUP(D404,Tablas_Maestras_Prime!$A$42:$B$103,2,FALSE)</f>
        <v>Universidad Cesar Vallejo</v>
      </c>
      <c r="F404" s="7">
        <v>1</v>
      </c>
      <c r="G404" s="7" t="str">
        <f>VLOOKUP(F404,Tablas_Maestras_Prime!$A$107:$B$112,2,FALSE)</f>
        <v>Sin Definir..</v>
      </c>
      <c r="H404" s="7">
        <v>9</v>
      </c>
      <c r="I404" s="7" t="str">
        <f>VLOOKUP(H404,Tablas_Maestras_Prime!$A$20:$B$38,2,FALSE)</f>
        <v>Ingeniería y Arquitectura </v>
      </c>
      <c r="J404" s="7">
        <v>1</v>
      </c>
      <c r="K404" s="7" t="str">
        <f>VLOOKUP(J404,Tablas_Maestras_Prime!$A$173:$B$175,2,FALSE)</f>
        <v>Estable</v>
      </c>
      <c r="L404" s="7">
        <v>12</v>
      </c>
      <c r="M404" s="7" t="str">
        <f>VLOOKUP(L404,Tablas_Maestras_Prime!$A$158:$B$169,2,FALSE)</f>
        <v>Practicante</v>
      </c>
      <c r="N404" s="8" t="s">
        <v>2547</v>
      </c>
      <c r="O404" s="8" t="s">
        <v>2548</v>
      </c>
      <c r="P404" s="9">
        <v>37604</v>
      </c>
      <c r="Q404" s="8" t="s">
        <v>2549</v>
      </c>
      <c r="R404" s="8" t="s">
        <v>2550</v>
      </c>
      <c r="S404" s="8" t="s">
        <v>2551</v>
      </c>
      <c r="T404" s="8" t="s">
        <v>784</v>
      </c>
      <c r="U404" s="8" t="s">
        <v>2552</v>
      </c>
      <c r="V404" s="8" t="s">
        <v>2553</v>
      </c>
      <c r="W404" s="8" t="s">
        <v>34</v>
      </c>
      <c r="X404" s="8" t="s">
        <v>35</v>
      </c>
      <c r="Y404" s="5" t="str">
        <f t="shared" si="13"/>
        <v>INSERT INTO empleados VALUES (NULL, 9, 4, 1, 9, 1, 12, 'SABOGAL CASTILLO', 'JUAN JESUS', 'sábado-12-14', 'sabogaljuan1234@gmail.com', '72400447', '965313776', 'Puente Piedra', 'Puente Piedra - Lima', '7002516461', '9no', 'I');</v>
      </c>
    </row>
    <row r="405" spans="1:25" ht="15.75" customHeight="1">
      <c r="A405" s="6">
        <f t="shared" si="12"/>
        <v>404</v>
      </c>
      <c r="B405" s="7">
        <v>6</v>
      </c>
      <c r="C405" s="7" t="str">
        <f>VLOOKUP(B405,Tablas_Maestras_Prime!$A$116:$B$153,2,FALSE)</f>
        <v>Administración y Marketing</v>
      </c>
      <c r="D405" s="7">
        <v>19</v>
      </c>
      <c r="E405" s="113" t="str">
        <f>VLOOKUP(D405,Tablas_Maestras_Prime!$A$42:$B$103,2,FALSE)</f>
        <v>Universidad Privada Antenor Orrego</v>
      </c>
      <c r="F405" s="7">
        <v>6</v>
      </c>
      <c r="G405" s="7" t="str">
        <f>VLOOKUP(F405,Tablas_Maestras_Prime!$A$107:$B$112,2,FALSE)</f>
        <v>Tecnica</v>
      </c>
      <c r="H405" s="7">
        <v>11</v>
      </c>
      <c r="I405" s="7" t="str">
        <f>VLOOKUP(H405,Tablas_Maestras_Prime!$A$20:$B$38,2,FALSE)</f>
        <v>Ingeniería Civil</v>
      </c>
      <c r="J405" s="7">
        <v>1</v>
      </c>
      <c r="K405" s="7" t="str">
        <f>VLOOKUP(J405,Tablas_Maestras_Prime!$A$173:$B$175,2,FALSE)</f>
        <v>Estable</v>
      </c>
      <c r="L405" s="7">
        <v>12</v>
      </c>
      <c r="M405" s="7" t="str">
        <f>VLOOKUP(L405,Tablas_Maestras_Prime!$A$158:$B$169,2,FALSE)</f>
        <v>Practicante</v>
      </c>
      <c r="N405" s="8" t="s">
        <v>2554</v>
      </c>
      <c r="O405" s="8" t="s">
        <v>2555</v>
      </c>
      <c r="P405" s="9" t="s">
        <v>33</v>
      </c>
      <c r="Q405" s="8" t="s">
        <v>2556</v>
      </c>
      <c r="R405" s="8" t="s">
        <v>2557</v>
      </c>
      <c r="S405" s="8" t="s">
        <v>2558</v>
      </c>
      <c r="T405" s="8" t="s">
        <v>33</v>
      </c>
      <c r="U405" s="8" t="s">
        <v>2559</v>
      </c>
      <c r="V405" s="8" t="s">
        <v>2560</v>
      </c>
      <c r="W405" s="8" t="s">
        <v>33</v>
      </c>
      <c r="X405" s="8" t="s">
        <v>35</v>
      </c>
      <c r="Y405" s="5" t="str">
        <f t="shared" si="13"/>
        <v>INSERT INTO empleados VALUES (NULL, 6, 19, 6, 11, 1, 12, 'Saenz Barranzuela', 'Erika Victoria', NULL, 'evicsaenz@gmail.com', '72754891', '925980258', NULL, 'Urb. Marcavelica A - 41, Piura', '246115', NULL, 'I');</v>
      </c>
    </row>
    <row r="406" spans="1:25" ht="15.75" customHeight="1">
      <c r="A406" s="6">
        <f t="shared" si="12"/>
        <v>405</v>
      </c>
      <c r="B406" s="7">
        <v>1</v>
      </c>
      <c r="C406" s="7" t="str">
        <f>VLOOKUP(B406,Tablas_Maestras_Prime!$A$116:$B$153,2,FALSE)</f>
        <v>Arquitectura y Urbanismo</v>
      </c>
      <c r="D406" s="7">
        <v>1</v>
      </c>
      <c r="E406" s="113" t="str">
        <f>VLOOKUP(D406,Tablas_Maestras_Prime!$A$42:$B$103,2,FALSE)</f>
        <v>Sin definir...</v>
      </c>
      <c r="F406" s="7">
        <v>1</v>
      </c>
      <c r="G406" s="7" t="str">
        <f>VLOOKUP(F406,Tablas_Maestras_Prime!$A$107:$B$112,2,FALSE)</f>
        <v>Sin Definir..</v>
      </c>
      <c r="H406" s="7">
        <v>1</v>
      </c>
      <c r="I406" s="7" t="str">
        <f>VLOOKUP(H406,Tablas_Maestras_Prime!$A$20:$B$38,2,FALSE)</f>
        <v>Por definir...</v>
      </c>
      <c r="J406" s="7">
        <v>1</v>
      </c>
      <c r="K406" s="7" t="str">
        <f>VLOOKUP(J406,Tablas_Maestras_Prime!$A$173:$B$175,2,FALSE)</f>
        <v>Estable</v>
      </c>
      <c r="L406" s="7">
        <v>12</v>
      </c>
      <c r="M406" s="7" t="str">
        <f>VLOOKUP(L406,Tablas_Maestras_Prime!$A$158:$B$169,2,FALSE)</f>
        <v>Practicante</v>
      </c>
      <c r="N406" s="8" t="s">
        <v>2561</v>
      </c>
      <c r="O406" s="8" t="s">
        <v>2562</v>
      </c>
      <c r="P406" s="9" t="s">
        <v>33</v>
      </c>
      <c r="Q406" s="8" t="s">
        <v>33</v>
      </c>
      <c r="R406" s="8" t="s">
        <v>2563</v>
      </c>
      <c r="S406" s="8" t="s">
        <v>33</v>
      </c>
      <c r="T406" s="8" t="s">
        <v>33</v>
      </c>
      <c r="U406" s="8" t="s">
        <v>33</v>
      </c>
      <c r="V406" s="8" t="s">
        <v>33</v>
      </c>
      <c r="W406" s="8" t="s">
        <v>33</v>
      </c>
      <c r="X406" s="8" t="s">
        <v>35</v>
      </c>
      <c r="Y406" s="5" t="str">
        <f t="shared" si="13"/>
        <v>INSERT INTO empleados VALUES (NULL, 1, 1, 1, 1, 1, 12, 'SAIRE ARREDONDO', 'VICTOR SAUL', NULL, NULL, '72352181', NULL, NULL, NULL, NULL, NULL, 'I');</v>
      </c>
    </row>
    <row r="407" spans="1:25" ht="15.75" customHeight="1">
      <c r="A407" s="6">
        <f t="shared" si="12"/>
        <v>406</v>
      </c>
      <c r="B407" s="7">
        <v>1</v>
      </c>
      <c r="C407" s="7" t="str">
        <f>VLOOKUP(B407,Tablas_Maestras_Prime!$A$116:$B$153,2,FALSE)</f>
        <v>Arquitectura y Urbanismo</v>
      </c>
      <c r="D407" s="7">
        <v>1</v>
      </c>
      <c r="E407" s="113" t="str">
        <f>VLOOKUP(D407,Tablas_Maestras_Prime!$A$42:$B$103,2,FALSE)</f>
        <v>Sin definir...</v>
      </c>
      <c r="F407" s="7">
        <v>1</v>
      </c>
      <c r="G407" s="7" t="str">
        <f>VLOOKUP(F407,Tablas_Maestras_Prime!$A$107:$B$112,2,FALSE)</f>
        <v>Sin Definir..</v>
      </c>
      <c r="H407" s="7">
        <v>1</v>
      </c>
      <c r="I407" s="7" t="str">
        <f>VLOOKUP(H407,Tablas_Maestras_Prime!$A$20:$B$38,2,FALSE)</f>
        <v>Por definir...</v>
      </c>
      <c r="J407" s="7">
        <v>1</v>
      </c>
      <c r="K407" s="7" t="str">
        <f>VLOOKUP(J407,Tablas_Maestras_Prime!$A$173:$B$175,2,FALSE)</f>
        <v>Estable</v>
      </c>
      <c r="L407" s="7">
        <v>12</v>
      </c>
      <c r="M407" s="7" t="str">
        <f>VLOOKUP(L407,Tablas_Maestras_Prime!$A$158:$B$169,2,FALSE)</f>
        <v>Practicante</v>
      </c>
      <c r="N407" s="8" t="s">
        <v>2564</v>
      </c>
      <c r="O407" s="8" t="s">
        <v>2565</v>
      </c>
      <c r="P407" s="9" t="s">
        <v>33</v>
      </c>
      <c r="Q407" s="8" t="s">
        <v>33</v>
      </c>
      <c r="R407" s="8" t="s">
        <v>33</v>
      </c>
      <c r="S407" s="8" t="s">
        <v>2566</v>
      </c>
      <c r="T407" s="8" t="s">
        <v>33</v>
      </c>
      <c r="U407" s="8" t="s">
        <v>33</v>
      </c>
      <c r="V407" s="8" t="s">
        <v>33</v>
      </c>
      <c r="W407" s="8" t="s">
        <v>33</v>
      </c>
      <c r="X407" s="8" t="s">
        <v>35</v>
      </c>
      <c r="Y407" s="5" t="str">
        <f t="shared" si="13"/>
        <v>INSERT INTO empleados VALUES (NULL, 1, 1, 1, 1, 1, 12, 'SALAZAR COBA', 'JAIRO JAIR', NULL, NULL, NULL, '940833137', NULL, NULL, NULL, NULL, 'I');</v>
      </c>
    </row>
    <row r="408" spans="1:25" ht="15.75" customHeight="1">
      <c r="A408" s="6">
        <f t="shared" si="12"/>
        <v>407</v>
      </c>
      <c r="B408" s="7">
        <v>29</v>
      </c>
      <c r="C408" s="7" t="str">
        <f>VLOOKUP(B408,Tablas_Maestras_Prime!$A$116:$B$153,2,FALSE)</f>
        <v>Ingeniera industrial y de sistemas </v>
      </c>
      <c r="D408" s="7">
        <v>4</v>
      </c>
      <c r="E408" s="113" t="str">
        <f>VLOOKUP(D408,Tablas_Maestras_Prime!$A$42:$B$103,2,FALSE)</f>
        <v>Universidad Cesar Vallejo</v>
      </c>
      <c r="F408" s="7">
        <v>6</v>
      </c>
      <c r="G408" s="7" t="str">
        <f>VLOOKUP(F408,Tablas_Maestras_Prime!$A$107:$B$112,2,FALSE)</f>
        <v>Tecnica</v>
      </c>
      <c r="H408" s="7">
        <v>9</v>
      </c>
      <c r="I408" s="7" t="str">
        <f>VLOOKUP(H408,Tablas_Maestras_Prime!$A$20:$B$38,2,FALSE)</f>
        <v>Ingeniería y Arquitectura </v>
      </c>
      <c r="J408" s="7">
        <v>1</v>
      </c>
      <c r="K408" s="7" t="str">
        <f>VLOOKUP(J408,Tablas_Maestras_Prime!$A$173:$B$175,2,FALSE)</f>
        <v>Estable</v>
      </c>
      <c r="L408" s="7">
        <v>12</v>
      </c>
      <c r="M408" s="7" t="str">
        <f>VLOOKUP(L408,Tablas_Maestras_Prime!$A$158:$B$169,2,FALSE)</f>
        <v>Practicante</v>
      </c>
      <c r="N408" s="8" t="s">
        <v>2567</v>
      </c>
      <c r="O408" s="8" t="s">
        <v>2568</v>
      </c>
      <c r="P408" s="9">
        <v>36840</v>
      </c>
      <c r="Q408" s="8" t="s">
        <v>2569</v>
      </c>
      <c r="R408" s="8" t="s">
        <v>2570</v>
      </c>
      <c r="S408" s="8" t="s">
        <v>2571</v>
      </c>
      <c r="T408" s="8" t="s">
        <v>43</v>
      </c>
      <c r="U408" s="8" t="s">
        <v>2572</v>
      </c>
      <c r="V408" s="8" t="s">
        <v>2573</v>
      </c>
      <c r="W408" s="8" t="s">
        <v>34</v>
      </c>
      <c r="X408" s="8" t="s">
        <v>35</v>
      </c>
      <c r="Y408" s="5" t="str">
        <f t="shared" si="13"/>
        <v>INSERT INTO empleados VALUES (NULL, 29, 4, 6, 9, 1, 12, 'SALCEDO PRUDENCIO', 'ERICK JOEL', 'viernes-11-10', 'ericksalcedop18@gmail.com', '75612353', '963145106', 'San Juan de Lurigancho', 'San Juan de Lurigancho, Lima', '7001212835', '9no', 'I');</v>
      </c>
    </row>
    <row r="409" spans="1:25" ht="15.75" customHeight="1">
      <c r="A409" s="6">
        <f t="shared" si="12"/>
        <v>408</v>
      </c>
      <c r="B409" s="7">
        <v>1</v>
      </c>
      <c r="C409" s="7" t="str">
        <f>VLOOKUP(B409,Tablas_Maestras_Prime!$A$116:$B$153,2,FALSE)</f>
        <v>Arquitectura y Urbanismo</v>
      </c>
      <c r="D409" s="7">
        <v>19</v>
      </c>
      <c r="E409" s="113" t="str">
        <f>VLOOKUP(D409,Tablas_Maestras_Prime!$A$42:$B$103,2,FALSE)</f>
        <v>Universidad Privada Antenor Orrego</v>
      </c>
      <c r="F409" s="7">
        <v>1</v>
      </c>
      <c r="G409" s="7" t="str">
        <f>VLOOKUP(F409,Tablas_Maestras_Prime!$A$107:$B$112,2,FALSE)</f>
        <v>Sin Definir..</v>
      </c>
      <c r="H409" s="7">
        <v>1</v>
      </c>
      <c r="I409" s="7" t="str">
        <f>VLOOKUP(H409,Tablas_Maestras_Prime!$A$20:$B$38,2,FALSE)</f>
        <v>Por definir...</v>
      </c>
      <c r="J409" s="7">
        <v>1</v>
      </c>
      <c r="K409" s="7" t="str">
        <f>VLOOKUP(J409,Tablas_Maestras_Prime!$A$173:$B$175,2,FALSE)</f>
        <v>Estable</v>
      </c>
      <c r="L409" s="7">
        <v>1</v>
      </c>
      <c r="M409" s="7" t="str">
        <f>VLOOKUP(L409,Tablas_Maestras_Prime!$A$158:$B$169,2,FALSE)</f>
        <v>Por definir</v>
      </c>
      <c r="N409" s="8" t="s">
        <v>2574</v>
      </c>
      <c r="O409" s="8" t="s">
        <v>2575</v>
      </c>
      <c r="P409" s="9" t="s">
        <v>33</v>
      </c>
      <c r="Q409" s="8" t="s">
        <v>33</v>
      </c>
      <c r="R409" s="8" t="s">
        <v>33</v>
      </c>
      <c r="S409" s="8" t="s">
        <v>2576</v>
      </c>
      <c r="T409" s="8" t="s">
        <v>33</v>
      </c>
      <c r="U409" s="8" t="s">
        <v>33</v>
      </c>
      <c r="V409" s="8" t="s">
        <v>33</v>
      </c>
      <c r="W409" s="8" t="s">
        <v>33</v>
      </c>
      <c r="X409" s="8" t="s">
        <v>35</v>
      </c>
      <c r="Y409" s="5" t="str">
        <f t="shared" si="13"/>
        <v>INSERT INTO empleados VALUES (NULL, 1, 19, 1, 1, 1, 1, 'SALDAÑA SALAS', 'BRAULIO DANIEL', NULL, NULL, NULL, '989786102', NULL, NULL, NULL, NULL, 'I');</v>
      </c>
    </row>
    <row r="410" spans="1:25" ht="15.75" customHeight="1">
      <c r="A410" s="6">
        <f t="shared" si="12"/>
        <v>409</v>
      </c>
      <c r="B410" s="7">
        <v>6</v>
      </c>
      <c r="C410" s="7" t="str">
        <f>VLOOKUP(B410,Tablas_Maestras_Prime!$A$116:$B$153,2,FALSE)</f>
        <v>Administración y Marketing</v>
      </c>
      <c r="D410" s="7">
        <v>5</v>
      </c>
      <c r="E410" s="113" t="str">
        <f>VLOOKUP(D410,Tablas_Maestras_Prime!$A$42:$B$103,2,FALSE)</f>
        <v>Universidad Peruana de Ciencias Aplicadas </v>
      </c>
      <c r="F410" s="7">
        <v>1</v>
      </c>
      <c r="G410" s="7" t="str">
        <f>VLOOKUP(F410,Tablas_Maestras_Prime!$A$107:$B$112,2,FALSE)</f>
        <v>Sin Definir..</v>
      </c>
      <c r="H410" s="7">
        <v>1</v>
      </c>
      <c r="I410" s="7" t="str">
        <f>VLOOKUP(H410,Tablas_Maestras_Prime!$A$20:$B$38,2,FALSE)</f>
        <v>Por definir...</v>
      </c>
      <c r="J410" s="7">
        <v>1</v>
      </c>
      <c r="K410" s="7" t="str">
        <f>VLOOKUP(J410,Tablas_Maestras_Prime!$A$173:$B$175,2,FALSE)</f>
        <v>Estable</v>
      </c>
      <c r="L410" s="7">
        <v>1</v>
      </c>
      <c r="M410" s="7" t="str">
        <f>VLOOKUP(L410,Tablas_Maestras_Prime!$A$158:$B$169,2,FALSE)</f>
        <v>Por definir</v>
      </c>
      <c r="N410" s="8" t="s">
        <v>2577</v>
      </c>
      <c r="O410" s="8" t="s">
        <v>2578</v>
      </c>
      <c r="P410" s="9" t="s">
        <v>33</v>
      </c>
      <c r="Q410" s="8" t="s">
        <v>2579</v>
      </c>
      <c r="R410" s="8" t="s">
        <v>2580</v>
      </c>
      <c r="S410" s="8" t="s">
        <v>2581</v>
      </c>
      <c r="T410" s="8" t="s">
        <v>208</v>
      </c>
      <c r="U410" s="8" t="s">
        <v>2582</v>
      </c>
      <c r="V410" s="8" t="s">
        <v>2583</v>
      </c>
      <c r="W410" s="8" t="s">
        <v>95</v>
      </c>
      <c r="X410" s="8" t="s">
        <v>35</v>
      </c>
      <c r="Y410" s="5" t="str">
        <f t="shared" si="13"/>
        <v>INSERT INTO empleados VALUES (NULL, 6, 5, 1, 1, 1, 1, 'SALHUANA FARFÁN', 'SERGIO FABIAN', NULL, 'sergiofabian.0309@gmail.com', '72719677', '956650660', 'Callao', 'Av. Belaunde # 400, Callao', 'U20181B170', '8vo', 'I');</v>
      </c>
    </row>
    <row r="411" spans="1:25" ht="15.75" customHeight="1">
      <c r="A411" s="6">
        <f t="shared" si="12"/>
        <v>410</v>
      </c>
      <c r="B411" s="7">
        <v>6</v>
      </c>
      <c r="C411" s="7" t="str">
        <f>VLOOKUP(B411,Tablas_Maestras_Prime!$A$116:$B$153,2,FALSE)</f>
        <v>Administración y Marketing</v>
      </c>
      <c r="D411" s="7">
        <v>50</v>
      </c>
      <c r="E411" s="113" t="str">
        <f>VLOOKUP(D411,Tablas_Maestras_Prime!$A$42:$B$103,2,FALSE)</f>
        <v>UNIVERSIDAD CATOLICA SEDES SAPIENTIAE (UCSS)</v>
      </c>
      <c r="F411" s="7">
        <v>1</v>
      </c>
      <c r="G411" s="7" t="str">
        <f>VLOOKUP(F411,Tablas_Maestras_Prime!$A$107:$B$112,2,FALSE)</f>
        <v>Sin Definir..</v>
      </c>
      <c r="H411" s="7">
        <v>2</v>
      </c>
      <c r="I411" s="7" t="str">
        <f>VLOOKUP(H411,Tablas_Maestras_Prime!$A$20:$B$38,2,FALSE)</f>
        <v>Ingeniería</v>
      </c>
      <c r="J411" s="7">
        <v>1</v>
      </c>
      <c r="K411" s="7" t="str">
        <f>VLOOKUP(J411,Tablas_Maestras_Prime!$A$173:$B$175,2,FALSE)</f>
        <v>Estable</v>
      </c>
      <c r="L411" s="7">
        <v>1</v>
      </c>
      <c r="M411" s="7" t="str">
        <f>VLOOKUP(L411,Tablas_Maestras_Prime!$A$158:$B$169,2,FALSE)</f>
        <v>Por definir</v>
      </c>
      <c r="N411" s="8" t="s">
        <v>2584</v>
      </c>
      <c r="O411" s="8" t="s">
        <v>2585</v>
      </c>
      <c r="P411" s="9">
        <v>35884</v>
      </c>
      <c r="Q411" s="8" t="s">
        <v>2586</v>
      </c>
      <c r="R411" s="8" t="s">
        <v>2587</v>
      </c>
      <c r="S411" s="8" t="s">
        <v>2384</v>
      </c>
      <c r="T411" s="8" t="s">
        <v>2588</v>
      </c>
      <c r="U411" s="8" t="s">
        <v>2589</v>
      </c>
      <c r="V411" s="8" t="s">
        <v>2590</v>
      </c>
      <c r="W411" s="8" t="s">
        <v>2591</v>
      </c>
      <c r="X411" s="8" t="s">
        <v>35</v>
      </c>
      <c r="Y411" s="5" t="str">
        <f t="shared" si="13"/>
        <v>INSERT INTO empleados VALUES (NULL, 6, 50, 1, 2, 1, 1, 'SALINAS TREBEJO', 'SEBASTIAN RODRIGO', 'lunes-03-30', 'sebastian.salinas2298@gmail.com', '70300877', '968282614', 'Los OLivos', 'Gonzales Prada - Los Olivos', '2015100270', 'Bachiller', 'I');</v>
      </c>
    </row>
    <row r="412" spans="1:25" ht="15.75" customHeight="1">
      <c r="A412" s="6">
        <f t="shared" si="12"/>
        <v>411</v>
      </c>
      <c r="B412" s="7">
        <v>6</v>
      </c>
      <c r="C412" s="7" t="str">
        <f>VLOOKUP(B412,Tablas_Maestras_Prime!$A$116:$B$153,2,FALSE)</f>
        <v>Administración y Marketing</v>
      </c>
      <c r="D412" s="7">
        <v>45</v>
      </c>
      <c r="E412" s="113" t="str">
        <f>VLOOKUP(D412,Tablas_Maestras_Prime!$A$42:$B$103,2,FALSE)</f>
        <v>UNIVERSIDAD TECNOLÓGICA DE LOS ANDES</v>
      </c>
      <c r="F412" s="7">
        <v>1</v>
      </c>
      <c r="G412" s="7" t="str">
        <f>VLOOKUP(F412,Tablas_Maestras_Prime!$A$107:$B$112,2,FALSE)</f>
        <v>Sin Definir..</v>
      </c>
      <c r="H412" s="7">
        <v>1</v>
      </c>
      <c r="I412" s="7" t="str">
        <f>VLOOKUP(H412,Tablas_Maestras_Prime!$A$20:$B$38,2,FALSE)</f>
        <v>Por definir...</v>
      </c>
      <c r="J412" s="7">
        <v>1</v>
      </c>
      <c r="K412" s="7" t="str">
        <f>VLOOKUP(J412,Tablas_Maestras_Prime!$A$173:$B$175,2,FALSE)</f>
        <v>Estable</v>
      </c>
      <c r="L412" s="7">
        <v>1</v>
      </c>
      <c r="M412" s="7" t="str">
        <f>VLOOKUP(L412,Tablas_Maestras_Prime!$A$158:$B$169,2,FALSE)</f>
        <v>Por definir</v>
      </c>
      <c r="N412" s="8" t="s">
        <v>2592</v>
      </c>
      <c r="O412" s="8" t="s">
        <v>2593</v>
      </c>
      <c r="P412" s="9">
        <v>37469</v>
      </c>
      <c r="Q412" s="8" t="s">
        <v>2594</v>
      </c>
      <c r="R412" s="8" t="s">
        <v>2595</v>
      </c>
      <c r="S412" s="8" t="s">
        <v>2596</v>
      </c>
      <c r="T412" s="8" t="s">
        <v>33</v>
      </c>
      <c r="U412" s="8" t="s">
        <v>2597</v>
      </c>
      <c r="V412" s="8" t="s">
        <v>2598</v>
      </c>
      <c r="W412" s="8" t="s">
        <v>95</v>
      </c>
      <c r="X412" s="8" t="s">
        <v>35</v>
      </c>
      <c r="Y412" s="5" t="str">
        <f t="shared" si="13"/>
        <v>INSERT INTO empleados VALUES (NULL, 6, 45, 1, 1, 1, 1, 'SALLO QUISPE', 'CHRISTIAN', 'jueves-08-01', '192682@unsaac.edu.pe', '75475814', '957376607', NULL, 'CUSCO', '202013175f', '8vo', 'I');</v>
      </c>
    </row>
    <row r="413" spans="1:25" ht="15.75" customHeight="1">
      <c r="A413" s="6">
        <f t="shared" si="12"/>
        <v>412</v>
      </c>
      <c r="B413" s="7">
        <v>1</v>
      </c>
      <c r="C413" s="7" t="str">
        <f>VLOOKUP(B413,Tablas_Maestras_Prime!$A$116:$B$153,2,FALSE)</f>
        <v>Arquitectura y Urbanismo</v>
      </c>
      <c r="D413" s="7">
        <v>1</v>
      </c>
      <c r="E413" s="113" t="str">
        <f>VLOOKUP(D413,Tablas_Maestras_Prime!$A$42:$B$103,2,FALSE)</f>
        <v>Sin definir...</v>
      </c>
      <c r="F413" s="7">
        <v>1</v>
      </c>
      <c r="G413" s="7" t="str">
        <f>VLOOKUP(F413,Tablas_Maestras_Prime!$A$107:$B$112,2,FALSE)</f>
        <v>Sin Definir..</v>
      </c>
      <c r="H413" s="7">
        <v>1</v>
      </c>
      <c r="I413" s="7" t="str">
        <f>VLOOKUP(H413,Tablas_Maestras_Prime!$A$20:$B$38,2,FALSE)</f>
        <v>Por definir...</v>
      </c>
      <c r="J413" s="7">
        <v>1</v>
      </c>
      <c r="K413" s="7" t="str">
        <f>VLOOKUP(J413,Tablas_Maestras_Prime!$A$173:$B$175,2,FALSE)</f>
        <v>Estable</v>
      </c>
      <c r="L413" s="7">
        <v>1</v>
      </c>
      <c r="M413" s="7" t="str">
        <f>VLOOKUP(L413,Tablas_Maestras_Prime!$A$158:$B$169,2,FALSE)</f>
        <v>Por definir</v>
      </c>
      <c r="N413" s="8" t="s">
        <v>2599</v>
      </c>
      <c r="O413" s="8" t="s">
        <v>2600</v>
      </c>
      <c r="P413" s="9" t="s">
        <v>33</v>
      </c>
      <c r="Q413" s="8" t="s">
        <v>33</v>
      </c>
      <c r="R413" s="8" t="s">
        <v>33</v>
      </c>
      <c r="S413" s="8" t="s">
        <v>2601</v>
      </c>
      <c r="T413" s="8" t="s">
        <v>33</v>
      </c>
      <c r="U413" s="8" t="s">
        <v>33</v>
      </c>
      <c r="V413" s="8" t="s">
        <v>33</v>
      </c>
      <c r="W413" s="8" t="s">
        <v>33</v>
      </c>
      <c r="X413" s="8" t="s">
        <v>35</v>
      </c>
      <c r="Y413" s="5" t="str">
        <f t="shared" si="13"/>
        <v>INSERT INTO empleados VALUES (NULL, 1, 1, 1, 1, 1, 1, 'SALLUCA OSORIO ', 'ALEXANDER ANTONY', NULL, NULL, NULL, '966384393', NULL, NULL, NULL, NULL, 'I');</v>
      </c>
    </row>
    <row r="414" spans="1:25" ht="15.75" customHeight="1">
      <c r="A414" s="6">
        <f t="shared" si="12"/>
        <v>413</v>
      </c>
      <c r="B414" s="7">
        <v>6</v>
      </c>
      <c r="C414" s="7" t="str">
        <f>VLOOKUP(B414,Tablas_Maestras_Prime!$A$116:$B$153,2,FALSE)</f>
        <v>Administración y Marketing</v>
      </c>
      <c r="D414" s="7">
        <v>7</v>
      </c>
      <c r="E414" s="113" t="str">
        <f>VLOOKUP(D414,Tablas_Maestras_Prime!$A$42:$B$103,2,FALSE)</f>
        <v>Universisad de San Martin de Porres</v>
      </c>
      <c r="F414" s="7">
        <v>1</v>
      </c>
      <c r="G414" s="7" t="str">
        <f>VLOOKUP(F414,Tablas_Maestras_Prime!$A$107:$B$112,2,FALSE)</f>
        <v>Sin Definir..</v>
      </c>
      <c r="H414" s="7">
        <v>1</v>
      </c>
      <c r="I414" s="7" t="str">
        <f>VLOOKUP(H414,Tablas_Maestras_Prime!$A$20:$B$38,2,FALSE)</f>
        <v>Por definir...</v>
      </c>
      <c r="J414" s="7">
        <v>1</v>
      </c>
      <c r="K414" s="7" t="str">
        <f>VLOOKUP(J414,Tablas_Maestras_Prime!$A$173:$B$175,2,FALSE)</f>
        <v>Estable</v>
      </c>
      <c r="L414" s="7">
        <v>1</v>
      </c>
      <c r="M414" s="7" t="str">
        <f>VLOOKUP(L414,Tablas_Maestras_Prime!$A$158:$B$169,2,FALSE)</f>
        <v>Por definir</v>
      </c>
      <c r="N414" s="8" t="s">
        <v>2602</v>
      </c>
      <c r="O414" s="8" t="s">
        <v>2603</v>
      </c>
      <c r="P414" s="9">
        <v>34791</v>
      </c>
      <c r="Q414" s="8" t="s">
        <v>2604</v>
      </c>
      <c r="R414" s="8" t="s">
        <v>2605</v>
      </c>
      <c r="S414" s="8" t="s">
        <v>2606</v>
      </c>
      <c r="T414" s="8" t="s">
        <v>31</v>
      </c>
      <c r="U414" s="8" t="s">
        <v>2607</v>
      </c>
      <c r="V414" s="8" t="s">
        <v>2608</v>
      </c>
      <c r="W414" s="8" t="s">
        <v>2466</v>
      </c>
      <c r="X414" s="8" t="s">
        <v>35</v>
      </c>
      <c r="Y414" s="5" t="str">
        <f t="shared" si="13"/>
        <v>INSERT INTO empleados VALUES (NULL, 6, 7, 1, 1, 1, 1, 'SANCHEZ CORREA ', 'NICK RICKY', 'domingo-04-02', 'rickysc42@gmail.pe', '73037841', '975171662', 'La Molina', 'Av.castilla la nueva mz.m lote 50, La Molina', '20162354', 'Decimo', 'I');</v>
      </c>
    </row>
    <row r="415" spans="1:25" ht="15.75" customHeight="1">
      <c r="A415" s="6">
        <f t="shared" si="12"/>
        <v>414</v>
      </c>
      <c r="B415" s="7">
        <v>1</v>
      </c>
      <c r="C415" s="7" t="str">
        <f>VLOOKUP(B415,Tablas_Maestras_Prime!$A$116:$B$153,2,FALSE)</f>
        <v>Arquitectura y Urbanismo</v>
      </c>
      <c r="D415" s="7">
        <v>1</v>
      </c>
      <c r="E415" s="113" t="str">
        <f>VLOOKUP(D415,Tablas_Maestras_Prime!$A$42:$B$103,2,FALSE)</f>
        <v>Sin definir...</v>
      </c>
      <c r="F415" s="7">
        <v>1</v>
      </c>
      <c r="G415" s="7" t="str">
        <f>VLOOKUP(F415,Tablas_Maestras_Prime!$A$107:$B$112,2,FALSE)</f>
        <v>Sin Definir..</v>
      </c>
      <c r="H415" s="7">
        <v>1</v>
      </c>
      <c r="I415" s="7" t="str">
        <f>VLOOKUP(H415,Tablas_Maestras_Prime!$A$20:$B$38,2,FALSE)</f>
        <v>Por definir...</v>
      </c>
      <c r="J415" s="7">
        <v>1</v>
      </c>
      <c r="K415" s="7" t="str">
        <f>VLOOKUP(J415,Tablas_Maestras_Prime!$A$173:$B$175,2,FALSE)</f>
        <v>Estable</v>
      </c>
      <c r="L415" s="7">
        <v>1</v>
      </c>
      <c r="M415" s="7" t="str">
        <f>VLOOKUP(L415,Tablas_Maestras_Prime!$A$158:$B$169,2,FALSE)</f>
        <v>Por definir</v>
      </c>
      <c r="N415" s="8" t="s">
        <v>2602</v>
      </c>
      <c r="O415" s="8" t="s">
        <v>2609</v>
      </c>
      <c r="P415" s="9">
        <v>36224</v>
      </c>
      <c r="Q415" s="8" t="s">
        <v>2610</v>
      </c>
      <c r="R415" s="8" t="s">
        <v>2611</v>
      </c>
      <c r="S415" s="8" t="s">
        <v>2612</v>
      </c>
      <c r="T415" s="8" t="s">
        <v>33</v>
      </c>
      <c r="U415" s="8" t="s">
        <v>2613</v>
      </c>
      <c r="V415" s="8" t="s">
        <v>33</v>
      </c>
      <c r="W415" s="8" t="s">
        <v>33</v>
      </c>
      <c r="X415" s="8" t="s">
        <v>35</v>
      </c>
      <c r="Y415" s="5" t="str">
        <f t="shared" si="13"/>
        <v>INSERT INTO empleados VALUES (NULL, 1, 1, 1, 1, 1, 1, 'SANCHEZ CORREA ', 'FRENCH HAMILTON', 'viernes-03-05', 'french0123456789@gmail.com', '73037840', '906101942', NULL, 'Jirón Martín Alonso De Meza 193', NULL, NULL, 'I');</v>
      </c>
    </row>
    <row r="416" spans="1:25" ht="15.75" customHeight="1">
      <c r="A416" s="6">
        <f t="shared" si="12"/>
        <v>415</v>
      </c>
      <c r="B416" s="7">
        <v>5</v>
      </c>
      <c r="C416" s="7" t="str">
        <f>VLOOKUP(B416,Tablas_Maestras_Prime!$A$116:$B$153,2,FALSE)</f>
        <v>Ing. Civil</v>
      </c>
      <c r="D416" s="7">
        <v>25</v>
      </c>
      <c r="E416" s="113" t="str">
        <f>VLOOKUP(D416,Tablas_Maestras_Prime!$A$42:$B$103,2,FALSE)</f>
        <v>UNIVERSIDAD TECNOLÓGICA DEL PERÚ</v>
      </c>
      <c r="F416" s="7">
        <v>1</v>
      </c>
      <c r="G416" s="7" t="str">
        <f>VLOOKUP(F416,Tablas_Maestras_Prime!$A$107:$B$112,2,FALSE)</f>
        <v>Sin Definir..</v>
      </c>
      <c r="H416" s="7">
        <v>1</v>
      </c>
      <c r="I416" s="7" t="str">
        <f>VLOOKUP(H416,Tablas_Maestras_Prime!$A$20:$B$38,2,FALSE)</f>
        <v>Por definir...</v>
      </c>
      <c r="J416" s="7">
        <v>1</v>
      </c>
      <c r="K416" s="7" t="str">
        <f>VLOOKUP(J416,Tablas_Maestras_Prime!$A$173:$B$175,2,FALSE)</f>
        <v>Estable</v>
      </c>
      <c r="L416" s="7">
        <v>1</v>
      </c>
      <c r="M416" s="7" t="str">
        <f>VLOOKUP(L416,Tablas_Maestras_Prime!$A$158:$B$169,2,FALSE)</f>
        <v>Por definir</v>
      </c>
      <c r="N416" s="8" t="s">
        <v>2614</v>
      </c>
      <c r="O416" s="8" t="s">
        <v>2615</v>
      </c>
      <c r="P416" s="9">
        <v>37052</v>
      </c>
      <c r="Q416" s="8" t="s">
        <v>2616</v>
      </c>
      <c r="R416" s="8" t="s">
        <v>2617</v>
      </c>
      <c r="S416" s="8" t="s">
        <v>2618</v>
      </c>
      <c r="T416" s="8" t="s">
        <v>120</v>
      </c>
      <c r="U416" s="8" t="s">
        <v>2619</v>
      </c>
      <c r="V416" s="8" t="s">
        <v>33</v>
      </c>
      <c r="W416" s="8" t="s">
        <v>86</v>
      </c>
      <c r="X416" s="8" t="s">
        <v>35</v>
      </c>
      <c r="Y416" s="5" t="str">
        <f t="shared" si="13"/>
        <v>INSERT INTO empleados VALUES (NULL, 5, 25, 1, 1, 1, 1, 'SANCHEZ ESTRELLA ', 'SILVIA EDITH', 'domingo-06-10', 'silviaesanchezestrella@gmail.com', '72896110', '913007809', 'Ate', 'Ate Vitarte', NULL, '10mo', 'I');</v>
      </c>
    </row>
    <row r="417" spans="1:25" ht="15.75" customHeight="1">
      <c r="A417" s="6">
        <f t="shared" si="12"/>
        <v>416</v>
      </c>
      <c r="B417" s="7">
        <v>5</v>
      </c>
      <c r="C417" s="7" t="str">
        <f>VLOOKUP(B417,Tablas_Maestras_Prime!$A$116:$B$153,2,FALSE)</f>
        <v>Ing. Civil</v>
      </c>
      <c r="D417" s="7">
        <v>5</v>
      </c>
      <c r="E417" s="113" t="str">
        <f>VLOOKUP(D417,Tablas_Maestras_Prime!$A$42:$B$103,2,FALSE)</f>
        <v>Universidad Peruana de Ciencias Aplicadas </v>
      </c>
      <c r="F417" s="7">
        <v>1</v>
      </c>
      <c r="G417" s="7" t="str">
        <f>VLOOKUP(F417,Tablas_Maestras_Prime!$A$107:$B$112,2,FALSE)</f>
        <v>Sin Definir..</v>
      </c>
      <c r="H417" s="7">
        <v>1</v>
      </c>
      <c r="I417" s="7" t="str">
        <f>VLOOKUP(H417,Tablas_Maestras_Prime!$A$20:$B$38,2,FALSE)</f>
        <v>Por definir...</v>
      </c>
      <c r="J417" s="7">
        <v>1</v>
      </c>
      <c r="K417" s="7" t="str">
        <f>VLOOKUP(J417,Tablas_Maestras_Prime!$A$173:$B$175,2,FALSE)</f>
        <v>Estable</v>
      </c>
      <c r="L417" s="7">
        <v>1</v>
      </c>
      <c r="M417" s="7" t="str">
        <f>VLOOKUP(L417,Tablas_Maestras_Prime!$A$158:$B$169,2,FALSE)</f>
        <v>Por definir</v>
      </c>
      <c r="N417" s="8" t="s">
        <v>2620</v>
      </c>
      <c r="O417" s="8" t="s">
        <v>2621</v>
      </c>
      <c r="P417" s="9" t="s">
        <v>33</v>
      </c>
      <c r="Q417" s="8" t="s">
        <v>33</v>
      </c>
      <c r="R417" s="8" t="s">
        <v>33</v>
      </c>
      <c r="S417" s="8" t="s">
        <v>2622</v>
      </c>
      <c r="T417" s="8" t="s">
        <v>33</v>
      </c>
      <c r="U417" s="8" t="s">
        <v>33</v>
      </c>
      <c r="V417" s="8" t="s">
        <v>33</v>
      </c>
      <c r="W417" s="8" t="s">
        <v>95</v>
      </c>
      <c r="X417" s="8" t="s">
        <v>35</v>
      </c>
      <c r="Y417" s="5" t="str">
        <f t="shared" si="13"/>
        <v>INSERT INTO empleados VALUES (NULL, 5, 5, 1, 1, 1, 1, 'SANCHEZ GONZALES', 'KEVIN JAIR', NULL, NULL, NULL, '999885003', NULL, NULL, NULL, '8vo', 'I');</v>
      </c>
    </row>
    <row r="418" spans="1:25" ht="15.75" customHeight="1">
      <c r="A418" s="6">
        <f t="shared" si="12"/>
        <v>417</v>
      </c>
      <c r="B418" s="7">
        <v>3</v>
      </c>
      <c r="C418" s="7" t="str">
        <f>VLOOKUP(B418,Tablas_Maestras_Prime!$A$116:$B$153,2,FALSE)</f>
        <v>Dibujante Tecnico Mecanico</v>
      </c>
      <c r="D418" s="7">
        <v>6</v>
      </c>
      <c r="E418" s="113" t="str">
        <f>VLOOKUP(D418,Tablas_Maestras_Prime!$A$42:$B$103,2,FALSE)</f>
        <v>UNIVERSIDAD DE LIMA</v>
      </c>
      <c r="F418" s="7">
        <v>1</v>
      </c>
      <c r="G418" s="7" t="str">
        <f>VLOOKUP(F418,Tablas_Maestras_Prime!$A$107:$B$112,2,FALSE)</f>
        <v>Sin Definir..</v>
      </c>
      <c r="H418" s="7">
        <v>3</v>
      </c>
      <c r="I418" s="7" t="str">
        <f>VLOOKUP(H418,Tablas_Maestras_Prime!$A$20:$B$38,2,FALSE)</f>
        <v>Derecho</v>
      </c>
      <c r="J418" s="7">
        <v>1</v>
      </c>
      <c r="K418" s="7" t="str">
        <f>VLOOKUP(J418,Tablas_Maestras_Prime!$A$173:$B$175,2,FALSE)</f>
        <v>Estable</v>
      </c>
      <c r="L418" s="7">
        <v>1</v>
      </c>
      <c r="M418" s="7" t="str">
        <f>VLOOKUP(L418,Tablas_Maestras_Prime!$A$158:$B$169,2,FALSE)</f>
        <v>Por definir</v>
      </c>
      <c r="N418" s="8" t="s">
        <v>2623</v>
      </c>
      <c r="O418" s="8" t="s">
        <v>2624</v>
      </c>
      <c r="P418" s="9">
        <v>37423</v>
      </c>
      <c r="Q418" s="8" t="s">
        <v>2625</v>
      </c>
      <c r="R418" s="8" t="s">
        <v>2626</v>
      </c>
      <c r="S418" s="8" t="s">
        <v>2627</v>
      </c>
      <c r="T418" s="8" t="s">
        <v>33</v>
      </c>
      <c r="U418" s="8" t="s">
        <v>2628</v>
      </c>
      <c r="V418" s="8" t="s">
        <v>33</v>
      </c>
      <c r="W418" s="8" t="s">
        <v>2629</v>
      </c>
      <c r="X418" s="8" t="s">
        <v>35</v>
      </c>
      <c r="Y418" s="5" t="str">
        <f t="shared" si="13"/>
        <v>INSERT INTO empleados VALUES (NULL, 3, 6, 1, 3, 1, 1, 'SANCHEZ MEZA  ', 'EDWARD ANTONIO ', 'domingo-06-16', 'edwardantoniosanchezm123@gmail.com', '77416251', '972271873', NULL, 'Av.  Jose Pardo 1175', NULL, '7timo', 'I');</v>
      </c>
    </row>
    <row r="419" spans="1:25" ht="15.75" customHeight="1">
      <c r="A419" s="6">
        <f t="shared" si="12"/>
        <v>418</v>
      </c>
      <c r="B419" s="7">
        <v>16</v>
      </c>
      <c r="C419" s="7" t="str">
        <f>VLOOKUP(B419,Tablas_Maestras_Prime!$A$116:$B$153,2,FALSE)</f>
        <v>Ingenieria geologica</v>
      </c>
      <c r="D419" s="7">
        <v>48</v>
      </c>
      <c r="E419" s="113" t="str">
        <f>VLOOKUP(D419,Tablas_Maestras_Prime!$A$42:$B$103,2,FALSE)</f>
        <v>UNIVERSIDAD NACIONAL TECNOLÓGICA DE LIMA SUR</v>
      </c>
      <c r="F419" s="7">
        <v>1</v>
      </c>
      <c r="G419" s="7" t="str">
        <f>VLOOKUP(F419,Tablas_Maestras_Prime!$A$107:$B$112,2,FALSE)</f>
        <v>Sin Definir..</v>
      </c>
      <c r="H419" s="7">
        <v>1</v>
      </c>
      <c r="I419" s="7" t="str">
        <f>VLOOKUP(H419,Tablas_Maestras_Prime!$A$20:$B$38,2,FALSE)</f>
        <v>Por definir...</v>
      </c>
      <c r="J419" s="7">
        <v>1</v>
      </c>
      <c r="K419" s="7" t="str">
        <f>VLOOKUP(J419,Tablas_Maestras_Prime!$A$173:$B$175,2,FALSE)</f>
        <v>Estable</v>
      </c>
      <c r="L419" s="7">
        <v>1</v>
      </c>
      <c r="M419" s="7" t="str">
        <f>VLOOKUP(L419,Tablas_Maestras_Prime!$A$158:$B$169,2,FALSE)</f>
        <v>Por definir</v>
      </c>
      <c r="N419" s="8" t="s">
        <v>2630</v>
      </c>
      <c r="O419" s="8" t="s">
        <v>2631</v>
      </c>
      <c r="P419" s="9">
        <v>37129</v>
      </c>
      <c r="Q419" s="8" t="s">
        <v>2632</v>
      </c>
      <c r="R419" s="8" t="s">
        <v>2633</v>
      </c>
      <c r="S419" s="8" t="s">
        <v>2634</v>
      </c>
      <c r="T419" s="8" t="s">
        <v>33</v>
      </c>
      <c r="U419" s="8" t="s">
        <v>2635</v>
      </c>
      <c r="V419" s="8" t="s">
        <v>33</v>
      </c>
      <c r="W419" s="8" t="s">
        <v>62</v>
      </c>
      <c r="X419" s="8" t="s">
        <v>35</v>
      </c>
      <c r="Y419" s="5" t="str">
        <f t="shared" si="13"/>
        <v>INSERT INTO empleados VALUES (NULL, 16, 48, 1, 1, 1, 1, 'SANCHEZ YARANGA', 'ANTONY RICARDO', 'domingo-08-26', 'antonyrsanchezy@gmail.com', '72844538', '924104552', NULL, 'Av. Hernando de Lavalle Mz. 39 Lt. 15, Urb. Buenos Aires de Villa', NULL, 'Egresado', 'I');</v>
      </c>
    </row>
    <row r="420" spans="1:25" ht="15.75" customHeight="1">
      <c r="A420" s="6">
        <f t="shared" si="12"/>
        <v>419</v>
      </c>
      <c r="B420" s="7">
        <v>6</v>
      </c>
      <c r="C420" s="7" t="str">
        <f>VLOOKUP(B420,Tablas_Maestras_Prime!$A$116:$B$153,2,FALSE)</f>
        <v>Administración y Marketing</v>
      </c>
      <c r="D420" s="7">
        <v>33</v>
      </c>
      <c r="E420" s="113" t="str">
        <f>VLOOKUP(D420,Tablas_Maestras_Prime!$A$42:$B$103,2,FALSE)</f>
        <v>PONTIFICA UNIVERSIDAD CATOLICA DEL PERU (PUCP)</v>
      </c>
      <c r="F420" s="7">
        <v>6</v>
      </c>
      <c r="G420" s="7" t="str">
        <f>VLOOKUP(F420,Tablas_Maestras_Prime!$A$107:$B$112,2,FALSE)</f>
        <v>Tecnica</v>
      </c>
      <c r="H420" s="7">
        <v>1</v>
      </c>
      <c r="I420" s="7" t="str">
        <f>VLOOKUP(H420,Tablas_Maestras_Prime!$A$20:$B$38,2,FALSE)</f>
        <v>Por definir...</v>
      </c>
      <c r="J420" s="7">
        <v>1</v>
      </c>
      <c r="K420" s="7" t="str">
        <f>VLOOKUP(J420,Tablas_Maestras_Prime!$A$173:$B$175,2,FALSE)</f>
        <v>Estable</v>
      </c>
      <c r="L420" s="7">
        <v>1</v>
      </c>
      <c r="M420" s="7" t="str">
        <f>VLOOKUP(L420,Tablas_Maestras_Prime!$A$158:$B$169,2,FALSE)</f>
        <v>Por definir</v>
      </c>
      <c r="N420" s="8" t="s">
        <v>2636</v>
      </c>
      <c r="O420" s="8" t="s">
        <v>2637</v>
      </c>
      <c r="P420" s="9" t="s">
        <v>33</v>
      </c>
      <c r="Q420" s="8" t="s">
        <v>2638</v>
      </c>
      <c r="R420" s="8" t="s">
        <v>2639</v>
      </c>
      <c r="S420" s="8" t="s">
        <v>2640</v>
      </c>
      <c r="T420" s="8" t="s">
        <v>33</v>
      </c>
      <c r="U420" s="8" t="s">
        <v>2641</v>
      </c>
      <c r="V420" s="8" t="s">
        <v>2642</v>
      </c>
      <c r="W420" s="8" t="s">
        <v>86</v>
      </c>
      <c r="X420" s="8" t="s">
        <v>35</v>
      </c>
      <c r="Y420" s="5" t="str">
        <f t="shared" si="13"/>
        <v>INSERT INTO empleados VALUES (NULL, 6, 33, 6, 1, 1, 1, 'SANDOVAL GUERRERO', 'GUNTHER', NULL, 'g.sandoval@pucp.edu.pe', '72474666', '944640306', NULL, 'el sol 777', '1266456', '10mo', 'I');</v>
      </c>
    </row>
    <row r="421" spans="1:25" ht="15.75" customHeight="1">
      <c r="A421" s="6">
        <f t="shared" si="12"/>
        <v>420</v>
      </c>
      <c r="B421" s="7">
        <v>6</v>
      </c>
      <c r="C421" s="7" t="str">
        <f>VLOOKUP(B421,Tablas_Maestras_Prime!$A$116:$B$153,2,FALSE)</f>
        <v>Administración y Marketing</v>
      </c>
      <c r="D421" s="7">
        <v>14</v>
      </c>
      <c r="E421" s="113" t="str">
        <f>VLOOKUP(D421,Tablas_Maestras_Prime!$A$42:$B$103,2,FALSE)</f>
        <v>Universidad Ricardo Palma</v>
      </c>
      <c r="F421" s="7">
        <v>1</v>
      </c>
      <c r="G421" s="7" t="str">
        <f>VLOOKUP(F421,Tablas_Maestras_Prime!$A$107:$B$112,2,FALSE)</f>
        <v>Sin Definir..</v>
      </c>
      <c r="H421" s="7">
        <v>1</v>
      </c>
      <c r="I421" s="7" t="str">
        <f>VLOOKUP(H421,Tablas_Maestras_Prime!$A$20:$B$38,2,FALSE)</f>
        <v>Por definir...</v>
      </c>
      <c r="J421" s="7">
        <v>1</v>
      </c>
      <c r="K421" s="7" t="str">
        <f>VLOOKUP(J421,Tablas_Maestras_Prime!$A$173:$B$175,2,FALSE)</f>
        <v>Estable</v>
      </c>
      <c r="L421" s="7">
        <v>1</v>
      </c>
      <c r="M421" s="7" t="str">
        <f>VLOOKUP(L421,Tablas_Maestras_Prime!$A$158:$B$169,2,FALSE)</f>
        <v>Por definir</v>
      </c>
      <c r="N421" s="8" t="s">
        <v>2643</v>
      </c>
      <c r="O421" s="8" t="s">
        <v>2644</v>
      </c>
      <c r="P421" s="9" t="s">
        <v>33</v>
      </c>
      <c r="Q421" s="8" t="s">
        <v>2645</v>
      </c>
      <c r="R421" s="8" t="s">
        <v>2646</v>
      </c>
      <c r="S421" s="8" t="s">
        <v>2647</v>
      </c>
      <c r="T421" s="8" t="s">
        <v>31</v>
      </c>
      <c r="U421" s="8" t="s">
        <v>2648</v>
      </c>
      <c r="V421" s="8" t="s">
        <v>2649</v>
      </c>
      <c r="W421" s="8" t="s">
        <v>86</v>
      </c>
      <c r="X421" s="8" t="s">
        <v>35</v>
      </c>
      <c r="Y421" s="5" t="str">
        <f t="shared" si="13"/>
        <v>INSERT INTO empleados VALUES (NULL, 6, 14, 1, 1, 1, 1, 'SANDOVAL PALACIOS', 'WILLIAM JAVIER GONZALO', NULL, 'gonzalosandovalpalacios@gmail.com', '72621774', '961822611', 'La Molina', 'Ca.La Rinconad 146. Urb.La Ensenada. La Molina', '201320693', '10mo', 'I');</v>
      </c>
    </row>
    <row r="422" spans="1:25" ht="15.75" customHeight="1">
      <c r="A422" s="6">
        <f t="shared" si="12"/>
        <v>421</v>
      </c>
      <c r="B422" s="7">
        <v>1</v>
      </c>
      <c r="C422" s="7" t="str">
        <f>VLOOKUP(B422,Tablas_Maestras_Prime!$A$116:$B$153,2,FALSE)</f>
        <v>Arquitectura y Urbanismo</v>
      </c>
      <c r="D422" s="7">
        <v>7</v>
      </c>
      <c r="E422" s="113" t="str">
        <f>VLOOKUP(D422,Tablas_Maestras_Prime!$A$42:$B$103,2,FALSE)</f>
        <v>Universisad de San Martin de Porres</v>
      </c>
      <c r="F422" s="7">
        <v>6</v>
      </c>
      <c r="G422" s="7" t="str">
        <f>VLOOKUP(F422,Tablas_Maestras_Prime!$A$107:$B$112,2,FALSE)</f>
        <v>Tecnica</v>
      </c>
      <c r="H422" s="7">
        <v>1</v>
      </c>
      <c r="I422" s="7" t="str">
        <f>VLOOKUP(H422,Tablas_Maestras_Prime!$A$20:$B$38,2,FALSE)</f>
        <v>Por definir...</v>
      </c>
      <c r="J422" s="7">
        <v>1</v>
      </c>
      <c r="K422" s="7" t="str">
        <f>VLOOKUP(J422,Tablas_Maestras_Prime!$A$173:$B$175,2,FALSE)</f>
        <v>Estable</v>
      </c>
      <c r="L422" s="7">
        <v>1</v>
      </c>
      <c r="M422" s="7" t="str">
        <f>VLOOKUP(L422,Tablas_Maestras_Prime!$A$158:$B$169,2,FALSE)</f>
        <v>Por definir</v>
      </c>
      <c r="N422" s="8" t="s">
        <v>2650</v>
      </c>
      <c r="O422" s="8" t="s">
        <v>2651</v>
      </c>
      <c r="P422" s="9">
        <v>37443</v>
      </c>
      <c r="Q422" s="8" t="s">
        <v>2652</v>
      </c>
      <c r="R422" s="8" t="s">
        <v>2653</v>
      </c>
      <c r="S422" s="8" t="s">
        <v>2654</v>
      </c>
      <c r="T422" s="8" t="s">
        <v>33</v>
      </c>
      <c r="U422" s="8" t="s">
        <v>454</v>
      </c>
      <c r="V422" s="8" t="s">
        <v>2655</v>
      </c>
      <c r="W422" s="8" t="s">
        <v>298</v>
      </c>
      <c r="X422" s="8" t="s">
        <v>35</v>
      </c>
      <c r="Y422" s="5" t="str">
        <f t="shared" si="13"/>
        <v>INSERT INTO empleados VALUES (NULL, 1, 7, 6, 1, 1, 1, 'SANGAMA BLANCO', 'HEATHER ATENEA', 'sábado-07-06', 'heather_sangama@usmp.pe', '74644681', '972760988', NULL, 'LIMA', '2019124292', 'Septimo', 'I');</v>
      </c>
    </row>
    <row r="423" spans="1:25" ht="15.75" customHeight="1">
      <c r="A423" s="6">
        <f t="shared" si="12"/>
        <v>422</v>
      </c>
      <c r="B423" s="7">
        <v>5</v>
      </c>
      <c r="C423" s="7" t="str">
        <f>VLOOKUP(B423,Tablas_Maestras_Prime!$A$116:$B$153,2,FALSE)</f>
        <v>Ing. Civil</v>
      </c>
      <c r="D423" s="7">
        <v>25</v>
      </c>
      <c r="E423" s="113" t="str">
        <f>VLOOKUP(D423,Tablas_Maestras_Prime!$A$42:$B$103,2,FALSE)</f>
        <v>UNIVERSIDAD TECNOLÓGICA DEL PERÚ</v>
      </c>
      <c r="F423" s="7">
        <v>2</v>
      </c>
      <c r="G423" s="7" t="str">
        <f>VLOOKUP(F423,Tablas_Maestras_Prime!$A$107:$B$112,2,FALSE)</f>
        <v>Administracion</v>
      </c>
      <c r="H423" s="7">
        <v>1</v>
      </c>
      <c r="I423" s="7" t="str">
        <f>VLOOKUP(H423,Tablas_Maestras_Prime!$A$20:$B$38,2,FALSE)</f>
        <v>Por definir...</v>
      </c>
      <c r="J423" s="7">
        <v>1</v>
      </c>
      <c r="K423" s="7" t="str">
        <f>VLOOKUP(J423,Tablas_Maestras_Prime!$A$173:$B$175,2,FALSE)</f>
        <v>Estable</v>
      </c>
      <c r="L423" s="7">
        <v>1</v>
      </c>
      <c r="M423" s="7" t="str">
        <f>VLOOKUP(L423,Tablas_Maestras_Prime!$A$158:$B$169,2,FALSE)</f>
        <v>Por definir</v>
      </c>
      <c r="N423" s="8" t="s">
        <v>2656</v>
      </c>
      <c r="O423" s="8" t="s">
        <v>2657</v>
      </c>
      <c r="P423" s="9">
        <v>36328</v>
      </c>
      <c r="Q423" s="8" t="s">
        <v>2658</v>
      </c>
      <c r="R423" s="8" t="s">
        <v>2659</v>
      </c>
      <c r="S423" s="8" t="s">
        <v>2660</v>
      </c>
      <c r="T423" s="8" t="s">
        <v>231</v>
      </c>
      <c r="U423" s="8" t="s">
        <v>2661</v>
      </c>
      <c r="V423" s="8" t="s">
        <v>33</v>
      </c>
      <c r="W423" s="8" t="s">
        <v>34</v>
      </c>
      <c r="X423" s="8" t="s">
        <v>35</v>
      </c>
      <c r="Y423" s="5" t="str">
        <f t="shared" si="13"/>
        <v>INSERT INTO empleados VALUES (NULL, 5, 25, 2, 1, 1, 1, 'SANTAMARIA CHAVEZ', 'JIMENA VICTORIA', 'jueves-06-17', 'santamariachavezj@gmail.com', '74750199', '993003267', 'Chaclacayo', 'Av. Nicolás Ayllón 2519, Chaclacayo', NULL, '9no', 'I');</v>
      </c>
    </row>
    <row r="424" spans="1:25" ht="15.75" customHeight="1">
      <c r="A424" s="6">
        <f t="shared" si="12"/>
        <v>423</v>
      </c>
      <c r="B424" s="7">
        <v>6</v>
      </c>
      <c r="C424" s="7" t="str">
        <f>VLOOKUP(B424,Tablas_Maestras_Prime!$A$116:$B$153,2,FALSE)</f>
        <v>Administración y Marketing</v>
      </c>
      <c r="D424" s="7">
        <v>5</v>
      </c>
      <c r="E424" s="113" t="str">
        <f>VLOOKUP(D424,Tablas_Maestras_Prime!$A$42:$B$103,2,FALSE)</f>
        <v>Universidad Peruana de Ciencias Aplicadas </v>
      </c>
      <c r="F424" s="7">
        <v>1</v>
      </c>
      <c r="G424" s="7" t="str">
        <f>VLOOKUP(F424,Tablas_Maestras_Prime!$A$107:$B$112,2,FALSE)</f>
        <v>Sin Definir..</v>
      </c>
      <c r="H424" s="7">
        <v>1</v>
      </c>
      <c r="I424" s="7" t="str">
        <f>VLOOKUP(H424,Tablas_Maestras_Prime!$A$20:$B$38,2,FALSE)</f>
        <v>Por definir...</v>
      </c>
      <c r="J424" s="7">
        <v>1</v>
      </c>
      <c r="K424" s="7" t="str">
        <f>VLOOKUP(J424,Tablas_Maestras_Prime!$A$173:$B$175,2,FALSE)</f>
        <v>Estable</v>
      </c>
      <c r="L424" s="7">
        <v>1</v>
      </c>
      <c r="M424" s="7" t="str">
        <f>VLOOKUP(L424,Tablas_Maestras_Prime!$A$158:$B$169,2,FALSE)</f>
        <v>Por definir</v>
      </c>
      <c r="N424" s="8" t="s">
        <v>2662</v>
      </c>
      <c r="O424" s="8" t="s">
        <v>2663</v>
      </c>
      <c r="P424" s="9">
        <v>37409</v>
      </c>
      <c r="Q424" s="8" t="s">
        <v>2664</v>
      </c>
      <c r="R424" s="8" t="s">
        <v>2665</v>
      </c>
      <c r="S424" s="8" t="s">
        <v>2666</v>
      </c>
      <c r="T424" s="8" t="s">
        <v>391</v>
      </c>
      <c r="U424" s="8" t="s">
        <v>2667</v>
      </c>
      <c r="V424" s="8" t="s">
        <v>2668</v>
      </c>
      <c r="W424" s="8" t="s">
        <v>34</v>
      </c>
      <c r="X424" s="8" t="s">
        <v>35</v>
      </c>
      <c r="Y424" s="5" t="str">
        <f t="shared" si="13"/>
        <v>INSERT INTO empleados VALUES (NULL, 6, 5, 1, 1, 1, 1, 'SANTOS VILLANUEVA', 'BRUNO RENATO', 'domingo-06-02', 'brunorsantosv7@gmail.com', '72609320', '980598256', 'Los Olivos', 'JIRON MERCURIO 7441, LOS OLIVOS, SOL DE ORO', '20201f141', '9no', 'I');</v>
      </c>
    </row>
    <row r="425" spans="1:25" ht="15.75" customHeight="1">
      <c r="A425" s="6">
        <f t="shared" si="12"/>
        <v>424</v>
      </c>
      <c r="B425" s="7">
        <v>1</v>
      </c>
      <c r="C425" s="7" t="str">
        <f>VLOOKUP(B425,Tablas_Maestras_Prime!$A$116:$B$153,2,FALSE)</f>
        <v>Arquitectura y Urbanismo</v>
      </c>
      <c r="D425" s="7">
        <v>22</v>
      </c>
      <c r="E425" s="113" t="str">
        <f>VLOOKUP(D425,Tablas_Maestras_Prime!$A$42:$B$103,2,FALSE)</f>
        <v>Universidad Catolica de Santa Maria</v>
      </c>
      <c r="F425" s="7">
        <v>1</v>
      </c>
      <c r="G425" s="7" t="str">
        <f>VLOOKUP(F425,Tablas_Maestras_Prime!$A$107:$B$112,2,FALSE)</f>
        <v>Sin Definir..</v>
      </c>
      <c r="H425" s="7">
        <v>1</v>
      </c>
      <c r="I425" s="7" t="str">
        <f>VLOOKUP(H425,Tablas_Maestras_Prime!$A$20:$B$38,2,FALSE)</f>
        <v>Por definir...</v>
      </c>
      <c r="J425" s="7">
        <v>1</v>
      </c>
      <c r="K425" s="7" t="str">
        <f>VLOOKUP(J425,Tablas_Maestras_Prime!$A$173:$B$175,2,FALSE)</f>
        <v>Estable</v>
      </c>
      <c r="L425" s="7">
        <v>1</v>
      </c>
      <c r="M425" s="7" t="str">
        <f>VLOOKUP(L425,Tablas_Maestras_Prime!$A$158:$B$169,2,FALSE)</f>
        <v>Por definir</v>
      </c>
      <c r="N425" s="8" t="s">
        <v>2669</v>
      </c>
      <c r="O425" s="8" t="s">
        <v>324</v>
      </c>
      <c r="P425" s="9" t="s">
        <v>33</v>
      </c>
      <c r="Q425" s="8" t="s">
        <v>2670</v>
      </c>
      <c r="R425" s="8" t="s">
        <v>33</v>
      </c>
      <c r="S425" s="8" t="s">
        <v>2671</v>
      </c>
      <c r="T425" s="8" t="s">
        <v>33</v>
      </c>
      <c r="U425" s="8" t="s">
        <v>33</v>
      </c>
      <c r="V425" s="8" t="s">
        <v>33</v>
      </c>
      <c r="W425" s="8" t="s">
        <v>33</v>
      </c>
      <c r="X425" s="8" t="s">
        <v>35</v>
      </c>
      <c r="Y425" s="5" t="str">
        <f t="shared" si="13"/>
        <v>INSERT INTO empleados VALUES (NULL, 1, 22, 1, 1, 1, 1, 'SARMIENTO CAYLA ', 'CARLOS MANUEL', NULL, 'carlos.sarmiento@ucsm.edu.pe', NULL, '913408744', NULL, NULL, NULL, NULL, 'I');</v>
      </c>
    </row>
    <row r="426" spans="1:25" ht="15.75" customHeight="1">
      <c r="A426" s="6">
        <f t="shared" si="12"/>
        <v>425</v>
      </c>
      <c r="B426" s="7">
        <v>18</v>
      </c>
      <c r="C426" s="7" t="str">
        <f>VLOOKUP(B426,Tablas_Maestras_Prime!$A$116:$B$153,2,FALSE)</f>
        <v>Psicologia </v>
      </c>
      <c r="D426" s="7">
        <v>43</v>
      </c>
      <c r="E426" s="113" t="str">
        <f>VLOOKUP(D426,Tablas_Maestras_Prime!$A$42:$B$103,2,FALSE)</f>
        <v>ESCUELA DE ADMINISTRACIÓN DE NEGOCIOS PARA GRADUADOS (ESAN)</v>
      </c>
      <c r="F426" s="7">
        <v>1</v>
      </c>
      <c r="G426" s="7" t="str">
        <f>VLOOKUP(F426,Tablas_Maestras_Prime!$A$107:$B$112,2,FALSE)</f>
        <v>Sin Definir..</v>
      </c>
      <c r="H426" s="7">
        <v>1</v>
      </c>
      <c r="I426" s="7" t="str">
        <f>VLOOKUP(H426,Tablas_Maestras_Prime!$A$20:$B$38,2,FALSE)</f>
        <v>Por definir...</v>
      </c>
      <c r="J426" s="7">
        <v>1</v>
      </c>
      <c r="K426" s="7" t="str">
        <f>VLOOKUP(J426,Tablas_Maestras_Prime!$A$173:$B$175,2,FALSE)</f>
        <v>Estable</v>
      </c>
      <c r="L426" s="7">
        <v>1</v>
      </c>
      <c r="M426" s="7" t="str">
        <f>VLOOKUP(L426,Tablas_Maestras_Prime!$A$158:$B$169,2,FALSE)</f>
        <v>Por definir</v>
      </c>
      <c r="N426" s="8" t="s">
        <v>2672</v>
      </c>
      <c r="O426" s="8" t="s">
        <v>2673</v>
      </c>
      <c r="P426" s="9">
        <v>36610</v>
      </c>
      <c r="Q426" s="8" t="s">
        <v>2674</v>
      </c>
      <c r="R426" s="8" t="s">
        <v>2675</v>
      </c>
      <c r="S426" s="8" t="s">
        <v>2676</v>
      </c>
      <c r="T426" s="8" t="s">
        <v>33</v>
      </c>
      <c r="U426" s="8" t="s">
        <v>2677</v>
      </c>
      <c r="V426" s="8" t="s">
        <v>2678</v>
      </c>
      <c r="W426" s="8" t="s">
        <v>86</v>
      </c>
      <c r="X426" s="8" t="s">
        <v>35</v>
      </c>
      <c r="Y426" s="5" t="str">
        <f t="shared" si="13"/>
        <v>INSERT INTO empleados VALUES (NULL, 18, 43, 1, 1, 1, 1, 'Sarmiento Dargent', 'Marcela', 'sábado-03-25', 'marcesardar@gmail.com', '72849261', '972849261', NULL, 'AV Pacífico G2A, San Sebastían Cusco', '17100174', '10mo', 'I');</v>
      </c>
    </row>
    <row r="427" spans="1:25" ht="15.75" customHeight="1">
      <c r="A427" s="6">
        <f t="shared" si="12"/>
        <v>426</v>
      </c>
      <c r="B427" s="7">
        <v>6</v>
      </c>
      <c r="C427" s="7" t="str">
        <f>VLOOKUP(B427,Tablas_Maestras_Prime!$A$116:$B$153,2,FALSE)</f>
        <v>Administración y Marketing</v>
      </c>
      <c r="D427" s="7">
        <v>4</v>
      </c>
      <c r="E427" s="113" t="str">
        <f>VLOOKUP(D427,Tablas_Maestras_Prime!$A$42:$B$103,2,FALSE)</f>
        <v>Universidad Cesar Vallejo</v>
      </c>
      <c r="F427" s="7">
        <v>1</v>
      </c>
      <c r="G427" s="7" t="str">
        <f>VLOOKUP(F427,Tablas_Maestras_Prime!$A$107:$B$112,2,FALSE)</f>
        <v>Sin Definir..</v>
      </c>
      <c r="H427" s="7">
        <v>9</v>
      </c>
      <c r="I427" s="7" t="str">
        <f>VLOOKUP(H427,Tablas_Maestras_Prime!$A$20:$B$38,2,FALSE)</f>
        <v>Ingeniería y Arquitectura </v>
      </c>
      <c r="J427" s="7">
        <v>1</v>
      </c>
      <c r="K427" s="7" t="str">
        <f>VLOOKUP(J427,Tablas_Maestras_Prime!$A$173:$B$175,2,FALSE)</f>
        <v>Estable</v>
      </c>
      <c r="L427" s="7">
        <v>1</v>
      </c>
      <c r="M427" s="7" t="str">
        <f>VLOOKUP(L427,Tablas_Maestras_Prime!$A$158:$B$169,2,FALSE)</f>
        <v>Por definir</v>
      </c>
      <c r="N427" s="8" t="s">
        <v>2679</v>
      </c>
      <c r="O427" s="8" t="s">
        <v>2680</v>
      </c>
      <c r="P427" s="9">
        <v>37568</v>
      </c>
      <c r="Q427" s="8" t="s">
        <v>2681</v>
      </c>
      <c r="R427" s="8" t="s">
        <v>2682</v>
      </c>
      <c r="S427" s="8" t="s">
        <v>2683</v>
      </c>
      <c r="T427" s="8" t="s">
        <v>208</v>
      </c>
      <c r="U427" s="8" t="s">
        <v>2684</v>
      </c>
      <c r="V427" s="8" t="s">
        <v>2685</v>
      </c>
      <c r="W427" s="8" t="s">
        <v>86</v>
      </c>
      <c r="X427" s="8" t="s">
        <v>35</v>
      </c>
      <c r="Y427" s="5" t="str">
        <f t="shared" si="13"/>
        <v>INSERT INTO empleados VALUES (NULL, 6, 4, 1, 9, 1, 1, 'SARMIENTO QUISPE', 'CLAUDIA FERNANDA ', 'viernes-11-08', 'claudia.sarmiento2002@gmail.com', '72529824', '936125985', 'Callao', 'Callao-Callao-Callao', '7002551367', '10mo', 'I');</v>
      </c>
    </row>
    <row r="428" spans="1:25" ht="15.75" customHeight="1">
      <c r="A428" s="6">
        <f t="shared" si="12"/>
        <v>427</v>
      </c>
      <c r="B428" s="7">
        <v>16</v>
      </c>
      <c r="C428" s="7" t="str">
        <f>VLOOKUP(B428,Tablas_Maestras_Prime!$A$116:$B$153,2,FALSE)</f>
        <v>Ingenieria geologica</v>
      </c>
      <c r="D428" s="7">
        <v>13</v>
      </c>
      <c r="E428" s="113" t="str">
        <f>VLOOKUP(D428,Tablas_Maestras_Prime!$A$42:$B$103,2,FALSE)</f>
        <v>Universidad Nacional de Ingenieria</v>
      </c>
      <c r="F428" s="7">
        <v>1</v>
      </c>
      <c r="G428" s="7" t="str">
        <f>VLOOKUP(F428,Tablas_Maestras_Prime!$A$107:$B$112,2,FALSE)</f>
        <v>Sin Definir..</v>
      </c>
      <c r="H428" s="7">
        <v>17</v>
      </c>
      <c r="I428" s="7" t="str">
        <f>VLOOKUP(H428,Tablas_Maestras_Prime!$A$20:$B$38,2,FALSE)</f>
        <v>Ingenieria Ambiental </v>
      </c>
      <c r="J428" s="7">
        <v>1</v>
      </c>
      <c r="K428" s="7" t="str">
        <f>VLOOKUP(J428,Tablas_Maestras_Prime!$A$173:$B$175,2,FALSE)</f>
        <v>Estable</v>
      </c>
      <c r="L428" s="7">
        <v>12</v>
      </c>
      <c r="M428" s="7" t="str">
        <f>VLOOKUP(L428,Tablas_Maestras_Prime!$A$158:$B$169,2,FALSE)</f>
        <v>Practicante</v>
      </c>
      <c r="N428" s="8" t="s">
        <v>2686</v>
      </c>
      <c r="O428" s="8" t="s">
        <v>2687</v>
      </c>
      <c r="P428" s="9" t="s">
        <v>33</v>
      </c>
      <c r="Q428" s="8" t="s">
        <v>2688</v>
      </c>
      <c r="R428" s="8" t="s">
        <v>2689</v>
      </c>
      <c r="S428" s="8" t="s">
        <v>2690</v>
      </c>
      <c r="T428" s="8" t="s">
        <v>208</v>
      </c>
      <c r="U428" s="8" t="s">
        <v>2691</v>
      </c>
      <c r="V428" s="8" t="s">
        <v>2692</v>
      </c>
      <c r="W428" s="8" t="s">
        <v>33</v>
      </c>
      <c r="X428" s="8" t="s">
        <v>35</v>
      </c>
      <c r="Y428" s="5" t="str">
        <f t="shared" si="13"/>
        <v>INSERT INTO empleados VALUES (NULL, 16, 13, 1, 17, 1, 12, 'Saucedo Estrada', 'Patrick Roberto', NULL, 'patrick.21@hotmail.com', '73066810', '917513137', 'Callao', 'Avenida Santa Fe 472, Callao', '20210470H', NULL, 'I');</v>
      </c>
    </row>
    <row r="429" spans="1:25" ht="15.75" customHeight="1">
      <c r="A429" s="6">
        <f t="shared" si="12"/>
        <v>428</v>
      </c>
      <c r="B429" s="7">
        <v>6</v>
      </c>
      <c r="C429" s="7" t="str">
        <f>VLOOKUP(B429,Tablas_Maestras_Prime!$A$116:$B$153,2,FALSE)</f>
        <v>Administración y Marketing</v>
      </c>
      <c r="D429" s="7">
        <v>5</v>
      </c>
      <c r="E429" s="113" t="str">
        <f>VLOOKUP(D429,Tablas_Maestras_Prime!$A$42:$B$103,2,FALSE)</f>
        <v>Universidad Peruana de Ciencias Aplicadas </v>
      </c>
      <c r="F429" s="7">
        <v>1</v>
      </c>
      <c r="G429" s="7" t="str">
        <f>VLOOKUP(F429,Tablas_Maestras_Prime!$A$107:$B$112,2,FALSE)</f>
        <v>Sin Definir..</v>
      </c>
      <c r="H429" s="7">
        <v>1</v>
      </c>
      <c r="I429" s="7" t="str">
        <f>VLOOKUP(H429,Tablas_Maestras_Prime!$A$20:$B$38,2,FALSE)</f>
        <v>Por definir...</v>
      </c>
      <c r="J429" s="7">
        <v>1</v>
      </c>
      <c r="K429" s="7" t="str">
        <f>VLOOKUP(J429,Tablas_Maestras_Prime!$A$173:$B$175,2,FALSE)</f>
        <v>Estable</v>
      </c>
      <c r="L429" s="7">
        <v>1</v>
      </c>
      <c r="M429" s="7" t="str">
        <f>VLOOKUP(L429,Tablas_Maestras_Prime!$A$158:$B$169,2,FALSE)</f>
        <v>Por definir</v>
      </c>
      <c r="N429" s="8" t="s">
        <v>2693</v>
      </c>
      <c r="O429" s="8" t="s">
        <v>2694</v>
      </c>
      <c r="P429" s="9">
        <v>37436</v>
      </c>
      <c r="Q429" s="8" t="s">
        <v>2695</v>
      </c>
      <c r="R429" s="8" t="s">
        <v>2696</v>
      </c>
      <c r="S429" s="8" t="s">
        <v>2697</v>
      </c>
      <c r="T429" s="8" t="s">
        <v>469</v>
      </c>
      <c r="U429" s="8" t="s">
        <v>2698</v>
      </c>
      <c r="V429" s="8" t="s">
        <v>2699</v>
      </c>
      <c r="W429" s="8" t="s">
        <v>427</v>
      </c>
      <c r="X429" s="8" t="s">
        <v>35</v>
      </c>
      <c r="Y429" s="5" t="str">
        <f t="shared" si="13"/>
        <v>INSERT INTO empleados VALUES (NULL, 6, 5, 1, 1, 1, 1, 'SERRANO CONDORI ', 'PEDRO', 'sábado-06-29', 'pedroluisserranocondori@gmail.com', '75005364', '916646044', 'Santiago de Surco', 'Surco VIlla Libertad de Monterrico, Jr Cinerarias 125', 'U20201B383', '9vo', 'I');</v>
      </c>
    </row>
    <row r="430" spans="1:25" ht="15.75" customHeight="1">
      <c r="A430" s="6">
        <f t="shared" si="12"/>
        <v>429</v>
      </c>
      <c r="B430" s="7">
        <v>29</v>
      </c>
      <c r="C430" s="7" t="str">
        <f>VLOOKUP(B430,Tablas_Maestras_Prime!$A$116:$B$153,2,FALSE)</f>
        <v>Ingeniera industrial y de sistemas </v>
      </c>
      <c r="D430" s="7">
        <v>2</v>
      </c>
      <c r="E430" s="113" t="str">
        <f>VLOOKUP(D430,Tablas_Maestras_Prime!$A$42:$B$103,2,FALSE)</f>
        <v>Universidad privada del norte</v>
      </c>
      <c r="F430" s="7">
        <v>1</v>
      </c>
      <c r="G430" s="7" t="str">
        <f>VLOOKUP(F430,Tablas_Maestras_Prime!$A$107:$B$112,2,FALSE)</f>
        <v>Sin Definir..</v>
      </c>
      <c r="H430" s="7">
        <v>1</v>
      </c>
      <c r="I430" s="7" t="str">
        <f>VLOOKUP(H430,Tablas_Maestras_Prime!$A$20:$B$38,2,FALSE)</f>
        <v>Por definir...</v>
      </c>
      <c r="J430" s="7">
        <v>1</v>
      </c>
      <c r="K430" s="7" t="str">
        <f>VLOOKUP(J430,Tablas_Maestras_Prime!$A$173:$B$175,2,FALSE)</f>
        <v>Estable</v>
      </c>
      <c r="L430" s="7">
        <v>1</v>
      </c>
      <c r="M430" s="7" t="str">
        <f>VLOOKUP(L430,Tablas_Maestras_Prime!$A$158:$B$169,2,FALSE)</f>
        <v>Por definir</v>
      </c>
      <c r="N430" s="8" t="s">
        <v>2700</v>
      </c>
      <c r="O430" s="8" t="s">
        <v>2701</v>
      </c>
      <c r="P430" s="9">
        <v>36643</v>
      </c>
      <c r="Q430" s="8" t="s">
        <v>2702</v>
      </c>
      <c r="R430" s="8" t="s">
        <v>2703</v>
      </c>
      <c r="S430" s="8" t="s">
        <v>2704</v>
      </c>
      <c r="T430" s="8" t="s">
        <v>391</v>
      </c>
      <c r="U430" s="8" t="s">
        <v>2705</v>
      </c>
      <c r="V430" s="8" t="s">
        <v>2706</v>
      </c>
      <c r="W430" s="8" t="s">
        <v>95</v>
      </c>
      <c r="X430" s="8" t="s">
        <v>35</v>
      </c>
      <c r="Y430" s="5" t="str">
        <f t="shared" si="13"/>
        <v>INSERT INTO empleados VALUES (NULL, 29, 2, 1, 1, 1, 1, 'Sifuentes Paredes', 'Juliana', 'jueves-04-27', 'julisifuentes27@gmail.com', '74711185', '981333809', 'Los Olivos', 'Jr. La veracidad nro. 8182 Urb. Pro los olivos', 'n00310160', '8vo', 'I');</v>
      </c>
    </row>
    <row r="431" spans="1:25" ht="15.75" customHeight="1">
      <c r="A431" s="6">
        <f t="shared" si="12"/>
        <v>430</v>
      </c>
      <c r="B431" s="7">
        <v>29</v>
      </c>
      <c r="C431" s="7" t="str">
        <f>VLOOKUP(B431,Tablas_Maestras_Prime!$A$116:$B$153,2,FALSE)</f>
        <v>Ingeniera industrial y de sistemas </v>
      </c>
      <c r="D431" s="7">
        <v>4</v>
      </c>
      <c r="E431" s="113" t="str">
        <f>VLOOKUP(D431,Tablas_Maestras_Prime!$A$42:$B$103,2,FALSE)</f>
        <v>Universidad Cesar Vallejo</v>
      </c>
      <c r="F431" s="7">
        <v>4</v>
      </c>
      <c r="G431" s="7" t="str">
        <f>VLOOKUP(F431,Tablas_Maestras_Prime!$A$107:$B$112,2,FALSE)</f>
        <v>Ingenieria</v>
      </c>
      <c r="H431" s="7">
        <v>1</v>
      </c>
      <c r="I431" s="7" t="str">
        <f>VLOOKUP(H431,Tablas_Maestras_Prime!$A$20:$B$38,2,FALSE)</f>
        <v>Por definir...</v>
      </c>
      <c r="J431" s="7">
        <v>1</v>
      </c>
      <c r="K431" s="7" t="str">
        <f>VLOOKUP(J431,Tablas_Maestras_Prime!$A$173:$B$175,2,FALSE)</f>
        <v>Estable</v>
      </c>
      <c r="L431" s="7">
        <v>1</v>
      </c>
      <c r="M431" s="7" t="str">
        <f>VLOOKUP(L431,Tablas_Maestras_Prime!$A$158:$B$169,2,FALSE)</f>
        <v>Por definir</v>
      </c>
      <c r="N431" s="8" t="s">
        <v>2707</v>
      </c>
      <c r="O431" s="8" t="s">
        <v>2708</v>
      </c>
      <c r="P431" s="9">
        <v>34864</v>
      </c>
      <c r="Q431" s="8" t="s">
        <v>2709</v>
      </c>
      <c r="R431" s="8" t="s">
        <v>2710</v>
      </c>
      <c r="S431" s="8" t="s">
        <v>2711</v>
      </c>
      <c r="T431" s="8" t="s">
        <v>700</v>
      </c>
      <c r="U431" s="8" t="s">
        <v>2712</v>
      </c>
      <c r="V431" s="8" t="s">
        <v>33</v>
      </c>
      <c r="W431" s="8" t="s">
        <v>86</v>
      </c>
      <c r="X431" s="8" t="s">
        <v>35</v>
      </c>
      <c r="Y431" s="5" t="str">
        <f t="shared" si="13"/>
        <v>INSERT INTO empleados VALUES (NULL, 29, 4, 4, 1, 1, 1, 'SILUPÚ ARELLANO', 'STEFANNY SOFIA', 'miércoles-06-14', 'stefannysilupuarellano@mail.com', '71014694', '991744058', 'Chorrillos', 'Los Rosales mz 55 Lt 4 Chorrillos', NULL, '10mo', 'I');</v>
      </c>
    </row>
    <row r="432" spans="1:25" ht="15.75" customHeight="1">
      <c r="A432" s="6">
        <f t="shared" si="12"/>
        <v>431</v>
      </c>
      <c r="B432" s="7">
        <v>6</v>
      </c>
      <c r="C432" s="7" t="str">
        <f>VLOOKUP(B432,Tablas_Maestras_Prime!$A$116:$B$153,2,FALSE)</f>
        <v>Administración y Marketing</v>
      </c>
      <c r="D432" s="7">
        <v>2</v>
      </c>
      <c r="E432" s="113" t="str">
        <f>VLOOKUP(D432,Tablas_Maestras_Prime!$A$42:$B$103,2,FALSE)</f>
        <v>Universidad privada del norte</v>
      </c>
      <c r="F432" s="7">
        <v>1</v>
      </c>
      <c r="G432" s="7" t="str">
        <f>VLOOKUP(F432,Tablas_Maestras_Prime!$A$107:$B$112,2,FALSE)</f>
        <v>Sin Definir..</v>
      </c>
      <c r="H432" s="7">
        <v>1</v>
      </c>
      <c r="I432" s="7" t="str">
        <f>VLOOKUP(H432,Tablas_Maestras_Prime!$A$20:$B$38,2,FALSE)</f>
        <v>Por definir...</v>
      </c>
      <c r="J432" s="7">
        <v>1</v>
      </c>
      <c r="K432" s="7" t="str">
        <f>VLOOKUP(J432,Tablas_Maestras_Prime!$A$173:$B$175,2,FALSE)</f>
        <v>Estable</v>
      </c>
      <c r="L432" s="7">
        <v>1</v>
      </c>
      <c r="M432" s="7" t="str">
        <f>VLOOKUP(L432,Tablas_Maestras_Prime!$A$158:$B$169,2,FALSE)</f>
        <v>Por definir</v>
      </c>
      <c r="N432" s="8" t="s">
        <v>2713</v>
      </c>
      <c r="O432" s="8" t="s">
        <v>2714</v>
      </c>
      <c r="P432" s="9">
        <v>36275</v>
      </c>
      <c r="Q432" s="8" t="s">
        <v>2715</v>
      </c>
      <c r="R432" s="8" t="s">
        <v>2716</v>
      </c>
      <c r="S432" s="8" t="s">
        <v>2717</v>
      </c>
      <c r="T432" s="8" t="s">
        <v>33</v>
      </c>
      <c r="U432" s="8" t="s">
        <v>33</v>
      </c>
      <c r="V432" s="8" t="s">
        <v>2718</v>
      </c>
      <c r="W432" s="8" t="s">
        <v>1983</v>
      </c>
      <c r="X432" s="8" t="s">
        <v>35</v>
      </c>
      <c r="Y432" s="5" t="str">
        <f t="shared" si="13"/>
        <v>INSERT INTO empleados VALUES (NULL, 6, 2, 1, 1, 1, 1, 'SILVA ACOSTA', 'ANGEL JHONATAN', 'domingo-04-25', 'jhonsilva250499@gmail.com', '75746685', '978380736', NULL, NULL, 'N00193384', 'NOVENO', 'I');</v>
      </c>
    </row>
    <row r="433" spans="1:25" ht="15.75" customHeight="1">
      <c r="A433" s="6">
        <f t="shared" si="12"/>
        <v>432</v>
      </c>
      <c r="B433" s="7">
        <v>6</v>
      </c>
      <c r="C433" s="7" t="str">
        <f>VLOOKUP(B433,Tablas_Maestras_Prime!$A$116:$B$153,2,FALSE)</f>
        <v>Administración y Marketing</v>
      </c>
      <c r="D433" s="7">
        <v>25</v>
      </c>
      <c r="E433" s="113" t="str">
        <f>VLOOKUP(D433,Tablas_Maestras_Prime!$A$42:$B$103,2,FALSE)</f>
        <v>UNIVERSIDAD TECNOLÓGICA DEL PERÚ</v>
      </c>
      <c r="F433" s="7">
        <v>1</v>
      </c>
      <c r="G433" s="7" t="str">
        <f>VLOOKUP(F433,Tablas_Maestras_Prime!$A$107:$B$112,2,FALSE)</f>
        <v>Sin Definir..</v>
      </c>
      <c r="H433" s="7">
        <v>1</v>
      </c>
      <c r="I433" s="7" t="str">
        <f>VLOOKUP(H433,Tablas_Maestras_Prime!$A$20:$B$38,2,FALSE)</f>
        <v>Por definir...</v>
      </c>
      <c r="J433" s="7">
        <v>1</v>
      </c>
      <c r="K433" s="7" t="str">
        <f>VLOOKUP(J433,Tablas_Maestras_Prime!$A$173:$B$175,2,FALSE)</f>
        <v>Estable</v>
      </c>
      <c r="L433" s="7">
        <v>1</v>
      </c>
      <c r="M433" s="7" t="str">
        <f>VLOOKUP(L433,Tablas_Maestras_Prime!$A$158:$B$169,2,FALSE)</f>
        <v>Por definir</v>
      </c>
      <c r="N433" s="8" t="s">
        <v>2719</v>
      </c>
      <c r="O433" s="8" t="s">
        <v>2720</v>
      </c>
      <c r="P433" s="9">
        <v>37340</v>
      </c>
      <c r="Q433" s="8" t="s">
        <v>2721</v>
      </c>
      <c r="R433" s="8" t="s">
        <v>2722</v>
      </c>
      <c r="S433" s="8" t="s">
        <v>2723</v>
      </c>
      <c r="T433" s="8" t="s">
        <v>932</v>
      </c>
      <c r="U433" s="8" t="s">
        <v>2724</v>
      </c>
      <c r="V433" s="8" t="s">
        <v>33</v>
      </c>
      <c r="W433" s="8" t="s">
        <v>95</v>
      </c>
      <c r="X433" s="8" t="s">
        <v>35</v>
      </c>
      <c r="Y433" s="5" t="str">
        <f t="shared" si="13"/>
        <v>INSERT INTO empleados VALUES (NULL, 6, 25, 1, 1, 1, 1, 'SILVA CRUZ ', 'MARIA ESMILDA', 'lunes-03-25', 'mariaesmilda@gmail.com', '74619741', '921833934', 'Carabayllo', 'Asociacion Copabana Urbanizacion San Pedro, Mz-C, Lt-02, Carabayllo', NULL, '8vo', 'I');</v>
      </c>
    </row>
    <row r="434" spans="1:25" ht="15.75" customHeight="1">
      <c r="A434" s="6">
        <f t="shared" si="12"/>
        <v>433</v>
      </c>
      <c r="B434" s="7">
        <v>6</v>
      </c>
      <c r="C434" s="7" t="str">
        <f>VLOOKUP(B434,Tablas_Maestras_Prime!$A$116:$B$153,2,FALSE)</f>
        <v>Administración y Marketing</v>
      </c>
      <c r="D434" s="7">
        <v>5</v>
      </c>
      <c r="E434" s="113" t="str">
        <f>VLOOKUP(D434,Tablas_Maestras_Prime!$A$42:$B$103,2,FALSE)</f>
        <v>Universidad Peruana de Ciencias Aplicadas </v>
      </c>
      <c r="F434" s="7">
        <v>1</v>
      </c>
      <c r="G434" s="7" t="str">
        <f>VLOOKUP(F434,Tablas_Maestras_Prime!$A$107:$B$112,2,FALSE)</f>
        <v>Sin Definir..</v>
      </c>
      <c r="H434" s="7">
        <v>1</v>
      </c>
      <c r="I434" s="7" t="str">
        <f>VLOOKUP(H434,Tablas_Maestras_Prime!$A$20:$B$38,2,FALSE)</f>
        <v>Por definir...</v>
      </c>
      <c r="J434" s="7">
        <v>1</v>
      </c>
      <c r="K434" s="7" t="str">
        <f>VLOOKUP(J434,Tablas_Maestras_Prime!$A$173:$B$175,2,FALSE)</f>
        <v>Estable</v>
      </c>
      <c r="L434" s="7">
        <v>1</v>
      </c>
      <c r="M434" s="7" t="str">
        <f>VLOOKUP(L434,Tablas_Maestras_Prime!$A$158:$B$169,2,FALSE)</f>
        <v>Por definir</v>
      </c>
      <c r="N434" s="8" t="s">
        <v>2725</v>
      </c>
      <c r="O434" s="8" t="s">
        <v>2726</v>
      </c>
      <c r="P434" s="9">
        <v>37377</v>
      </c>
      <c r="Q434" s="8" t="s">
        <v>2727</v>
      </c>
      <c r="R434" s="8" t="s">
        <v>2728</v>
      </c>
      <c r="S434" s="8" t="s">
        <v>2729</v>
      </c>
      <c r="T434" s="8" t="s">
        <v>932</v>
      </c>
      <c r="U434" s="8" t="s">
        <v>2730</v>
      </c>
      <c r="V434" s="8" t="s">
        <v>2731</v>
      </c>
      <c r="W434" s="8" t="s">
        <v>298</v>
      </c>
      <c r="X434" s="8" t="s">
        <v>35</v>
      </c>
      <c r="Y434" s="5" t="str">
        <f t="shared" si="13"/>
        <v>INSERT INTO empleados VALUES (NULL, 6, 5, 1, 1, 1, 1, 'SOLORZANO BERROSPI', 'JOHAN PERCY', 'miércoles-05-01', 'johanpercysolorzanoberrospi@gmail.com', '74550817', '934745626', 'Carabayllo', 'Mz. t1 lt 30 Santo Domingo Carabayllo 4ta etapa', 'U20191B243', 'Septimo', 'I');</v>
      </c>
    </row>
    <row r="435" spans="1:25" ht="15.75" customHeight="1">
      <c r="A435" s="6">
        <f t="shared" si="12"/>
        <v>434</v>
      </c>
      <c r="B435" s="7">
        <v>6</v>
      </c>
      <c r="C435" s="7" t="str">
        <f>VLOOKUP(B435,Tablas_Maestras_Prime!$A$116:$B$153,2,FALSE)</f>
        <v>Administración y Marketing</v>
      </c>
      <c r="D435" s="7">
        <v>25</v>
      </c>
      <c r="E435" s="113" t="str">
        <f>VLOOKUP(D435,Tablas_Maestras_Prime!$A$42:$B$103,2,FALSE)</f>
        <v>UNIVERSIDAD TECNOLÓGICA DEL PERÚ</v>
      </c>
      <c r="F435" s="7">
        <v>1</v>
      </c>
      <c r="G435" s="7" t="str">
        <f>VLOOKUP(F435,Tablas_Maestras_Prime!$A$107:$B$112,2,FALSE)</f>
        <v>Sin Definir..</v>
      </c>
      <c r="H435" s="7">
        <v>18</v>
      </c>
      <c r="I435" s="7" t="str">
        <f>VLOOKUP(H435,Tablas_Maestras_Prime!$A$20:$B$38,2,FALSE)</f>
        <v>Ciencias Empresariales</v>
      </c>
      <c r="J435" s="7">
        <v>1</v>
      </c>
      <c r="K435" s="7" t="str">
        <f>VLOOKUP(J435,Tablas_Maestras_Prime!$A$173:$B$175,2,FALSE)</f>
        <v>Estable</v>
      </c>
      <c r="L435" s="7">
        <v>1</v>
      </c>
      <c r="M435" s="7" t="str">
        <f>VLOOKUP(L435,Tablas_Maestras_Prime!$A$158:$B$169,2,FALSE)</f>
        <v>Por definir</v>
      </c>
      <c r="N435" s="8" t="s">
        <v>2732</v>
      </c>
      <c r="O435" s="8" t="s">
        <v>2733</v>
      </c>
      <c r="P435" s="9">
        <v>35067</v>
      </c>
      <c r="Q435" s="8" t="s">
        <v>2734</v>
      </c>
      <c r="R435" s="8" t="s">
        <v>2735</v>
      </c>
      <c r="S435" s="8" t="s">
        <v>2736</v>
      </c>
      <c r="T435" s="8" t="s">
        <v>700</v>
      </c>
      <c r="U435" s="8" t="s">
        <v>2737</v>
      </c>
      <c r="V435" s="8" t="s">
        <v>33</v>
      </c>
      <c r="W435" s="8" t="s">
        <v>86</v>
      </c>
      <c r="X435" s="8" t="s">
        <v>35</v>
      </c>
      <c r="Y435" s="5" t="str">
        <f t="shared" si="13"/>
        <v>INSERT INTO empleados VALUES (NULL, 6, 25, 1, 18, 1, 1, 'SORIA ALBINO', 'JUAN PABLO', 'miércoles-01-03', 'jpablosoria01@gmail.com', '76283427', '916131723', 'Chorrillos', 'San Gerano - Chorrillos', NULL, '10mo', 'I');</v>
      </c>
    </row>
    <row r="436" spans="1:25" ht="15.75" customHeight="1">
      <c r="A436" s="6">
        <f t="shared" si="12"/>
        <v>435</v>
      </c>
      <c r="B436" s="7">
        <v>16</v>
      </c>
      <c r="C436" s="7" t="str">
        <f>VLOOKUP(B436,Tablas_Maestras_Prime!$A$116:$B$153,2,FALSE)</f>
        <v>Ingenieria geologica</v>
      </c>
      <c r="D436" s="7">
        <v>39</v>
      </c>
      <c r="E436" s="113" t="str">
        <f>VLOOKUP(D436,Tablas_Maestras_Prime!$A$42:$B$103,2,FALSE)</f>
        <v>UNIVERSIDAD NACIONAL DEL CALLAO</v>
      </c>
      <c r="F436" s="7">
        <v>1</v>
      </c>
      <c r="G436" s="7" t="str">
        <f>VLOOKUP(F436,Tablas_Maestras_Prime!$A$107:$B$112,2,FALSE)</f>
        <v>Sin Definir..</v>
      </c>
      <c r="H436" s="7">
        <v>1</v>
      </c>
      <c r="I436" s="7" t="str">
        <f>VLOOKUP(H436,Tablas_Maestras_Prime!$A$20:$B$38,2,FALSE)</f>
        <v>Por definir...</v>
      </c>
      <c r="J436" s="7">
        <v>1</v>
      </c>
      <c r="K436" s="7" t="str">
        <f>VLOOKUP(J436,Tablas_Maestras_Prime!$A$173:$B$175,2,FALSE)</f>
        <v>Estable</v>
      </c>
      <c r="L436" s="7">
        <v>1</v>
      </c>
      <c r="M436" s="7" t="str">
        <f>VLOOKUP(L436,Tablas_Maestras_Prime!$A$158:$B$169,2,FALSE)</f>
        <v>Por definir</v>
      </c>
      <c r="N436" s="8" t="s">
        <v>2738</v>
      </c>
      <c r="O436" s="8" t="s">
        <v>2739</v>
      </c>
      <c r="P436" s="9">
        <v>36346</v>
      </c>
      <c r="Q436" s="8" t="s">
        <v>2740</v>
      </c>
      <c r="R436" s="8" t="s">
        <v>2741</v>
      </c>
      <c r="S436" s="8" t="s">
        <v>2742</v>
      </c>
      <c r="T436" s="8" t="s">
        <v>477</v>
      </c>
      <c r="U436" s="8" t="s">
        <v>2743</v>
      </c>
      <c r="V436" s="8" t="s">
        <v>2744</v>
      </c>
      <c r="W436" s="8" t="s">
        <v>835</v>
      </c>
      <c r="X436" s="8" t="s">
        <v>35</v>
      </c>
      <c r="Y436" s="5" t="str">
        <f t="shared" si="13"/>
        <v>INSERT INTO empleados VALUES (NULL, 16, 39, 1, 1, 1, 1, 'SORIANO DOMINGUEZ ', 'ELVIA MILAGROS', 'lunes-07-05', 'emsorianod@unac.edu.pe', '70081235', '952047610', 'Comas', 'Mz G2 Lote 15 La Alborada, Comas - Lima', '1829528269', 'EGRESADO', 'I');</v>
      </c>
    </row>
    <row r="437" spans="1:25" ht="15.75" customHeight="1">
      <c r="A437" s="6">
        <f t="shared" si="12"/>
        <v>436</v>
      </c>
      <c r="B437" s="7">
        <v>6</v>
      </c>
      <c r="C437" s="7" t="str">
        <f>VLOOKUP(B437,Tablas_Maestras_Prime!$A$116:$B$153,2,FALSE)</f>
        <v>Administración y Marketing</v>
      </c>
      <c r="D437" s="7">
        <v>5</v>
      </c>
      <c r="E437" s="113" t="str">
        <f>VLOOKUP(D437,Tablas_Maestras_Prime!$A$42:$B$103,2,FALSE)</f>
        <v>Universidad Peruana de Ciencias Aplicadas </v>
      </c>
      <c r="F437" s="7">
        <v>6</v>
      </c>
      <c r="G437" s="7" t="str">
        <f>VLOOKUP(F437,Tablas_Maestras_Prime!$A$107:$B$112,2,FALSE)</f>
        <v>Tecnica</v>
      </c>
      <c r="H437" s="7">
        <v>1</v>
      </c>
      <c r="I437" s="7" t="str">
        <f>VLOOKUP(H437,Tablas_Maestras_Prime!$A$20:$B$38,2,FALSE)</f>
        <v>Por definir...</v>
      </c>
      <c r="J437" s="7">
        <v>1</v>
      </c>
      <c r="K437" s="7" t="str">
        <f>VLOOKUP(J437,Tablas_Maestras_Prime!$A$173:$B$175,2,FALSE)</f>
        <v>Estable</v>
      </c>
      <c r="L437" s="7">
        <v>1</v>
      </c>
      <c r="M437" s="7" t="str">
        <f>VLOOKUP(L437,Tablas_Maestras_Prime!$A$158:$B$169,2,FALSE)</f>
        <v>Por definir</v>
      </c>
      <c r="N437" s="8" t="s">
        <v>2745</v>
      </c>
      <c r="O437" s="8" t="s">
        <v>2746</v>
      </c>
      <c r="P437" s="9">
        <v>37050</v>
      </c>
      <c r="Q437" s="8" t="s">
        <v>2747</v>
      </c>
      <c r="R437" s="8" t="s">
        <v>2748</v>
      </c>
      <c r="S437" s="8" t="s">
        <v>2749</v>
      </c>
      <c r="T437" s="8" t="s">
        <v>1180</v>
      </c>
      <c r="U437" s="8" t="s">
        <v>2750</v>
      </c>
      <c r="V437" s="8" t="s">
        <v>2751</v>
      </c>
      <c r="W437" s="8" t="s">
        <v>34</v>
      </c>
      <c r="X437" s="8" t="s">
        <v>35</v>
      </c>
      <c r="Y437" s="5" t="str">
        <f t="shared" si="13"/>
        <v>INSERT INTO empleados VALUES (NULL, 6, 5, 6, 1, 1, 1, 'SOTO CHACPA ', 'ANGEL JESUS', 'viernes-06-08', 'angelsoto.3950@gmail.com', '77138294', '947177628', 'San Martin de Porres', 'Av. Tupac amaru 212, Urb. Valdivieso, San Martin de Porres, Lima', 'u201815387', '9no', 'I');</v>
      </c>
    </row>
    <row r="438" spans="1:25" ht="15.75" customHeight="1">
      <c r="A438" s="6">
        <f t="shared" si="12"/>
        <v>437</v>
      </c>
      <c r="B438" s="7">
        <v>6</v>
      </c>
      <c r="C438" s="7" t="str">
        <f>VLOOKUP(B438,Tablas_Maestras_Prime!$A$116:$B$153,2,FALSE)</f>
        <v>Administración y Marketing</v>
      </c>
      <c r="D438" s="7">
        <v>33</v>
      </c>
      <c r="E438" s="113" t="str">
        <f>VLOOKUP(D438,Tablas_Maestras_Prime!$A$42:$B$103,2,FALSE)</f>
        <v>PONTIFICA UNIVERSIDAD CATOLICA DEL PERU (PUCP)</v>
      </c>
      <c r="F438" s="7">
        <v>1</v>
      </c>
      <c r="G438" s="7" t="str">
        <f>VLOOKUP(F438,Tablas_Maestras_Prime!$A$107:$B$112,2,FALSE)</f>
        <v>Sin Definir..</v>
      </c>
      <c r="H438" s="7">
        <v>1</v>
      </c>
      <c r="I438" s="7" t="str">
        <f>VLOOKUP(H438,Tablas_Maestras_Prime!$A$20:$B$38,2,FALSE)</f>
        <v>Por definir...</v>
      </c>
      <c r="J438" s="7">
        <v>1</v>
      </c>
      <c r="K438" s="7" t="str">
        <f>VLOOKUP(J438,Tablas_Maestras_Prime!$A$173:$B$175,2,FALSE)</f>
        <v>Estable</v>
      </c>
      <c r="L438" s="7">
        <v>1</v>
      </c>
      <c r="M438" s="7" t="str">
        <f>VLOOKUP(L438,Tablas_Maestras_Prime!$A$158:$B$169,2,FALSE)</f>
        <v>Por definir</v>
      </c>
      <c r="N438" s="8" t="s">
        <v>2752</v>
      </c>
      <c r="O438" s="8" t="s">
        <v>2753</v>
      </c>
      <c r="P438" s="9" t="s">
        <v>33</v>
      </c>
      <c r="Q438" s="8" t="s">
        <v>33</v>
      </c>
      <c r="R438" s="8" t="s">
        <v>33</v>
      </c>
      <c r="S438" s="8" t="s">
        <v>2754</v>
      </c>
      <c r="T438" s="8" t="s">
        <v>33</v>
      </c>
      <c r="U438" s="8" t="s">
        <v>33</v>
      </c>
      <c r="V438" s="8" t="s">
        <v>33</v>
      </c>
      <c r="W438" s="8" t="s">
        <v>33</v>
      </c>
      <c r="X438" s="8" t="s">
        <v>35</v>
      </c>
      <c r="Y438" s="5" t="str">
        <f t="shared" si="13"/>
        <v>INSERT INTO empleados VALUES (NULL, 6, 33, 1, 1, 1, 1, 'SOTO FAVIO', 'ISIDORO', NULL, NULL, NULL, '933273346', NULL, NULL, NULL, NULL, 'I');</v>
      </c>
    </row>
    <row r="439" spans="1:25" ht="15.75" customHeight="1">
      <c r="A439" s="6">
        <f t="shared" si="12"/>
        <v>438</v>
      </c>
      <c r="B439" s="7">
        <v>6</v>
      </c>
      <c r="C439" s="7" t="str">
        <f>VLOOKUP(B439,Tablas_Maestras_Prime!$A$116:$B$153,2,FALSE)</f>
        <v>Administración y Marketing</v>
      </c>
      <c r="D439" s="7">
        <v>4</v>
      </c>
      <c r="E439" s="113" t="str">
        <f>VLOOKUP(D439,Tablas_Maestras_Prime!$A$42:$B$103,2,FALSE)</f>
        <v>Universidad Cesar Vallejo</v>
      </c>
      <c r="F439" s="7">
        <v>6</v>
      </c>
      <c r="G439" s="7" t="str">
        <f>VLOOKUP(F439,Tablas_Maestras_Prime!$A$107:$B$112,2,FALSE)</f>
        <v>Tecnica</v>
      </c>
      <c r="H439" s="7">
        <v>1</v>
      </c>
      <c r="I439" s="7" t="str">
        <f>VLOOKUP(H439,Tablas_Maestras_Prime!$A$20:$B$38,2,FALSE)</f>
        <v>Por definir...</v>
      </c>
      <c r="J439" s="7">
        <v>1</v>
      </c>
      <c r="K439" s="7" t="str">
        <f>VLOOKUP(J439,Tablas_Maestras_Prime!$A$173:$B$175,2,FALSE)</f>
        <v>Estable</v>
      </c>
      <c r="L439" s="7">
        <v>12</v>
      </c>
      <c r="M439" s="7" t="str">
        <f>VLOOKUP(L439,Tablas_Maestras_Prime!$A$158:$B$169,2,FALSE)</f>
        <v>Practicante</v>
      </c>
      <c r="N439" s="8" t="s">
        <v>2755</v>
      </c>
      <c r="O439" s="8" t="s">
        <v>2756</v>
      </c>
      <c r="P439" s="9" t="s">
        <v>33</v>
      </c>
      <c r="Q439" s="8" t="s">
        <v>2757</v>
      </c>
      <c r="R439" s="8" t="s">
        <v>2758</v>
      </c>
      <c r="S439" s="8" t="s">
        <v>2759</v>
      </c>
      <c r="T439" s="8" t="s">
        <v>120</v>
      </c>
      <c r="U439" s="8" t="s">
        <v>2760</v>
      </c>
      <c r="V439" s="8" t="s">
        <v>2761</v>
      </c>
      <c r="W439" s="8" t="s">
        <v>33</v>
      </c>
      <c r="X439" s="8" t="s">
        <v>35</v>
      </c>
      <c r="Y439" s="5" t="str">
        <f t="shared" si="13"/>
        <v>INSERT INTO empleados VALUES (NULL, 6, 4, 6, 1, 1, 12, 'Soto Urbina', 'Caroline Clarisa', NULL, 'carolsoto0503@gmail.com', '71037707', '983718218', 'Ate', 'Jr.Buenos Aires 192 Mz C Lote 13- Sicuani/ Ate', '7002745734', NULL, 'I');</v>
      </c>
    </row>
    <row r="440" spans="1:25" ht="15.75" customHeight="1">
      <c r="A440" s="6">
        <f t="shared" si="12"/>
        <v>439</v>
      </c>
      <c r="B440" s="7">
        <v>1</v>
      </c>
      <c r="C440" s="7" t="str">
        <f>VLOOKUP(B440,Tablas_Maestras_Prime!$A$116:$B$153,2,FALSE)</f>
        <v>Arquitectura y Urbanismo</v>
      </c>
      <c r="D440" s="7">
        <v>1</v>
      </c>
      <c r="E440" s="113" t="str">
        <f>VLOOKUP(D440,Tablas_Maestras_Prime!$A$42:$B$103,2,FALSE)</f>
        <v>Sin definir...</v>
      </c>
      <c r="F440" s="7">
        <v>6</v>
      </c>
      <c r="G440" s="7" t="str">
        <f>VLOOKUP(F440,Tablas_Maestras_Prime!$A$107:$B$112,2,FALSE)</f>
        <v>Tecnica</v>
      </c>
      <c r="H440" s="7">
        <v>1</v>
      </c>
      <c r="I440" s="7" t="str">
        <f>VLOOKUP(H440,Tablas_Maestras_Prime!$A$20:$B$38,2,FALSE)</f>
        <v>Por definir...</v>
      </c>
      <c r="J440" s="7">
        <v>1</v>
      </c>
      <c r="K440" s="7" t="str">
        <f>VLOOKUP(J440,Tablas_Maestras_Prime!$A$173:$B$175,2,FALSE)</f>
        <v>Estable</v>
      </c>
      <c r="L440" s="7">
        <v>12</v>
      </c>
      <c r="M440" s="7" t="str">
        <f>VLOOKUP(L440,Tablas_Maestras_Prime!$A$158:$B$169,2,FALSE)</f>
        <v>Practicante</v>
      </c>
      <c r="N440" s="8" t="s">
        <v>2762</v>
      </c>
      <c r="O440" s="8" t="s">
        <v>2763</v>
      </c>
      <c r="P440" s="9" t="s">
        <v>33</v>
      </c>
      <c r="Q440" s="8" t="s">
        <v>33</v>
      </c>
      <c r="R440" s="8" t="s">
        <v>2764</v>
      </c>
      <c r="S440" s="8" t="s">
        <v>33</v>
      </c>
      <c r="T440" s="8" t="s">
        <v>33</v>
      </c>
      <c r="U440" s="8" t="s">
        <v>33</v>
      </c>
      <c r="V440" s="8" t="s">
        <v>33</v>
      </c>
      <c r="W440" s="8" t="s">
        <v>33</v>
      </c>
      <c r="X440" s="8" t="s">
        <v>35</v>
      </c>
      <c r="Y440" s="5" t="str">
        <f t="shared" si="13"/>
        <v>INSERT INTO empleados VALUES (NULL, 1, 1, 6, 1, 1, 12, 'Sotomayor Recharte', 'Jhoseline Milagros', NULL, NULL, '74741937', NULL, NULL, NULL, NULL, NULL, 'I');</v>
      </c>
    </row>
    <row r="441" spans="1:25" ht="15.75" customHeight="1">
      <c r="A441" s="6">
        <f t="shared" si="12"/>
        <v>440</v>
      </c>
      <c r="B441" s="7">
        <v>6</v>
      </c>
      <c r="C441" s="7" t="str">
        <f>VLOOKUP(B441,Tablas_Maestras_Prime!$A$116:$B$153,2,FALSE)</f>
        <v>Administración y Marketing</v>
      </c>
      <c r="D441" s="7">
        <v>7</v>
      </c>
      <c r="E441" s="113" t="str">
        <f>VLOOKUP(D441,Tablas_Maestras_Prime!$A$42:$B$103,2,FALSE)</f>
        <v>Universisad de San Martin de Porres</v>
      </c>
      <c r="F441" s="7">
        <v>1</v>
      </c>
      <c r="G441" s="7" t="str">
        <f>VLOOKUP(F441,Tablas_Maestras_Prime!$A$107:$B$112,2,FALSE)</f>
        <v>Sin Definir..</v>
      </c>
      <c r="H441" s="7">
        <v>1</v>
      </c>
      <c r="I441" s="7" t="str">
        <f>VLOOKUP(H441,Tablas_Maestras_Prime!$A$20:$B$38,2,FALSE)</f>
        <v>Por definir...</v>
      </c>
      <c r="J441" s="7">
        <v>1</v>
      </c>
      <c r="K441" s="7" t="str">
        <f>VLOOKUP(J441,Tablas_Maestras_Prime!$A$173:$B$175,2,FALSE)</f>
        <v>Estable</v>
      </c>
      <c r="L441" s="7">
        <v>1</v>
      </c>
      <c r="M441" s="7" t="str">
        <f>VLOOKUP(L441,Tablas_Maestras_Prime!$A$158:$B$169,2,FALSE)</f>
        <v>Por definir</v>
      </c>
      <c r="N441" s="8" t="s">
        <v>2765</v>
      </c>
      <c r="O441" s="8" t="s">
        <v>2766</v>
      </c>
      <c r="P441" s="9">
        <v>37613</v>
      </c>
      <c r="Q441" s="8" t="s">
        <v>2767</v>
      </c>
      <c r="R441" s="8" t="s">
        <v>2768</v>
      </c>
      <c r="S441" s="8" t="s">
        <v>2769</v>
      </c>
      <c r="T441" s="8" t="s">
        <v>33</v>
      </c>
      <c r="U441" s="8" t="s">
        <v>2770</v>
      </c>
      <c r="V441" s="8" t="s">
        <v>2768</v>
      </c>
      <c r="W441" s="8" t="s">
        <v>1572</v>
      </c>
      <c r="X441" s="8" t="s">
        <v>35</v>
      </c>
      <c r="Y441" s="5" t="str">
        <f t="shared" si="13"/>
        <v>INSERT INTO empleados VALUES (NULL, 6, 7, 1, 1, 1, 1, 'Starke Cordova ', 'Victor Manuel', 'lunes-12-23', 'victorstarke64@gmail.com', '72676630', '999055531', NULL, 'U.V Matute chalet 39-e', '72676630', '7to', 'I');</v>
      </c>
    </row>
    <row r="442" spans="1:25" ht="15.75" customHeight="1">
      <c r="A442" s="6">
        <f t="shared" si="12"/>
        <v>441</v>
      </c>
      <c r="B442" s="7">
        <v>6</v>
      </c>
      <c r="C442" s="7" t="str">
        <f>VLOOKUP(B442,Tablas_Maestras_Prime!$A$116:$B$153,2,FALSE)</f>
        <v>Administración y Marketing</v>
      </c>
      <c r="D442" s="7">
        <v>2</v>
      </c>
      <c r="E442" s="113" t="str">
        <f>VLOOKUP(D442,Tablas_Maestras_Prime!$A$42:$B$103,2,FALSE)</f>
        <v>Universidad privada del norte</v>
      </c>
      <c r="F442" s="7">
        <v>1</v>
      </c>
      <c r="G442" s="7" t="str">
        <f>VLOOKUP(F442,Tablas_Maestras_Prime!$A$107:$B$112,2,FALSE)</f>
        <v>Sin Definir..</v>
      </c>
      <c r="H442" s="7">
        <v>1</v>
      </c>
      <c r="I442" s="7" t="str">
        <f>VLOOKUP(H442,Tablas_Maestras_Prime!$A$20:$B$38,2,FALSE)</f>
        <v>Por definir...</v>
      </c>
      <c r="J442" s="7">
        <v>1</v>
      </c>
      <c r="K442" s="7" t="str">
        <f>VLOOKUP(J442,Tablas_Maestras_Prime!$A$173:$B$175,2,FALSE)</f>
        <v>Estable</v>
      </c>
      <c r="L442" s="7">
        <v>1</v>
      </c>
      <c r="M442" s="7" t="str">
        <f>VLOOKUP(L442,Tablas_Maestras_Prime!$A$158:$B$169,2,FALSE)</f>
        <v>Por definir</v>
      </c>
      <c r="N442" s="8" t="s">
        <v>2765</v>
      </c>
      <c r="O442" s="8" t="s">
        <v>2771</v>
      </c>
      <c r="P442" s="9">
        <v>38051</v>
      </c>
      <c r="Q442" s="8" t="s">
        <v>2772</v>
      </c>
      <c r="R442" s="8" t="s">
        <v>2773</v>
      </c>
      <c r="S442" s="8" t="s">
        <v>2774</v>
      </c>
      <c r="T442" s="8" t="s">
        <v>33</v>
      </c>
      <c r="U442" s="8" t="s">
        <v>2775</v>
      </c>
      <c r="V442" s="8" t="s">
        <v>2776</v>
      </c>
      <c r="W442" s="8" t="s">
        <v>2777</v>
      </c>
      <c r="X442" s="8" t="s">
        <v>35</v>
      </c>
      <c r="Y442" s="5" t="str">
        <f t="shared" si="13"/>
        <v>INSERT INTO empleados VALUES (NULL, 6, 2, 1, 1, 1, 1, 'Starke Cordova ', 'Axel Jose', 'viernes-03-05', 'N00279543@upn.pe', '72676632', '971705985', NULL, 'Av. Andahuaylas Chalet 39-E', 'N00279543', '7 mo', 'I');</v>
      </c>
    </row>
    <row r="443" spans="1:25" ht="15.75" customHeight="1">
      <c r="A443" s="6">
        <f t="shared" si="12"/>
        <v>442</v>
      </c>
      <c r="B443" s="7">
        <v>6</v>
      </c>
      <c r="C443" s="7" t="str">
        <f>VLOOKUP(B443,Tablas_Maestras_Prime!$A$116:$B$153,2,FALSE)</f>
        <v>Administración y Marketing</v>
      </c>
      <c r="D443" s="7">
        <v>2</v>
      </c>
      <c r="E443" s="113" t="str">
        <f>VLOOKUP(D443,Tablas_Maestras_Prime!$A$42:$B$103,2,FALSE)</f>
        <v>Universidad privada del norte</v>
      </c>
      <c r="F443" s="7">
        <v>6</v>
      </c>
      <c r="G443" s="7" t="str">
        <f>VLOOKUP(F443,Tablas_Maestras_Prime!$A$107:$B$112,2,FALSE)</f>
        <v>Tecnica</v>
      </c>
      <c r="H443" s="7">
        <v>2</v>
      </c>
      <c r="I443" s="7" t="str">
        <f>VLOOKUP(H443,Tablas_Maestras_Prime!$A$20:$B$38,2,FALSE)</f>
        <v>Ingeniería</v>
      </c>
      <c r="J443" s="7">
        <v>1</v>
      </c>
      <c r="K443" s="7" t="str">
        <f>VLOOKUP(J443,Tablas_Maestras_Prime!$A$173:$B$175,2,FALSE)</f>
        <v>Estable</v>
      </c>
      <c r="L443" s="7">
        <v>12</v>
      </c>
      <c r="M443" s="7" t="str">
        <f>VLOOKUP(L443,Tablas_Maestras_Prime!$A$158:$B$169,2,FALSE)</f>
        <v>Practicante</v>
      </c>
      <c r="N443" s="8" t="s">
        <v>2778</v>
      </c>
      <c r="O443" s="8" t="s">
        <v>2779</v>
      </c>
      <c r="P443" s="9">
        <v>38067</v>
      </c>
      <c r="Q443" s="8" t="s">
        <v>2780</v>
      </c>
      <c r="R443" s="8" t="s">
        <v>2781</v>
      </c>
      <c r="S443" s="8" t="s">
        <v>2782</v>
      </c>
      <c r="T443" s="8" t="s">
        <v>208</v>
      </c>
      <c r="U443" s="8" t="s">
        <v>2783</v>
      </c>
      <c r="V443" s="8" t="s">
        <v>2784</v>
      </c>
      <c r="W443" s="8" t="s">
        <v>95</v>
      </c>
      <c r="X443" s="8" t="s">
        <v>35</v>
      </c>
      <c r="Y443" s="5" t="str">
        <f t="shared" si="13"/>
        <v>INSERT INTO empleados VALUES (NULL, 6, 2, 6, 2, 1, 12, 'SULLON ALVA ', 'SALOMON MC GERALD JULIO', 'domingo-03-21', 'salomonsual.21@gmail.com', '75791488', '979110058', 'Callao', 'Mz. T3 – Lt. 07 – C4 – Sector “C4” PPPNP – Ventanilla', 'N002799236', '8vo', 'I');</v>
      </c>
    </row>
    <row r="444" spans="1:25" ht="15.75" customHeight="1">
      <c r="A444" s="6">
        <f t="shared" si="12"/>
        <v>443</v>
      </c>
      <c r="B444" s="7">
        <v>6</v>
      </c>
      <c r="C444" s="7" t="str">
        <f>VLOOKUP(B444,Tablas_Maestras_Prime!$A$116:$B$153,2,FALSE)</f>
        <v>Administración y Marketing</v>
      </c>
      <c r="D444" s="7">
        <v>1</v>
      </c>
      <c r="E444" s="113" t="str">
        <f>VLOOKUP(D444,Tablas_Maestras_Prime!$A$42:$B$103,2,FALSE)</f>
        <v>Sin definir...</v>
      </c>
      <c r="F444" s="7">
        <v>1</v>
      </c>
      <c r="G444" s="7" t="str">
        <f>VLOOKUP(F444,Tablas_Maestras_Prime!$A$107:$B$112,2,FALSE)</f>
        <v>Sin Definir..</v>
      </c>
      <c r="H444" s="7">
        <v>2</v>
      </c>
      <c r="I444" s="7" t="str">
        <f>VLOOKUP(H444,Tablas_Maestras_Prime!$A$20:$B$38,2,FALSE)</f>
        <v>Ingeniería</v>
      </c>
      <c r="J444" s="7">
        <v>1</v>
      </c>
      <c r="K444" s="7" t="str">
        <f>VLOOKUP(J444,Tablas_Maestras_Prime!$A$173:$B$175,2,FALSE)</f>
        <v>Estable</v>
      </c>
      <c r="L444" s="7">
        <v>1</v>
      </c>
      <c r="M444" s="7" t="str">
        <f>VLOOKUP(L444,Tablas_Maestras_Prime!$A$158:$B$169,2,FALSE)</f>
        <v>Por definir</v>
      </c>
      <c r="N444" s="8" t="s">
        <v>2785</v>
      </c>
      <c r="O444" s="8" t="s">
        <v>2786</v>
      </c>
      <c r="P444" s="9">
        <v>36647</v>
      </c>
      <c r="Q444" s="8" t="s">
        <v>2787</v>
      </c>
      <c r="R444" s="8" t="s">
        <v>2788</v>
      </c>
      <c r="S444" s="8" t="s">
        <v>2789</v>
      </c>
      <c r="T444" s="8" t="s">
        <v>2790</v>
      </c>
      <c r="U444" s="8" t="s">
        <v>2791</v>
      </c>
      <c r="V444" s="8" t="s">
        <v>2792</v>
      </c>
      <c r="W444" s="8" t="s">
        <v>34</v>
      </c>
      <c r="X444" s="8" t="s">
        <v>35</v>
      </c>
      <c r="Y444" s="5" t="str">
        <f t="shared" si="13"/>
        <v>INSERT INTO empleados VALUES (NULL, 6, 1, 1, 2, 1, 1, 'SULLON PALOMINO ', 'SEBASTIAN', 'lunes-05-01', 'sebastianalejsullon2000@gmail.com', '72614056', '955309848', 'Surquillo', 'Av. Domingo Orue 520, Surquillo', '201726177', '9no', 'I');</v>
      </c>
    </row>
    <row r="445" spans="1:25" ht="15.75" customHeight="1">
      <c r="A445" s="6">
        <f t="shared" si="12"/>
        <v>444</v>
      </c>
      <c r="B445" s="7">
        <v>10</v>
      </c>
      <c r="C445" s="7" t="str">
        <f>VLOOKUP(B445,Tablas_Maestras_Prime!$A$116:$B$153,2,FALSE)</f>
        <v>Administracion de Empresas</v>
      </c>
      <c r="D445" s="7">
        <v>1</v>
      </c>
      <c r="E445" s="113" t="str">
        <f>VLOOKUP(D445,Tablas_Maestras_Prime!$A$42:$B$103,2,FALSE)</f>
        <v>Sin definir...</v>
      </c>
      <c r="F445" s="7">
        <v>1</v>
      </c>
      <c r="G445" s="7" t="str">
        <f>VLOOKUP(F445,Tablas_Maestras_Prime!$A$107:$B$112,2,FALSE)</f>
        <v>Sin Definir..</v>
      </c>
      <c r="H445" s="7">
        <v>10</v>
      </c>
      <c r="I445" s="7" t="str">
        <f>VLOOKUP(H445,Tablas_Maestras_Prime!$A$20:$B$38,2,FALSE)</f>
        <v>Ciencias Económicas y Administrativa</v>
      </c>
      <c r="J445" s="7">
        <v>1</v>
      </c>
      <c r="K445" s="7" t="str">
        <f>VLOOKUP(J445,Tablas_Maestras_Prime!$A$173:$B$175,2,FALSE)</f>
        <v>Estable</v>
      </c>
      <c r="L445" s="7">
        <v>1</v>
      </c>
      <c r="M445" s="7" t="str">
        <f>VLOOKUP(L445,Tablas_Maestras_Prime!$A$158:$B$169,2,FALSE)</f>
        <v>Por definir</v>
      </c>
      <c r="N445" s="8" t="s">
        <v>2793</v>
      </c>
      <c r="O445" s="8" t="s">
        <v>2794</v>
      </c>
      <c r="P445" s="9">
        <v>37545</v>
      </c>
      <c r="Q445" s="8" t="s">
        <v>2795</v>
      </c>
      <c r="R445" s="8" t="s">
        <v>2796</v>
      </c>
      <c r="S445" s="8" t="s">
        <v>2797</v>
      </c>
      <c r="T445" s="8" t="s">
        <v>33</v>
      </c>
      <c r="U445" s="8" t="s">
        <v>2798</v>
      </c>
      <c r="V445" s="8" t="s">
        <v>2799</v>
      </c>
      <c r="W445" s="8" t="s">
        <v>2800</v>
      </c>
      <c r="X445" s="8" t="s">
        <v>35</v>
      </c>
      <c r="Y445" s="5" t="str">
        <f t="shared" si="13"/>
        <v>INSERT INTO empleados VALUES (NULL, 10, 1, 1, 10, 1, 1, 'SUSANIBAR AREVALO ', 'JHIAN PIERS', 'miércoles-10-16', 'jhianpiers.susanibar@gmail.com', '76328055', '901662227', NULL, 'Av. Los jardinez S/N, Sgda Jerusalen,Rioja, San Martin', '2021100519', '9 no', 'I');</v>
      </c>
    </row>
    <row r="446" spans="1:25" ht="15.75" customHeight="1">
      <c r="A446" s="6">
        <f t="shared" si="12"/>
        <v>445</v>
      </c>
      <c r="B446" s="7">
        <v>29</v>
      </c>
      <c r="C446" s="7" t="str">
        <f>VLOOKUP(B446,Tablas_Maestras_Prime!$A$116:$B$153,2,FALSE)</f>
        <v>Ingeniera industrial y de sistemas </v>
      </c>
      <c r="D446" s="7">
        <v>27</v>
      </c>
      <c r="E446" s="113" t="str">
        <f>VLOOKUP(D446,Tablas_Maestras_Prime!$A$42:$B$103,2,FALSE)</f>
        <v>Universidad Nacional Federico VIllareal (UNFV)</v>
      </c>
      <c r="F446" s="7">
        <v>1</v>
      </c>
      <c r="G446" s="7" t="str">
        <f>VLOOKUP(F446,Tablas_Maestras_Prime!$A$107:$B$112,2,FALSE)</f>
        <v>Sin Definir..</v>
      </c>
      <c r="H446" s="7">
        <v>1</v>
      </c>
      <c r="I446" s="7" t="str">
        <f>VLOOKUP(H446,Tablas_Maestras_Prime!$A$20:$B$38,2,FALSE)</f>
        <v>Por definir...</v>
      </c>
      <c r="J446" s="7">
        <v>1</v>
      </c>
      <c r="K446" s="7" t="str">
        <f>VLOOKUP(J446,Tablas_Maestras_Prime!$A$173:$B$175,2,FALSE)</f>
        <v>Estable</v>
      </c>
      <c r="L446" s="7">
        <v>1</v>
      </c>
      <c r="M446" s="7" t="str">
        <f>VLOOKUP(L446,Tablas_Maestras_Prime!$A$158:$B$169,2,FALSE)</f>
        <v>Por definir</v>
      </c>
      <c r="N446" s="8" t="s">
        <v>2801</v>
      </c>
      <c r="O446" s="8" t="s">
        <v>2802</v>
      </c>
      <c r="P446" s="9" t="s">
        <v>33</v>
      </c>
      <c r="Q446" s="8" t="s">
        <v>33</v>
      </c>
      <c r="R446" s="8" t="s">
        <v>33</v>
      </c>
      <c r="S446" s="8" t="s">
        <v>2803</v>
      </c>
      <c r="T446" s="8" t="s">
        <v>33</v>
      </c>
      <c r="U446" s="8" t="s">
        <v>33</v>
      </c>
      <c r="V446" s="8" t="s">
        <v>33</v>
      </c>
      <c r="W446" s="8" t="s">
        <v>33</v>
      </c>
      <c r="X446" s="8" t="s">
        <v>35</v>
      </c>
      <c r="Y446" s="5" t="str">
        <f t="shared" si="13"/>
        <v>INSERT INTO empleados VALUES (NULL, 29, 27, 1, 1, 1, 1, 'SUXO LARICO', 'MIGUEL ANTONIO FRANCISCO', NULL, NULL, NULL, '916597953', NULL, NULL, NULL, NULL, 'I');</v>
      </c>
    </row>
    <row r="447" spans="1:25" ht="15.75" customHeight="1">
      <c r="A447" s="6">
        <f t="shared" si="12"/>
        <v>446</v>
      </c>
      <c r="B447" s="7">
        <v>6</v>
      </c>
      <c r="C447" s="7" t="str">
        <f>VLOOKUP(B447,Tablas_Maestras_Prime!$A$116:$B$153,2,FALSE)</f>
        <v>Administración y Marketing</v>
      </c>
      <c r="D447" s="7">
        <v>4</v>
      </c>
      <c r="E447" s="113" t="str">
        <f>VLOOKUP(D447,Tablas_Maestras_Prime!$A$42:$B$103,2,FALSE)</f>
        <v>Universidad Cesar Vallejo</v>
      </c>
      <c r="F447" s="7">
        <v>1</v>
      </c>
      <c r="G447" s="7" t="str">
        <f>VLOOKUP(F447,Tablas_Maestras_Prime!$A$107:$B$112,2,FALSE)</f>
        <v>Sin Definir..</v>
      </c>
      <c r="H447" s="7">
        <v>2</v>
      </c>
      <c r="I447" s="7" t="str">
        <f>VLOOKUP(H447,Tablas_Maestras_Prime!$A$20:$B$38,2,FALSE)</f>
        <v>Ingeniería</v>
      </c>
      <c r="J447" s="7">
        <v>1</v>
      </c>
      <c r="K447" s="7" t="str">
        <f>VLOOKUP(J447,Tablas_Maestras_Prime!$A$173:$B$175,2,FALSE)</f>
        <v>Estable</v>
      </c>
      <c r="L447" s="7">
        <v>1</v>
      </c>
      <c r="M447" s="7" t="str">
        <f>VLOOKUP(L447,Tablas_Maestras_Prime!$A$158:$B$169,2,FALSE)</f>
        <v>Por definir</v>
      </c>
      <c r="N447" s="8" t="s">
        <v>2804</v>
      </c>
      <c r="O447" s="8" t="s">
        <v>2805</v>
      </c>
      <c r="P447" s="9" t="s">
        <v>2806</v>
      </c>
      <c r="Q447" s="8" t="s">
        <v>2807</v>
      </c>
      <c r="R447" s="8" t="s">
        <v>2808</v>
      </c>
      <c r="S447" s="8" t="s">
        <v>2809</v>
      </c>
      <c r="T447" s="8" t="s">
        <v>208</v>
      </c>
      <c r="U447" s="8" t="s">
        <v>208</v>
      </c>
      <c r="V447" s="8" t="s">
        <v>2810</v>
      </c>
      <c r="W447" s="8" t="s">
        <v>34</v>
      </c>
      <c r="X447" s="8" t="s">
        <v>35</v>
      </c>
      <c r="Y447" s="5" t="str">
        <f t="shared" si="13"/>
        <v>INSERT INTO empleados VALUES (NULL, 6, 4, 1, 2, 1, 1, 'TAMI OJEDA', 'JOSELYN ARLETTE', '24/11/0200', 'jtamioj@ucvvirtual.edu.pe', '75853270', '993254192', 'Callao', 'Callao', '7002686369', '9no', 'I');</v>
      </c>
    </row>
    <row r="448" spans="1:25" ht="15.75" customHeight="1">
      <c r="A448" s="6">
        <f t="shared" si="12"/>
        <v>447</v>
      </c>
      <c r="B448" s="7">
        <v>1</v>
      </c>
      <c r="C448" s="7" t="str">
        <f>VLOOKUP(B448,Tablas_Maestras_Prime!$A$116:$B$153,2,FALSE)</f>
        <v>Arquitectura y Urbanismo</v>
      </c>
      <c r="D448" s="7">
        <v>5</v>
      </c>
      <c r="E448" s="113" t="str">
        <f>VLOOKUP(D448,Tablas_Maestras_Prime!$A$42:$B$103,2,FALSE)</f>
        <v>Universidad Peruana de Ciencias Aplicadas </v>
      </c>
      <c r="F448" s="7">
        <v>1</v>
      </c>
      <c r="G448" s="7" t="str">
        <f>VLOOKUP(F448,Tablas_Maestras_Prime!$A$107:$B$112,2,FALSE)</f>
        <v>Sin Definir..</v>
      </c>
      <c r="H448" s="7">
        <v>1</v>
      </c>
      <c r="I448" s="7" t="str">
        <f>VLOOKUP(H448,Tablas_Maestras_Prime!$A$20:$B$38,2,FALSE)</f>
        <v>Por definir...</v>
      </c>
      <c r="J448" s="7">
        <v>1</v>
      </c>
      <c r="K448" s="7" t="str">
        <f>VLOOKUP(J448,Tablas_Maestras_Prime!$A$173:$B$175,2,FALSE)</f>
        <v>Estable</v>
      </c>
      <c r="L448" s="7">
        <v>1</v>
      </c>
      <c r="M448" s="7" t="str">
        <f>VLOOKUP(L448,Tablas_Maestras_Prime!$A$158:$B$169,2,FALSE)</f>
        <v>Por definir</v>
      </c>
      <c r="N448" s="8" t="s">
        <v>2811</v>
      </c>
      <c r="O448" s="8" t="s">
        <v>2812</v>
      </c>
      <c r="P448" s="9" t="s">
        <v>33</v>
      </c>
      <c r="Q448" s="8" t="s">
        <v>33</v>
      </c>
      <c r="R448" s="8" t="s">
        <v>33</v>
      </c>
      <c r="S448" s="8" t="s">
        <v>2813</v>
      </c>
      <c r="T448" s="8" t="s">
        <v>33</v>
      </c>
      <c r="U448" s="8" t="s">
        <v>33</v>
      </c>
      <c r="V448" s="8" t="s">
        <v>33</v>
      </c>
      <c r="W448" s="8" t="s">
        <v>33</v>
      </c>
      <c r="X448" s="8" t="s">
        <v>35</v>
      </c>
      <c r="Y448" s="5" t="str">
        <f t="shared" si="13"/>
        <v>INSERT INTO empleados VALUES (NULL, 1, 5, 1, 1, 1, 1, 'TARAZONA ALMOCID ', 'RODRIGO JAIR', NULL, NULL, NULL, '986584034', NULL, NULL, NULL, NULL, 'I');</v>
      </c>
    </row>
    <row r="449" spans="1:25" ht="15.75" customHeight="1">
      <c r="A449" s="6">
        <f t="shared" si="12"/>
        <v>448</v>
      </c>
      <c r="B449" s="7">
        <v>29</v>
      </c>
      <c r="C449" s="7" t="str">
        <f>VLOOKUP(B449,Tablas_Maestras_Prime!$A$116:$B$153,2,FALSE)</f>
        <v>Ingeniera industrial y de sistemas </v>
      </c>
      <c r="D449" s="7">
        <v>5</v>
      </c>
      <c r="E449" s="113" t="str">
        <f>VLOOKUP(D449,Tablas_Maestras_Prime!$A$42:$B$103,2,FALSE)</f>
        <v>Universidad Peruana de Ciencias Aplicadas </v>
      </c>
      <c r="F449" s="7">
        <v>6</v>
      </c>
      <c r="G449" s="7" t="str">
        <f>VLOOKUP(F449,Tablas_Maestras_Prime!$A$107:$B$112,2,FALSE)</f>
        <v>Tecnica</v>
      </c>
      <c r="H449" s="7">
        <v>8</v>
      </c>
      <c r="I449" s="7" t="str">
        <f>VLOOKUP(H449,Tablas_Maestras_Prime!$A$20:$B$38,2,FALSE)</f>
        <v>Arquitectura</v>
      </c>
      <c r="J449" s="7">
        <v>1</v>
      </c>
      <c r="K449" s="7" t="str">
        <f>VLOOKUP(J449,Tablas_Maestras_Prime!$A$173:$B$175,2,FALSE)</f>
        <v>Estable</v>
      </c>
      <c r="L449" s="7">
        <v>12</v>
      </c>
      <c r="M449" s="7" t="str">
        <f>VLOOKUP(L449,Tablas_Maestras_Prime!$A$158:$B$169,2,FALSE)</f>
        <v>Practicante</v>
      </c>
      <c r="N449" s="8" t="s">
        <v>2814</v>
      </c>
      <c r="O449" s="8" t="s">
        <v>2815</v>
      </c>
      <c r="P449" s="9">
        <v>37026</v>
      </c>
      <c r="Q449" s="8" t="s">
        <v>2816</v>
      </c>
      <c r="R449" s="8" t="s">
        <v>2817</v>
      </c>
      <c r="S449" s="8" t="s">
        <v>2818</v>
      </c>
      <c r="T449" s="8" t="s">
        <v>120</v>
      </c>
      <c r="U449" s="8" t="s">
        <v>2819</v>
      </c>
      <c r="V449" s="8" t="s">
        <v>2820</v>
      </c>
      <c r="W449" s="8" t="s">
        <v>34</v>
      </c>
      <c r="X449" s="8" t="s">
        <v>35</v>
      </c>
      <c r="Y449" s="5" t="str">
        <f t="shared" si="13"/>
        <v>INSERT INTO empleados VALUES (NULL, 29, 5, 6, 8, 1, 12, 'TATAJE RAMOS', 'JOSE ALEJANDRO', 'martes-05-15', 'u201815405@upc.edu.pe', '74664456', '955371047', 'Ate', 'Ate- Salamanca', 'u201815405', '9no', 'I');</v>
      </c>
    </row>
    <row r="450" spans="1:25" ht="15.75" customHeight="1">
      <c r="A450" s="6">
        <f t="shared" ref="A450:A513" si="14">ROW()-1</f>
        <v>449</v>
      </c>
      <c r="B450" s="7">
        <v>6</v>
      </c>
      <c r="C450" s="7" t="str">
        <f>VLOOKUP(B450,Tablas_Maestras_Prime!$A$116:$B$153,2,FALSE)</f>
        <v>Administración y Marketing</v>
      </c>
      <c r="D450" s="7">
        <v>9</v>
      </c>
      <c r="E450" s="113" t="str">
        <f>VLOOKUP(D450,Tablas_Maestras_Prime!$A$42:$B$103,2,FALSE)</f>
        <v>UNIVERSIDAD NACIONAL DE CAJAMARCA</v>
      </c>
      <c r="F450" s="7">
        <v>1</v>
      </c>
      <c r="G450" s="7" t="str">
        <f>VLOOKUP(F450,Tablas_Maestras_Prime!$A$107:$B$112,2,FALSE)</f>
        <v>Sin Definir..</v>
      </c>
      <c r="H450" s="7">
        <v>9</v>
      </c>
      <c r="I450" s="7" t="str">
        <f>VLOOKUP(H450,Tablas_Maestras_Prime!$A$20:$B$38,2,FALSE)</f>
        <v>Ingeniería y Arquitectura </v>
      </c>
      <c r="J450" s="7">
        <v>1</v>
      </c>
      <c r="K450" s="7" t="str">
        <f>VLOOKUP(J450,Tablas_Maestras_Prime!$A$173:$B$175,2,FALSE)</f>
        <v>Estable</v>
      </c>
      <c r="L450" s="7">
        <v>1</v>
      </c>
      <c r="M450" s="7" t="str">
        <f>VLOOKUP(L450,Tablas_Maestras_Prime!$A$158:$B$169,2,FALSE)</f>
        <v>Por definir</v>
      </c>
      <c r="N450" s="8" t="s">
        <v>2821</v>
      </c>
      <c r="O450" s="8" t="s">
        <v>306</v>
      </c>
      <c r="P450" s="9" t="s">
        <v>33</v>
      </c>
      <c r="Q450" s="8" t="s">
        <v>2822</v>
      </c>
      <c r="R450" s="8" t="s">
        <v>2823</v>
      </c>
      <c r="S450" s="8" t="s">
        <v>2824</v>
      </c>
      <c r="T450" s="8" t="s">
        <v>33</v>
      </c>
      <c r="U450" s="8" t="s">
        <v>1314</v>
      </c>
      <c r="V450" s="8" t="s">
        <v>2825</v>
      </c>
      <c r="W450" s="8" t="s">
        <v>835</v>
      </c>
      <c r="X450" s="8" t="s">
        <v>35</v>
      </c>
      <c r="Y450" s="5" t="str">
        <f t="shared" ref="Y450:Y513" si="15">CONCATENATE("INSERT INTO empleados VALUES (NULL, ",B450,", ",D450,", ",F450,", ",H450,", ",J450,", ",L450,", '",N450,"', '",O450,"', ",IF(P450="Sin definir","NULL","'"&amp;TEXT(P450,"aaaa-mm-dd")&amp;"'"),", ",IF(Q450="Sin definir","NULL","'"&amp;Q450&amp;"'"),", ",IF(R450="Sin definir","NULL","'"&amp;R450&amp;"'"),", ",IF(S450="Sin definir","NULL","'"&amp;S450&amp;"'"),", ",IF(T450="Sin definir","NULL","'"&amp;T450&amp;"'"),", ",IF(U450="Sin definir","NULL","'"&amp;U450&amp;"'"),", ",IF(V450="Sin definir","NULL","'"&amp;V450&amp;"'"),", ",IF(W450="Sin definir","NULL","'"&amp;W450&amp;"'"),", '",X450,"');")</f>
        <v>INSERT INTO empleados VALUES (NULL, 6, 9, 1, 9, 1, 1, 'TEJADA INFANTE', 'ALEJANDRO', NULL, 'atejadai19_2@unc.edu.pe', '47428394', '901323853', NULL, 'Cajamarca', '2019870036', 'EGRESADO', 'I');</v>
      </c>
    </row>
    <row r="451" spans="1:25" ht="15.75" customHeight="1">
      <c r="A451" s="6">
        <f t="shared" si="14"/>
        <v>450</v>
      </c>
      <c r="B451" s="7">
        <v>9</v>
      </c>
      <c r="C451" s="7" t="str">
        <f>VLOOKUP(B451,Tablas_Maestras_Prime!$A$116:$B$153,2,FALSE)</f>
        <v>Administracion y Negocios Internacionales</v>
      </c>
      <c r="D451" s="7">
        <v>5</v>
      </c>
      <c r="E451" s="113" t="str">
        <f>VLOOKUP(D451,Tablas_Maestras_Prime!$A$42:$B$103,2,FALSE)</f>
        <v>Universidad Peruana de Ciencias Aplicadas </v>
      </c>
      <c r="F451" s="7">
        <v>1</v>
      </c>
      <c r="G451" s="7" t="str">
        <f>VLOOKUP(F451,Tablas_Maestras_Prime!$A$107:$B$112,2,FALSE)</f>
        <v>Sin Definir..</v>
      </c>
      <c r="H451" s="7">
        <v>2</v>
      </c>
      <c r="I451" s="7" t="str">
        <f>VLOOKUP(H451,Tablas_Maestras_Prime!$A$20:$B$38,2,FALSE)</f>
        <v>Ingeniería</v>
      </c>
      <c r="J451" s="7">
        <v>1</v>
      </c>
      <c r="K451" s="7" t="str">
        <f>VLOOKUP(J451,Tablas_Maestras_Prime!$A$173:$B$175,2,FALSE)</f>
        <v>Estable</v>
      </c>
      <c r="L451" s="7">
        <v>12</v>
      </c>
      <c r="M451" s="7" t="str">
        <f>VLOOKUP(L451,Tablas_Maestras_Prime!$A$158:$B$169,2,FALSE)</f>
        <v>Practicante</v>
      </c>
      <c r="N451" s="8" t="s">
        <v>2826</v>
      </c>
      <c r="O451" s="8" t="s">
        <v>2827</v>
      </c>
      <c r="P451" s="9">
        <v>37472</v>
      </c>
      <c r="Q451" s="8" t="s">
        <v>2828</v>
      </c>
      <c r="R451" s="8" t="s">
        <v>2829</v>
      </c>
      <c r="S451" s="8" t="s">
        <v>2830</v>
      </c>
      <c r="T451" s="8" t="s">
        <v>391</v>
      </c>
      <c r="U451" s="8" t="s">
        <v>2831</v>
      </c>
      <c r="V451" s="8" t="s">
        <v>2832</v>
      </c>
      <c r="W451" s="8" t="s">
        <v>95</v>
      </c>
      <c r="X451" s="8" t="s">
        <v>35</v>
      </c>
      <c r="Y451" s="5" t="str">
        <f t="shared" si="15"/>
        <v>INSERT INTO empleados VALUES (NULL, 9, 5, 1, 2, 1, 12, 'TEJEDA FLORES ', 'SEBASTIAN ISAIAS', 'domingo-08-04', 'tejedasebastian129@gmail.com', '73472221', '923473943', 'Los Olivos', 'Los Olivos - Lima', 'U20191a458', '8vo', 'I');</v>
      </c>
    </row>
    <row r="452" spans="1:25" ht="15.75" customHeight="1">
      <c r="A452" s="6">
        <f t="shared" si="14"/>
        <v>451</v>
      </c>
      <c r="B452" s="7">
        <v>6</v>
      </c>
      <c r="C452" s="7" t="str">
        <f>VLOOKUP(B452,Tablas_Maestras_Prime!$A$116:$B$153,2,FALSE)</f>
        <v>Administración y Marketing</v>
      </c>
      <c r="D452" s="7">
        <v>30</v>
      </c>
      <c r="E452" s="113" t="str">
        <f>VLOOKUP(D452,Tablas_Maestras_Prime!$A$42:$B$103,2,FALSE)</f>
        <v>UNIVERSIDAD NACIONAL DE SAN MARTÍN</v>
      </c>
      <c r="F452" s="7">
        <v>6</v>
      </c>
      <c r="G452" s="7" t="str">
        <f>VLOOKUP(F452,Tablas_Maestras_Prime!$A$107:$B$112,2,FALSE)</f>
        <v>Tecnica</v>
      </c>
      <c r="H452" s="7">
        <v>9</v>
      </c>
      <c r="I452" s="7" t="str">
        <f>VLOOKUP(H452,Tablas_Maestras_Prime!$A$20:$B$38,2,FALSE)</f>
        <v>Ingeniería y Arquitectura </v>
      </c>
      <c r="J452" s="7">
        <v>1</v>
      </c>
      <c r="K452" s="7" t="str">
        <f>VLOOKUP(J452,Tablas_Maestras_Prime!$A$173:$B$175,2,FALSE)</f>
        <v>Estable</v>
      </c>
      <c r="L452" s="7">
        <v>12</v>
      </c>
      <c r="M452" s="7" t="str">
        <f>VLOOKUP(L452,Tablas_Maestras_Prime!$A$158:$B$169,2,FALSE)</f>
        <v>Practicante</v>
      </c>
      <c r="N452" s="8" t="s">
        <v>2833</v>
      </c>
      <c r="O452" s="8" t="s">
        <v>2834</v>
      </c>
      <c r="P452" s="9">
        <v>38187</v>
      </c>
      <c r="Q452" s="8" t="s">
        <v>2835</v>
      </c>
      <c r="R452" s="8" t="s">
        <v>2836</v>
      </c>
      <c r="S452" s="8" t="s">
        <v>2837</v>
      </c>
      <c r="T452" s="8" t="s">
        <v>33</v>
      </c>
      <c r="U452" s="8" t="s">
        <v>2838</v>
      </c>
      <c r="V452" s="8" t="s">
        <v>2836</v>
      </c>
      <c r="W452" s="8" t="s">
        <v>2839</v>
      </c>
      <c r="X452" s="8" t="s">
        <v>35</v>
      </c>
      <c r="Y452" s="5" t="str">
        <f t="shared" si="15"/>
        <v>INSERT INTO empleados VALUES (NULL, 6, 30, 6, 9, 1, 12, 'TERRONES CORTES', 'VIOLETA', 'lunes-07-19', 'mftuestave@gmail.com', '72686606', '972441559', NULL, 'Tarapoto', '72686606', '8ctavo', 'I');</v>
      </c>
    </row>
    <row r="453" spans="1:25" ht="15.75" customHeight="1">
      <c r="A453" s="6">
        <f t="shared" si="14"/>
        <v>452</v>
      </c>
      <c r="B453" s="7">
        <v>6</v>
      </c>
      <c r="C453" s="7" t="str">
        <f>VLOOKUP(B453,Tablas_Maestras_Prime!$A$116:$B$153,2,FALSE)</f>
        <v>Administración y Marketing</v>
      </c>
      <c r="D453" s="7">
        <v>36</v>
      </c>
      <c r="E453" s="113" t="str">
        <f>VLOOKUP(D453,Tablas_Maestras_Prime!$A$42:$B$103,2,FALSE)</f>
        <v>UNIVERSIDAD NACIONAL PEDRO RUIZ GALLO</v>
      </c>
      <c r="F453" s="7">
        <v>1</v>
      </c>
      <c r="G453" s="7" t="str">
        <f>VLOOKUP(F453,Tablas_Maestras_Prime!$A$107:$B$112,2,FALSE)</f>
        <v>Sin Definir..</v>
      </c>
      <c r="H453" s="7">
        <v>1</v>
      </c>
      <c r="I453" s="7" t="str">
        <f>VLOOKUP(H453,Tablas_Maestras_Prime!$A$20:$B$38,2,FALSE)</f>
        <v>Por definir...</v>
      </c>
      <c r="J453" s="7">
        <v>1</v>
      </c>
      <c r="K453" s="7" t="str">
        <f>VLOOKUP(J453,Tablas_Maestras_Prime!$A$173:$B$175,2,FALSE)</f>
        <v>Estable</v>
      </c>
      <c r="L453" s="7">
        <v>1</v>
      </c>
      <c r="M453" s="7" t="str">
        <f>VLOOKUP(L453,Tablas_Maestras_Prime!$A$158:$B$169,2,FALSE)</f>
        <v>Por definir</v>
      </c>
      <c r="N453" s="8" t="s">
        <v>2840</v>
      </c>
      <c r="O453" s="8" t="s">
        <v>2841</v>
      </c>
      <c r="P453" s="9">
        <v>36993</v>
      </c>
      <c r="Q453" s="8" t="s">
        <v>2842</v>
      </c>
      <c r="R453" s="8" t="s">
        <v>2843</v>
      </c>
      <c r="S453" s="8" t="s">
        <v>2844</v>
      </c>
      <c r="T453" s="8" t="s">
        <v>33</v>
      </c>
      <c r="U453" s="8" t="s">
        <v>2845</v>
      </c>
      <c r="V453" s="8" t="s">
        <v>2846</v>
      </c>
      <c r="W453" s="8" t="s">
        <v>86</v>
      </c>
      <c r="X453" s="8" t="s">
        <v>35</v>
      </c>
      <c r="Y453" s="5" t="str">
        <f t="shared" si="15"/>
        <v>INSERT INTO empleados VALUES (NULL, 6, 36, 1, 1, 1, 1, 'TICONA TINEO', 'JOEL RUBEN', 'jueves-04-12', 'joelruben.04@gmail.com', '71624179', '973907556', NULL, 'Calle Mariscal Sucre 561 PP.JJ San Martin, Lambayeque', '020191761B', '10mo', 'I');</v>
      </c>
    </row>
    <row r="454" spans="1:25" ht="15.75" customHeight="1">
      <c r="A454" s="6">
        <f t="shared" si="14"/>
        <v>453</v>
      </c>
      <c r="B454" s="7">
        <v>9</v>
      </c>
      <c r="C454" s="7" t="str">
        <f>VLOOKUP(B454,Tablas_Maestras_Prime!$A$116:$B$153,2,FALSE)</f>
        <v>Administracion y Negocios Internacionales</v>
      </c>
      <c r="D454" s="7">
        <v>2</v>
      </c>
      <c r="E454" s="113" t="str">
        <f>VLOOKUP(D454,Tablas_Maestras_Prime!$A$42:$B$103,2,FALSE)</f>
        <v>Universidad privada del norte</v>
      </c>
      <c r="F454" s="7">
        <v>4</v>
      </c>
      <c r="G454" s="7" t="str">
        <f>VLOOKUP(F454,Tablas_Maestras_Prime!$A$107:$B$112,2,FALSE)</f>
        <v>Ingenieria</v>
      </c>
      <c r="H454" s="7">
        <v>1</v>
      </c>
      <c r="I454" s="7" t="str">
        <f>VLOOKUP(H454,Tablas_Maestras_Prime!$A$20:$B$38,2,FALSE)</f>
        <v>Por definir...</v>
      </c>
      <c r="J454" s="7">
        <v>1</v>
      </c>
      <c r="K454" s="7" t="str">
        <f>VLOOKUP(J454,Tablas_Maestras_Prime!$A$173:$B$175,2,FALSE)</f>
        <v>Estable</v>
      </c>
      <c r="L454" s="7">
        <v>12</v>
      </c>
      <c r="M454" s="7" t="str">
        <f>VLOOKUP(L454,Tablas_Maestras_Prime!$A$158:$B$169,2,FALSE)</f>
        <v>Practicante</v>
      </c>
      <c r="N454" s="8" t="s">
        <v>2847</v>
      </c>
      <c r="O454" s="8" t="s">
        <v>2848</v>
      </c>
      <c r="P454" s="9" t="s">
        <v>33</v>
      </c>
      <c r="Q454" s="8" t="s">
        <v>2849</v>
      </c>
      <c r="R454" s="8" t="s">
        <v>2850</v>
      </c>
      <c r="S454" s="8" t="s">
        <v>2851</v>
      </c>
      <c r="T454" s="8" t="s">
        <v>33</v>
      </c>
      <c r="U454" s="8" t="s">
        <v>2852</v>
      </c>
      <c r="V454" s="8" t="s">
        <v>2853</v>
      </c>
      <c r="W454" s="8" t="s">
        <v>33</v>
      </c>
      <c r="X454" s="8" t="s">
        <v>35</v>
      </c>
      <c r="Y454" s="5" t="str">
        <f t="shared" si="15"/>
        <v>INSERT INTO empleados VALUES (NULL, 9, 2, 4, 1, 1, 12, 'Tirado Linares ', 'Jose Carlos Junior', NULL, 'tiradolinaresjosecarlos@gmail.com', '72911194', '936064071', NULL, 'Urb. Palomino Dp11, Ing1, Bloc1, Zona 3', 'N00150841', NULL, 'I');</v>
      </c>
    </row>
    <row r="455" spans="1:25" ht="15.75" customHeight="1">
      <c r="A455" s="6">
        <f t="shared" si="14"/>
        <v>454</v>
      </c>
      <c r="B455" s="7">
        <v>10</v>
      </c>
      <c r="C455" s="7" t="str">
        <f>VLOOKUP(B455,Tablas_Maestras_Prime!$A$116:$B$153,2,FALSE)</f>
        <v>Administracion de Empresas</v>
      </c>
      <c r="D455" s="7">
        <v>5</v>
      </c>
      <c r="E455" s="113" t="str">
        <f>VLOOKUP(D455,Tablas_Maestras_Prime!$A$42:$B$103,2,FALSE)</f>
        <v>Universidad Peruana de Ciencias Aplicadas </v>
      </c>
      <c r="F455" s="7">
        <v>1</v>
      </c>
      <c r="G455" s="7" t="str">
        <f>VLOOKUP(F455,Tablas_Maestras_Prime!$A$107:$B$112,2,FALSE)</f>
        <v>Sin Definir..</v>
      </c>
      <c r="H455" s="7">
        <v>1</v>
      </c>
      <c r="I455" s="7" t="str">
        <f>VLOOKUP(H455,Tablas_Maestras_Prime!$A$20:$B$38,2,FALSE)</f>
        <v>Por definir...</v>
      </c>
      <c r="J455" s="7">
        <v>1</v>
      </c>
      <c r="K455" s="7" t="str">
        <f>VLOOKUP(J455,Tablas_Maestras_Prime!$A$173:$B$175,2,FALSE)</f>
        <v>Estable</v>
      </c>
      <c r="L455" s="7">
        <v>1</v>
      </c>
      <c r="M455" s="7" t="str">
        <f>VLOOKUP(L455,Tablas_Maestras_Prime!$A$158:$B$169,2,FALSE)</f>
        <v>Por definir</v>
      </c>
      <c r="N455" s="8" t="s">
        <v>2854</v>
      </c>
      <c r="O455" s="8" t="s">
        <v>2855</v>
      </c>
      <c r="P455" s="9">
        <v>36686</v>
      </c>
      <c r="Q455" s="8" t="s">
        <v>2856</v>
      </c>
      <c r="R455" s="8" t="s">
        <v>2857</v>
      </c>
      <c r="S455" s="8" t="s">
        <v>2858</v>
      </c>
      <c r="T455" s="8" t="s">
        <v>2790</v>
      </c>
      <c r="U455" s="8" t="s">
        <v>2859</v>
      </c>
      <c r="V455" s="8" t="s">
        <v>2860</v>
      </c>
      <c r="W455" s="8" t="s">
        <v>188</v>
      </c>
      <c r="X455" s="8" t="s">
        <v>35</v>
      </c>
      <c r="Y455" s="5" t="str">
        <f t="shared" si="15"/>
        <v>INSERT INTO empleados VALUES (NULL, 10, 5, 1, 1, 1, 1, 'Toledo Blanco', 'Joseph Amiro', 'viernes-06-09', 'toledoblancoj@gmail.com', '72877079', '977489507', 'Surquillo', 'Calle Albert Einstein 270, Surquillo', '201714866', '10', 'I');</v>
      </c>
    </row>
    <row r="456" spans="1:25" ht="15.75" customHeight="1">
      <c r="A456" s="6">
        <f t="shared" si="14"/>
        <v>455</v>
      </c>
      <c r="B456" s="7">
        <v>29</v>
      </c>
      <c r="C456" s="7" t="str">
        <f>VLOOKUP(B456,Tablas_Maestras_Prime!$A$116:$B$153,2,FALSE)</f>
        <v>Ingeniera industrial y de sistemas </v>
      </c>
      <c r="D456" s="7">
        <v>2</v>
      </c>
      <c r="E456" s="113" t="str">
        <f>VLOOKUP(D456,Tablas_Maestras_Prime!$A$42:$B$103,2,FALSE)</f>
        <v>Universidad privada del norte</v>
      </c>
      <c r="F456" s="7">
        <v>6</v>
      </c>
      <c r="G456" s="7" t="str">
        <f>VLOOKUP(F456,Tablas_Maestras_Prime!$A$107:$B$112,2,FALSE)</f>
        <v>Tecnica</v>
      </c>
      <c r="H456" s="7">
        <v>1</v>
      </c>
      <c r="I456" s="7" t="str">
        <f>VLOOKUP(H456,Tablas_Maestras_Prime!$A$20:$B$38,2,FALSE)</f>
        <v>Por definir...</v>
      </c>
      <c r="J456" s="7">
        <v>1</v>
      </c>
      <c r="K456" s="7" t="str">
        <f>VLOOKUP(J456,Tablas_Maestras_Prime!$A$173:$B$175,2,FALSE)</f>
        <v>Estable</v>
      </c>
      <c r="L456" s="7">
        <v>1</v>
      </c>
      <c r="M456" s="7" t="str">
        <f>VLOOKUP(L456,Tablas_Maestras_Prime!$A$158:$B$169,2,FALSE)</f>
        <v>Por definir</v>
      </c>
      <c r="N456" s="8" t="s">
        <v>2861</v>
      </c>
      <c r="O456" s="8" t="s">
        <v>2862</v>
      </c>
      <c r="P456" s="9">
        <v>37882</v>
      </c>
      <c r="Q456" s="8" t="s">
        <v>2863</v>
      </c>
      <c r="R456" s="8" t="s">
        <v>2864</v>
      </c>
      <c r="S456" s="8" t="s">
        <v>2865</v>
      </c>
      <c r="T456" s="8" t="s">
        <v>391</v>
      </c>
      <c r="U456" s="8" t="s">
        <v>2866</v>
      </c>
      <c r="V456" s="8" t="s">
        <v>2867</v>
      </c>
      <c r="W456" s="8" t="s">
        <v>95</v>
      </c>
      <c r="X456" s="8" t="s">
        <v>35</v>
      </c>
      <c r="Y456" s="5" t="str">
        <f t="shared" si="15"/>
        <v>INSERT INTO empleados VALUES (NULL, 29, 2, 6, 1, 1, 1, 'TORRE CALVO', 'GRECIA', 'jueves-09-18', 'greeexia@gmail.com', '73131574', '926900046', 'Los Olivos', 'Calle Los Algarrobos, Los olivos', 'N00280981', '8vo', 'I');</v>
      </c>
    </row>
    <row r="457" spans="1:25" ht="15.75" customHeight="1">
      <c r="A457" s="6">
        <f t="shared" si="14"/>
        <v>456</v>
      </c>
      <c r="B457" s="7">
        <v>6</v>
      </c>
      <c r="C457" s="7" t="str">
        <f>VLOOKUP(B457,Tablas_Maestras_Prime!$A$116:$B$153,2,FALSE)</f>
        <v>Administración y Marketing</v>
      </c>
      <c r="D457" s="7">
        <v>2</v>
      </c>
      <c r="E457" s="113" t="str">
        <f>VLOOKUP(D457,Tablas_Maestras_Prime!$A$42:$B$103,2,FALSE)</f>
        <v>Universidad privada del norte</v>
      </c>
      <c r="F457" s="7">
        <v>1</v>
      </c>
      <c r="G457" s="7" t="str">
        <f>VLOOKUP(F457,Tablas_Maestras_Prime!$A$107:$B$112,2,FALSE)</f>
        <v>Sin Definir..</v>
      </c>
      <c r="H457" s="7">
        <v>1</v>
      </c>
      <c r="I457" s="7" t="str">
        <f>VLOOKUP(H457,Tablas_Maestras_Prime!$A$20:$B$38,2,FALSE)</f>
        <v>Por definir...</v>
      </c>
      <c r="J457" s="7">
        <v>1</v>
      </c>
      <c r="K457" s="7" t="str">
        <f>VLOOKUP(J457,Tablas_Maestras_Prime!$A$173:$B$175,2,FALSE)</f>
        <v>Estable</v>
      </c>
      <c r="L457" s="7">
        <v>1</v>
      </c>
      <c r="M457" s="7" t="str">
        <f>VLOOKUP(L457,Tablas_Maestras_Prime!$A$158:$B$169,2,FALSE)</f>
        <v>Por definir</v>
      </c>
      <c r="N457" s="8" t="s">
        <v>2868</v>
      </c>
      <c r="O457" s="8" t="s">
        <v>2869</v>
      </c>
      <c r="P457" s="9">
        <v>35577</v>
      </c>
      <c r="Q457" s="8" t="s">
        <v>2870</v>
      </c>
      <c r="R457" s="8" t="s">
        <v>2871</v>
      </c>
      <c r="S457" s="8" t="s">
        <v>2872</v>
      </c>
      <c r="T457" s="8" t="s">
        <v>33</v>
      </c>
      <c r="U457" s="8" t="s">
        <v>2873</v>
      </c>
      <c r="V457" s="8" t="s">
        <v>2874</v>
      </c>
      <c r="W457" s="8" t="s">
        <v>62</v>
      </c>
      <c r="X457" s="8" t="s">
        <v>35</v>
      </c>
      <c r="Y457" s="5" t="str">
        <f t="shared" si="15"/>
        <v>INSERT INTO empleados VALUES (NULL, 6, 2, 1, 1, 1, 1, 'TORRES BAYONA', 'DEREK MAVERICK', 'martes-05-27', 'derekmaverick@hotmail.com', '70384960', '964395199', NULL, 'Av. Fernando Teran 929', 'N00269267', 'Egresado', 'I');</v>
      </c>
    </row>
    <row r="458" spans="1:25" ht="15.75" customHeight="1">
      <c r="A458" s="6">
        <f t="shared" si="14"/>
        <v>457</v>
      </c>
      <c r="B458" s="7">
        <v>5</v>
      </c>
      <c r="C458" s="7" t="str">
        <f>VLOOKUP(B458,Tablas_Maestras_Prime!$A$116:$B$153,2,FALSE)</f>
        <v>Ing. Civil</v>
      </c>
      <c r="D458" s="7">
        <v>25</v>
      </c>
      <c r="E458" s="113" t="str">
        <f>VLOOKUP(D458,Tablas_Maestras_Prime!$A$42:$B$103,2,FALSE)</f>
        <v>UNIVERSIDAD TECNOLÓGICA DEL PERÚ</v>
      </c>
      <c r="F458" s="7">
        <v>2</v>
      </c>
      <c r="G458" s="7" t="str">
        <f>VLOOKUP(F458,Tablas_Maestras_Prime!$A$107:$B$112,2,FALSE)</f>
        <v>Administracion</v>
      </c>
      <c r="H458" s="7">
        <v>1</v>
      </c>
      <c r="I458" s="7" t="str">
        <f>VLOOKUP(H458,Tablas_Maestras_Prime!$A$20:$B$38,2,FALSE)</f>
        <v>Por definir...</v>
      </c>
      <c r="J458" s="7">
        <v>1</v>
      </c>
      <c r="K458" s="7" t="str">
        <f>VLOOKUP(J458,Tablas_Maestras_Prime!$A$173:$B$175,2,FALSE)</f>
        <v>Estable</v>
      </c>
      <c r="L458" s="7">
        <v>1</v>
      </c>
      <c r="M458" s="7" t="str">
        <f>VLOOKUP(L458,Tablas_Maestras_Prime!$A$158:$B$169,2,FALSE)</f>
        <v>Por definir</v>
      </c>
      <c r="N458" s="8" t="s">
        <v>2875</v>
      </c>
      <c r="O458" s="8" t="s">
        <v>2876</v>
      </c>
      <c r="P458" s="9">
        <v>35843</v>
      </c>
      <c r="Q458" s="8" t="s">
        <v>2877</v>
      </c>
      <c r="R458" s="8" t="s">
        <v>2878</v>
      </c>
      <c r="S458" s="8" t="s">
        <v>2879</v>
      </c>
      <c r="T458" s="8" t="s">
        <v>579</v>
      </c>
      <c r="U458" s="8" t="s">
        <v>2880</v>
      </c>
      <c r="V458" s="8" t="s">
        <v>33</v>
      </c>
      <c r="W458" s="8" t="s">
        <v>1323</v>
      </c>
      <c r="X458" s="8" t="s">
        <v>35</v>
      </c>
      <c r="Y458" s="5" t="str">
        <f t="shared" si="15"/>
        <v>INSERT INTO empleados VALUES (NULL, 5, 25, 2, 1, 1, 1, 'TORRES FLORES ', 'MARIA ESTHEFANNY', 'martes-02-17', 'stefanytf17@gmail.com', '76396153', '957874040', 'Santa Anita', 'Calle sol de oro 148 santa anita', NULL, '10 mo', 'I');</v>
      </c>
    </row>
    <row r="459" spans="1:25" ht="15.75" customHeight="1">
      <c r="A459" s="6">
        <f t="shared" si="14"/>
        <v>458</v>
      </c>
      <c r="B459" s="7">
        <v>3</v>
      </c>
      <c r="C459" s="7" t="str">
        <f>VLOOKUP(B459,Tablas_Maestras_Prime!$A$116:$B$153,2,FALSE)</f>
        <v>Dibujante Tecnico Mecanico</v>
      </c>
      <c r="D459" s="7">
        <v>4</v>
      </c>
      <c r="E459" s="113" t="str">
        <f>VLOOKUP(D459,Tablas_Maestras_Prime!$A$42:$B$103,2,FALSE)</f>
        <v>Universidad Cesar Vallejo</v>
      </c>
      <c r="F459" s="7">
        <v>5</v>
      </c>
      <c r="G459" s="7" t="str">
        <f>VLOOKUP(F459,Tablas_Maestras_Prime!$A$107:$B$112,2,FALSE)</f>
        <v>Legal</v>
      </c>
      <c r="H459" s="7">
        <v>1</v>
      </c>
      <c r="I459" s="7" t="str">
        <f>VLOOKUP(H459,Tablas_Maestras_Prime!$A$20:$B$38,2,FALSE)</f>
        <v>Por definir...</v>
      </c>
      <c r="J459" s="7">
        <v>1</v>
      </c>
      <c r="K459" s="7" t="str">
        <f>VLOOKUP(J459,Tablas_Maestras_Prime!$A$173:$B$175,2,FALSE)</f>
        <v>Estable</v>
      </c>
      <c r="L459" s="7">
        <v>12</v>
      </c>
      <c r="M459" s="7" t="str">
        <f>VLOOKUP(L459,Tablas_Maestras_Prime!$A$158:$B$169,2,FALSE)</f>
        <v>Practicante</v>
      </c>
      <c r="N459" s="8" t="s">
        <v>2881</v>
      </c>
      <c r="O459" s="8" t="s">
        <v>2882</v>
      </c>
      <c r="P459" s="9" t="s">
        <v>33</v>
      </c>
      <c r="Q459" s="8" t="s">
        <v>2883</v>
      </c>
      <c r="R459" s="8" t="s">
        <v>2884</v>
      </c>
      <c r="S459" s="8" t="s">
        <v>2885</v>
      </c>
      <c r="T459" s="8" t="s">
        <v>33</v>
      </c>
      <c r="U459" s="8" t="s">
        <v>2886</v>
      </c>
      <c r="V459" s="8" t="s">
        <v>2884</v>
      </c>
      <c r="W459" s="8" t="s">
        <v>33</v>
      </c>
      <c r="X459" s="8" t="s">
        <v>35</v>
      </c>
      <c r="Y459" s="5" t="str">
        <f t="shared" si="15"/>
        <v>INSERT INTO empleados VALUES (NULL, 3, 4, 5, 1, 1, 12, 'Torres Lazo ', 'Renata Mercedes', NULL, 'torreslazo25@gmail.com', '73022527', '982779074', NULL, 'urbanización popular j-8 Talara -Piura', '73022527', NULL, 'I');</v>
      </c>
    </row>
    <row r="460" spans="1:25" ht="15.75" customHeight="1">
      <c r="A460" s="6">
        <f t="shared" si="14"/>
        <v>459</v>
      </c>
      <c r="B460" s="7">
        <v>6</v>
      </c>
      <c r="C460" s="7" t="str">
        <f>VLOOKUP(B460,Tablas_Maestras_Prime!$A$116:$B$153,2,FALSE)</f>
        <v>Administración y Marketing</v>
      </c>
      <c r="D460" s="7">
        <v>5</v>
      </c>
      <c r="E460" s="113" t="str">
        <f>VLOOKUP(D460,Tablas_Maestras_Prime!$A$42:$B$103,2,FALSE)</f>
        <v>Universidad Peruana de Ciencias Aplicadas </v>
      </c>
      <c r="F460" s="7">
        <v>1</v>
      </c>
      <c r="G460" s="7" t="str">
        <f>VLOOKUP(F460,Tablas_Maestras_Prime!$A$107:$B$112,2,FALSE)</f>
        <v>Sin Definir..</v>
      </c>
      <c r="H460" s="7">
        <v>1</v>
      </c>
      <c r="I460" s="7" t="str">
        <f>VLOOKUP(H460,Tablas_Maestras_Prime!$A$20:$B$38,2,FALSE)</f>
        <v>Por definir...</v>
      </c>
      <c r="J460" s="7">
        <v>1</v>
      </c>
      <c r="K460" s="7" t="str">
        <f>VLOOKUP(J460,Tablas_Maestras_Prime!$A$173:$B$175,2,FALSE)</f>
        <v>Estable</v>
      </c>
      <c r="L460" s="7">
        <v>1</v>
      </c>
      <c r="M460" s="7" t="str">
        <f>VLOOKUP(L460,Tablas_Maestras_Prime!$A$158:$B$169,2,FALSE)</f>
        <v>Por definir</v>
      </c>
      <c r="N460" s="8" t="s">
        <v>2887</v>
      </c>
      <c r="O460" s="8" t="s">
        <v>2888</v>
      </c>
      <c r="P460" s="9">
        <v>35893</v>
      </c>
      <c r="Q460" s="8" t="s">
        <v>2889</v>
      </c>
      <c r="R460" s="8" t="s">
        <v>2890</v>
      </c>
      <c r="S460" s="8" t="s">
        <v>2891</v>
      </c>
      <c r="T460" s="8" t="s">
        <v>33</v>
      </c>
      <c r="U460" s="8" t="s">
        <v>2892</v>
      </c>
      <c r="V460" s="8" t="s">
        <v>2893</v>
      </c>
      <c r="W460" s="8" t="s">
        <v>2466</v>
      </c>
      <c r="X460" s="8" t="s">
        <v>35</v>
      </c>
      <c r="Y460" s="5" t="str">
        <f t="shared" si="15"/>
        <v>INSERT INTO empleados VALUES (NULL, 6, 5, 1, 1, 1, 1, 'TORRES QUIÑONEZ ', 'BRAYAN FRANK', 'miércoles-04-08', 'brian33.torres@gmail.com', '74222680', '946009449', NULL, 'Surco VIlla Libertad de Monterrico, Calle Gamboa N, lote 8, Mz K', 'U20201B409', 'Decimo', 'I');</v>
      </c>
    </row>
    <row r="461" spans="1:25" ht="15.75" customHeight="1">
      <c r="A461" s="6">
        <f t="shared" si="14"/>
        <v>460</v>
      </c>
      <c r="B461" s="7">
        <v>6</v>
      </c>
      <c r="C461" s="7" t="str">
        <f>VLOOKUP(B461,Tablas_Maestras_Prime!$A$116:$B$153,2,FALSE)</f>
        <v>Administración y Marketing</v>
      </c>
      <c r="D461" s="7">
        <v>7</v>
      </c>
      <c r="E461" s="113" t="str">
        <f>VLOOKUP(D461,Tablas_Maestras_Prime!$A$42:$B$103,2,FALSE)</f>
        <v>Universisad de San Martin de Porres</v>
      </c>
      <c r="F461" s="7">
        <v>6</v>
      </c>
      <c r="G461" s="7" t="str">
        <f>VLOOKUP(F461,Tablas_Maestras_Prime!$A$107:$B$112,2,FALSE)</f>
        <v>Tecnica</v>
      </c>
      <c r="H461" s="7">
        <v>9</v>
      </c>
      <c r="I461" s="7" t="str">
        <f>VLOOKUP(H461,Tablas_Maestras_Prime!$A$20:$B$38,2,FALSE)</f>
        <v>Ingeniería y Arquitectura </v>
      </c>
      <c r="J461" s="7">
        <v>1</v>
      </c>
      <c r="K461" s="7" t="str">
        <f>VLOOKUP(J461,Tablas_Maestras_Prime!$A$173:$B$175,2,FALSE)</f>
        <v>Estable</v>
      </c>
      <c r="L461" s="7">
        <v>12</v>
      </c>
      <c r="M461" s="7" t="str">
        <f>VLOOKUP(L461,Tablas_Maestras_Prime!$A$158:$B$169,2,FALSE)</f>
        <v>Practicante</v>
      </c>
      <c r="N461" s="8" t="s">
        <v>2894</v>
      </c>
      <c r="O461" s="8" t="s">
        <v>2895</v>
      </c>
      <c r="P461" s="9">
        <v>37746</v>
      </c>
      <c r="Q461" s="8" t="s">
        <v>2896</v>
      </c>
      <c r="R461" s="8" t="s">
        <v>2897</v>
      </c>
      <c r="S461" s="8" t="s">
        <v>2898</v>
      </c>
      <c r="T461" s="8" t="s">
        <v>469</v>
      </c>
      <c r="U461" s="8" t="s">
        <v>2899</v>
      </c>
      <c r="V461" s="8" t="s">
        <v>2900</v>
      </c>
      <c r="W461" s="8" t="s">
        <v>34</v>
      </c>
      <c r="X461" s="8" t="s">
        <v>35</v>
      </c>
      <c r="Y461" s="5" t="str">
        <f t="shared" si="15"/>
        <v>INSERT INTO empleados VALUES (NULL, 6, 7, 6, 9, 1, 12, 'TORRES SÁEZ', 'GONZALO SEBASTIÁN', 'lunes-05-05', 'torressaezg@gmail.com', '77243156', '993598437', 'Santiago de Surco', 'Santiago de Surco-Lima', '2020118039', '9no', 'I');</v>
      </c>
    </row>
    <row r="462" spans="1:25" ht="15.75" customHeight="1">
      <c r="A462" s="6">
        <f t="shared" si="14"/>
        <v>461</v>
      </c>
      <c r="B462" s="7">
        <v>29</v>
      </c>
      <c r="C462" s="7" t="str">
        <f>VLOOKUP(B462,Tablas_Maestras_Prime!$A$116:$B$153,2,FALSE)</f>
        <v>Ingeniera industrial y de sistemas </v>
      </c>
      <c r="D462" s="7">
        <v>5</v>
      </c>
      <c r="E462" s="113" t="str">
        <f>VLOOKUP(D462,Tablas_Maestras_Prime!$A$42:$B$103,2,FALSE)</f>
        <v>Universidad Peruana de Ciencias Aplicadas </v>
      </c>
      <c r="F462" s="7">
        <v>1</v>
      </c>
      <c r="G462" s="7" t="str">
        <f>VLOOKUP(F462,Tablas_Maestras_Prime!$A$107:$B$112,2,FALSE)</f>
        <v>Sin Definir..</v>
      </c>
      <c r="H462" s="7">
        <v>1</v>
      </c>
      <c r="I462" s="7" t="str">
        <f>VLOOKUP(H462,Tablas_Maestras_Prime!$A$20:$B$38,2,FALSE)</f>
        <v>Por definir...</v>
      </c>
      <c r="J462" s="7">
        <v>1</v>
      </c>
      <c r="K462" s="7" t="str">
        <f>VLOOKUP(J462,Tablas_Maestras_Prime!$A$173:$B$175,2,FALSE)</f>
        <v>Estable</v>
      </c>
      <c r="L462" s="7">
        <v>1</v>
      </c>
      <c r="M462" s="7" t="str">
        <f>VLOOKUP(L462,Tablas_Maestras_Prime!$A$158:$B$169,2,FALSE)</f>
        <v>Por definir</v>
      </c>
      <c r="N462" s="8" t="s">
        <v>2901</v>
      </c>
      <c r="O462" s="8" t="s">
        <v>2902</v>
      </c>
      <c r="P462" s="9">
        <v>35080</v>
      </c>
      <c r="Q462" s="8" t="s">
        <v>2903</v>
      </c>
      <c r="R462" s="8" t="s">
        <v>2904</v>
      </c>
      <c r="S462" s="8" t="s">
        <v>2905</v>
      </c>
      <c r="T462" s="8" t="s">
        <v>43</v>
      </c>
      <c r="U462" s="8" t="s">
        <v>2906</v>
      </c>
      <c r="V462" s="8" t="s">
        <v>33</v>
      </c>
      <c r="W462" s="8" t="s">
        <v>1733</v>
      </c>
      <c r="X462" s="8" t="s">
        <v>35</v>
      </c>
      <c r="Y462" s="5" t="str">
        <f t="shared" si="15"/>
        <v>INSERT INTO empleados VALUES (NULL, 29, 5, 1, 1, 1, 1, 'TRELLES ROBLES ', 'KATHERINE ANGELA', 'martes-01-16', 'kathangela.tr@gmail.com', '70345775', '960489487', 'San Juan de Lurigancho', 'San Juan de Lurigancho - Campoy - Lima', NULL, 'Egresada', 'I');</v>
      </c>
    </row>
    <row r="463" spans="1:25" ht="15.75" customHeight="1">
      <c r="A463" s="6">
        <f t="shared" si="14"/>
        <v>462</v>
      </c>
      <c r="B463" s="7">
        <v>6</v>
      </c>
      <c r="C463" s="7" t="str">
        <f>VLOOKUP(B463,Tablas_Maestras_Prime!$A$116:$B$153,2,FALSE)</f>
        <v>Administración y Marketing</v>
      </c>
      <c r="D463" s="7">
        <v>6</v>
      </c>
      <c r="E463" s="113" t="str">
        <f>VLOOKUP(D463,Tablas_Maestras_Prime!$A$42:$B$103,2,FALSE)</f>
        <v>UNIVERSIDAD DE LIMA</v>
      </c>
      <c r="F463" s="7">
        <v>1</v>
      </c>
      <c r="G463" s="7" t="str">
        <f>VLOOKUP(F463,Tablas_Maestras_Prime!$A$107:$B$112,2,FALSE)</f>
        <v>Sin Definir..</v>
      </c>
      <c r="H463" s="7">
        <v>1</v>
      </c>
      <c r="I463" s="7" t="str">
        <f>VLOOKUP(H463,Tablas_Maestras_Prime!$A$20:$B$38,2,FALSE)</f>
        <v>Por definir...</v>
      </c>
      <c r="J463" s="7">
        <v>1</v>
      </c>
      <c r="K463" s="7" t="str">
        <f>VLOOKUP(J463,Tablas_Maestras_Prime!$A$173:$B$175,2,FALSE)</f>
        <v>Estable</v>
      </c>
      <c r="L463" s="7">
        <v>1</v>
      </c>
      <c r="M463" s="7" t="str">
        <f>VLOOKUP(L463,Tablas_Maestras_Prime!$A$158:$B$169,2,FALSE)</f>
        <v>Por definir</v>
      </c>
      <c r="N463" s="8" t="s">
        <v>2907</v>
      </c>
      <c r="O463" s="8" t="s">
        <v>2908</v>
      </c>
      <c r="P463" s="9">
        <v>35606</v>
      </c>
      <c r="Q463" s="8" t="s">
        <v>2909</v>
      </c>
      <c r="R463" s="8" t="s">
        <v>2910</v>
      </c>
      <c r="S463" s="8" t="s">
        <v>2911</v>
      </c>
      <c r="T463" s="8" t="s">
        <v>33</v>
      </c>
      <c r="U463" s="8" t="s">
        <v>454</v>
      </c>
      <c r="V463" s="8" t="s">
        <v>2912</v>
      </c>
      <c r="W463" s="8" t="s">
        <v>62</v>
      </c>
      <c r="X463" s="8" t="s">
        <v>35</v>
      </c>
      <c r="Y463" s="5" t="str">
        <f t="shared" si="15"/>
        <v>INSERT INTO empleados VALUES (NULL, 6, 6, 1, 1, 1, 1, 'TRINIDAD ALMERCO', 'HELVER ALBERTO', 'miércoles-06-25', '20193551@aloe.ulima.edu.pe', '70608713', '940559811', NULL, 'LIMA', '20193551', 'Egresado', 'I');</v>
      </c>
    </row>
    <row r="464" spans="1:25" ht="15.75" customHeight="1">
      <c r="A464" s="6">
        <f t="shared" si="14"/>
        <v>463</v>
      </c>
      <c r="B464" s="7">
        <v>11</v>
      </c>
      <c r="C464" s="7" t="str">
        <f>VLOOKUP(B464,Tablas_Maestras_Prime!$A$116:$B$153,2,FALSE)</f>
        <v>Económia y Negocios Internacionales</v>
      </c>
      <c r="D464" s="7">
        <v>7</v>
      </c>
      <c r="E464" s="113" t="str">
        <f>VLOOKUP(D464,Tablas_Maestras_Prime!$A$42:$B$103,2,FALSE)</f>
        <v>Universisad de San Martin de Porres</v>
      </c>
      <c r="F464" s="7">
        <v>1</v>
      </c>
      <c r="G464" s="7" t="str">
        <f>VLOOKUP(F464,Tablas_Maestras_Prime!$A$107:$B$112,2,FALSE)</f>
        <v>Sin Definir..</v>
      </c>
      <c r="H464" s="7">
        <v>1</v>
      </c>
      <c r="I464" s="7" t="str">
        <f>VLOOKUP(H464,Tablas_Maestras_Prime!$A$20:$B$38,2,FALSE)</f>
        <v>Por definir...</v>
      </c>
      <c r="J464" s="7">
        <v>1</v>
      </c>
      <c r="K464" s="7" t="str">
        <f>VLOOKUP(J464,Tablas_Maestras_Prime!$A$173:$B$175,2,FALSE)</f>
        <v>Estable</v>
      </c>
      <c r="L464" s="7">
        <v>1</v>
      </c>
      <c r="M464" s="7" t="str">
        <f>VLOOKUP(L464,Tablas_Maestras_Prime!$A$158:$B$169,2,FALSE)</f>
        <v>Por definir</v>
      </c>
      <c r="N464" s="8" t="s">
        <v>2913</v>
      </c>
      <c r="O464" s="8" t="s">
        <v>2914</v>
      </c>
      <c r="P464" s="9">
        <v>36776</v>
      </c>
      <c r="Q464" s="8" t="s">
        <v>33</v>
      </c>
      <c r="R464" s="8" t="s">
        <v>33</v>
      </c>
      <c r="S464" s="8" t="s">
        <v>2915</v>
      </c>
      <c r="T464" s="8" t="s">
        <v>33</v>
      </c>
      <c r="U464" s="8" t="s">
        <v>2916</v>
      </c>
      <c r="V464" s="8" t="s">
        <v>33</v>
      </c>
      <c r="W464" s="8" t="s">
        <v>95</v>
      </c>
      <c r="X464" s="8" t="s">
        <v>35</v>
      </c>
      <c r="Y464" s="5" t="str">
        <f t="shared" si="15"/>
        <v>INSERT INTO empleados VALUES (NULL, 11, 7, 1, 1, 1, 1, 'Troncoso Quesada', 'Erick', 'jueves-09-07', NULL, NULL, '974581825', NULL, 'Pasaje el carmen bracamonte mz 37 lote G', NULL, '8vo', 'I');</v>
      </c>
    </row>
    <row r="465" spans="1:25" ht="15.75" customHeight="1">
      <c r="A465" s="6">
        <f t="shared" si="14"/>
        <v>464</v>
      </c>
      <c r="B465" s="7">
        <v>16</v>
      </c>
      <c r="C465" s="7" t="str">
        <f>VLOOKUP(B465,Tablas_Maestras_Prime!$A$116:$B$153,2,FALSE)</f>
        <v>Ingenieria geologica</v>
      </c>
      <c r="D465" s="7">
        <v>16</v>
      </c>
      <c r="E465" s="113" t="str">
        <f>VLOOKUP(D465,Tablas_Maestras_Prime!$A$42:$B$103,2,FALSE)</f>
        <v>Universidad Nacional de San Agustín de Arequipa</v>
      </c>
      <c r="F465" s="7">
        <v>1</v>
      </c>
      <c r="G465" s="7" t="str">
        <f>VLOOKUP(F465,Tablas_Maestras_Prime!$A$107:$B$112,2,FALSE)</f>
        <v>Sin Definir..</v>
      </c>
      <c r="H465" s="7">
        <v>1</v>
      </c>
      <c r="I465" s="7" t="str">
        <f>VLOOKUP(H465,Tablas_Maestras_Prime!$A$20:$B$38,2,FALSE)</f>
        <v>Por definir...</v>
      </c>
      <c r="J465" s="7">
        <v>1</v>
      </c>
      <c r="K465" s="7" t="str">
        <f>VLOOKUP(J465,Tablas_Maestras_Prime!$A$173:$B$175,2,FALSE)</f>
        <v>Estable</v>
      </c>
      <c r="L465" s="7">
        <v>1</v>
      </c>
      <c r="M465" s="7" t="str">
        <f>VLOOKUP(L465,Tablas_Maestras_Prime!$A$158:$B$169,2,FALSE)</f>
        <v>Por definir</v>
      </c>
      <c r="N465" s="8" t="s">
        <v>2917</v>
      </c>
      <c r="O465" s="8" t="s">
        <v>2918</v>
      </c>
      <c r="P465" s="9" t="s">
        <v>2919</v>
      </c>
      <c r="Q465" s="8" t="s">
        <v>2920</v>
      </c>
      <c r="R465" s="8" t="s">
        <v>2921</v>
      </c>
      <c r="S465" s="8" t="s">
        <v>2922</v>
      </c>
      <c r="T465" s="8" t="s">
        <v>33</v>
      </c>
      <c r="U465" s="8" t="s">
        <v>2923</v>
      </c>
      <c r="V465" s="8" t="s">
        <v>33</v>
      </c>
      <c r="W465" s="8" t="s">
        <v>86</v>
      </c>
      <c r="X465" s="8" t="s">
        <v>35</v>
      </c>
      <c r="Y465" s="5" t="str">
        <f t="shared" si="15"/>
        <v>INSERT INTO empleados VALUES (NULL, 16, 16, 1, 1, 1, 1, 'TUNI ARIVILCA ', 'DENNIS DAVID', '8/16/2024', 'dtunia@unsa.edu.pe', '70986924', '946713541', NULL, 'Av. Venezuela - Arequipa', NULL, '10mo', 'I');</v>
      </c>
    </row>
    <row r="466" spans="1:25" ht="15.75" customHeight="1">
      <c r="A466" s="6">
        <f t="shared" si="14"/>
        <v>465</v>
      </c>
      <c r="B466" s="7">
        <v>29</v>
      </c>
      <c r="C466" s="7" t="str">
        <f>VLOOKUP(B466,Tablas_Maestras_Prime!$A$116:$B$153,2,FALSE)</f>
        <v>Ingeniera industrial y de sistemas </v>
      </c>
      <c r="D466" s="7">
        <v>25</v>
      </c>
      <c r="E466" s="113" t="str">
        <f>VLOOKUP(D466,Tablas_Maestras_Prime!$A$42:$B$103,2,FALSE)</f>
        <v>UNIVERSIDAD TECNOLÓGICA DEL PERÚ</v>
      </c>
      <c r="F466" s="7">
        <v>6</v>
      </c>
      <c r="G466" s="7" t="str">
        <f>VLOOKUP(F466,Tablas_Maestras_Prime!$A$107:$B$112,2,FALSE)</f>
        <v>Tecnica</v>
      </c>
      <c r="H466" s="7">
        <v>8</v>
      </c>
      <c r="I466" s="7" t="str">
        <f>VLOOKUP(H466,Tablas_Maestras_Prime!$A$20:$B$38,2,FALSE)</f>
        <v>Arquitectura</v>
      </c>
      <c r="J466" s="7">
        <v>1</v>
      </c>
      <c r="K466" s="7" t="str">
        <f>VLOOKUP(J466,Tablas_Maestras_Prime!$A$173:$B$175,2,FALSE)</f>
        <v>Estable</v>
      </c>
      <c r="L466" s="7">
        <v>12</v>
      </c>
      <c r="M466" s="7" t="str">
        <f>VLOOKUP(L466,Tablas_Maestras_Prime!$A$158:$B$169,2,FALSE)</f>
        <v>Practicante</v>
      </c>
      <c r="N466" s="8" t="s">
        <v>2924</v>
      </c>
      <c r="O466" s="8" t="s">
        <v>2925</v>
      </c>
      <c r="P466" s="9">
        <v>37245</v>
      </c>
      <c r="Q466" s="8" t="s">
        <v>2926</v>
      </c>
      <c r="R466" s="8" t="s">
        <v>2927</v>
      </c>
      <c r="S466" s="8" t="s">
        <v>2928</v>
      </c>
      <c r="T466" s="8" t="s">
        <v>120</v>
      </c>
      <c r="U466" s="8" t="s">
        <v>1649</v>
      </c>
      <c r="V466" s="8" t="s">
        <v>2929</v>
      </c>
      <c r="W466" s="8" t="s">
        <v>1733</v>
      </c>
      <c r="X466" s="8" t="s">
        <v>35</v>
      </c>
      <c r="Y466" s="5" t="str">
        <f t="shared" si="15"/>
        <v>INSERT INTO empleados VALUES (NULL, 29, 25, 6, 8, 1, 12, 'URBANO TIZA ', 'NAYELI ALEJANDRA', 'jueves-12-20', 'nayeliurbano75@gmail.com', '74907290', '977856399', 'Ate', 'Ate, Lima', 'U19200397', 'Egresada', 'I');</v>
      </c>
    </row>
    <row r="467" spans="1:25" ht="15.75" customHeight="1">
      <c r="A467" s="6">
        <f t="shared" si="14"/>
        <v>466</v>
      </c>
      <c r="B467" s="7">
        <v>1</v>
      </c>
      <c r="C467" s="7" t="str">
        <f>VLOOKUP(B467,Tablas_Maestras_Prime!$A$116:$B$153,2,FALSE)</f>
        <v>Arquitectura y Urbanismo</v>
      </c>
      <c r="D467" s="7">
        <v>1</v>
      </c>
      <c r="E467" s="113" t="str">
        <f>VLOOKUP(D467,Tablas_Maestras_Prime!$A$42:$B$103,2,FALSE)</f>
        <v>Sin definir...</v>
      </c>
      <c r="F467" s="7">
        <v>1</v>
      </c>
      <c r="G467" s="7" t="str">
        <f>VLOOKUP(F467,Tablas_Maestras_Prime!$A$107:$B$112,2,FALSE)</f>
        <v>Sin Definir..</v>
      </c>
      <c r="H467" s="7">
        <v>1</v>
      </c>
      <c r="I467" s="7" t="str">
        <f>VLOOKUP(H467,Tablas_Maestras_Prime!$A$20:$B$38,2,FALSE)</f>
        <v>Por definir...</v>
      </c>
      <c r="J467" s="7">
        <v>1</v>
      </c>
      <c r="K467" s="7" t="str">
        <f>VLOOKUP(J467,Tablas_Maestras_Prime!$A$173:$B$175,2,FALSE)</f>
        <v>Estable</v>
      </c>
      <c r="L467" s="7">
        <v>12</v>
      </c>
      <c r="M467" s="7" t="str">
        <f>VLOOKUP(L467,Tablas_Maestras_Prime!$A$158:$B$169,2,FALSE)</f>
        <v>Practicante</v>
      </c>
      <c r="N467" s="8" t="s">
        <v>2930</v>
      </c>
      <c r="O467" s="8" t="s">
        <v>2931</v>
      </c>
      <c r="P467" s="9" t="s">
        <v>33</v>
      </c>
      <c r="Q467" s="8" t="s">
        <v>33</v>
      </c>
      <c r="R467" s="8" t="s">
        <v>33</v>
      </c>
      <c r="S467" s="8" t="s">
        <v>2932</v>
      </c>
      <c r="T467" s="8" t="s">
        <v>33</v>
      </c>
      <c r="U467" s="8" t="s">
        <v>33</v>
      </c>
      <c r="V467" s="8" t="s">
        <v>33</v>
      </c>
      <c r="W467" s="8" t="s">
        <v>33</v>
      </c>
      <c r="X467" s="8" t="s">
        <v>35</v>
      </c>
      <c r="Y467" s="5" t="str">
        <f t="shared" si="15"/>
        <v>INSERT INTO empleados VALUES (NULL, 1, 1, 1, 1, 1, 12, 'VALDIVIA ROMERO', 'MARIA DEL PILAR', NULL, NULL, NULL, '977777040', NULL, NULL, NULL, NULL, 'I');</v>
      </c>
    </row>
    <row r="468" spans="1:25" ht="15.75" customHeight="1">
      <c r="A468" s="6">
        <f t="shared" si="14"/>
        <v>467</v>
      </c>
      <c r="B468" s="7">
        <v>5</v>
      </c>
      <c r="C468" s="7" t="str">
        <f>VLOOKUP(B468,Tablas_Maestras_Prime!$A$116:$B$153,2,FALSE)</f>
        <v>Ing. Civil</v>
      </c>
      <c r="D468" s="7">
        <v>5</v>
      </c>
      <c r="E468" s="113" t="str">
        <f>VLOOKUP(D468,Tablas_Maestras_Prime!$A$42:$B$103,2,FALSE)</f>
        <v>Universidad Peruana de Ciencias Aplicadas </v>
      </c>
      <c r="F468" s="7">
        <v>1</v>
      </c>
      <c r="G468" s="7" t="str">
        <f>VLOOKUP(F468,Tablas_Maestras_Prime!$A$107:$B$112,2,FALSE)</f>
        <v>Sin Definir..</v>
      </c>
      <c r="H468" s="7">
        <v>1</v>
      </c>
      <c r="I468" s="7" t="str">
        <f>VLOOKUP(H468,Tablas_Maestras_Prime!$A$20:$B$38,2,FALSE)</f>
        <v>Por definir...</v>
      </c>
      <c r="J468" s="7">
        <v>1</v>
      </c>
      <c r="K468" s="7" t="str">
        <f>VLOOKUP(J468,Tablas_Maestras_Prime!$A$173:$B$175,2,FALSE)</f>
        <v>Estable</v>
      </c>
      <c r="L468" s="7">
        <v>1</v>
      </c>
      <c r="M468" s="7" t="str">
        <f>VLOOKUP(L468,Tablas_Maestras_Prime!$A$158:$B$169,2,FALSE)</f>
        <v>Por definir</v>
      </c>
      <c r="N468" s="8" t="s">
        <v>2933</v>
      </c>
      <c r="O468" s="8" t="s">
        <v>2934</v>
      </c>
      <c r="P468" s="9">
        <v>37299</v>
      </c>
      <c r="Q468" s="8" t="s">
        <v>2935</v>
      </c>
      <c r="R468" s="8" t="s">
        <v>2936</v>
      </c>
      <c r="S468" s="8" t="s">
        <v>2937</v>
      </c>
      <c r="T468" s="8" t="s">
        <v>43</v>
      </c>
      <c r="U468" s="8" t="s">
        <v>43</v>
      </c>
      <c r="V468" s="8" t="s">
        <v>33</v>
      </c>
      <c r="W468" s="8" t="s">
        <v>145</v>
      </c>
      <c r="X468" s="8" t="s">
        <v>35</v>
      </c>
      <c r="Y468" s="5" t="str">
        <f t="shared" si="15"/>
        <v>INSERT INTO empleados VALUES (NULL, 5, 5, 1, 1, 1, 1, 'VALERIANO MUÑOZ', 'ANA CRISTINA', 'martes-02-12', 'anacristinamunoz4@gmail.com', '75585411', '930807048', 'San Juan de Lurigancho', 'San Juan de Lurigancho', NULL, '7mo', 'I');</v>
      </c>
    </row>
    <row r="469" spans="1:25" ht="15.75" customHeight="1">
      <c r="A469" s="6">
        <f t="shared" si="14"/>
        <v>468</v>
      </c>
      <c r="B469" s="7">
        <v>29</v>
      </c>
      <c r="C469" s="7" t="str">
        <f>VLOOKUP(B469,Tablas_Maestras_Prime!$A$116:$B$153,2,FALSE)</f>
        <v>Ingeniera industrial y de sistemas </v>
      </c>
      <c r="D469" s="7">
        <v>2</v>
      </c>
      <c r="E469" s="113" t="str">
        <f>VLOOKUP(D469,Tablas_Maestras_Prime!$A$42:$B$103,2,FALSE)</f>
        <v>Universidad privada del norte</v>
      </c>
      <c r="F469" s="7">
        <v>1</v>
      </c>
      <c r="G469" s="7" t="str">
        <f>VLOOKUP(F469,Tablas_Maestras_Prime!$A$107:$B$112,2,FALSE)</f>
        <v>Sin Definir..</v>
      </c>
      <c r="H469" s="7">
        <v>1</v>
      </c>
      <c r="I469" s="7" t="str">
        <f>VLOOKUP(H469,Tablas_Maestras_Prime!$A$20:$B$38,2,FALSE)</f>
        <v>Por definir...</v>
      </c>
      <c r="J469" s="7">
        <v>1</v>
      </c>
      <c r="K469" s="7" t="str">
        <f>VLOOKUP(J469,Tablas_Maestras_Prime!$A$173:$B$175,2,FALSE)</f>
        <v>Estable</v>
      </c>
      <c r="L469" s="7">
        <v>1</v>
      </c>
      <c r="M469" s="7" t="str">
        <f>VLOOKUP(L469,Tablas_Maestras_Prime!$A$158:$B$169,2,FALSE)</f>
        <v>Por definir</v>
      </c>
      <c r="N469" s="8" t="s">
        <v>2938</v>
      </c>
      <c r="O469" s="8" t="s">
        <v>2939</v>
      </c>
      <c r="P469" s="9">
        <v>37514</v>
      </c>
      <c r="Q469" s="8" t="s">
        <v>2940</v>
      </c>
      <c r="R469" s="8" t="s">
        <v>2941</v>
      </c>
      <c r="S469" s="8" t="s">
        <v>2942</v>
      </c>
      <c r="T469" s="8" t="s">
        <v>2943</v>
      </c>
      <c r="U469" s="8" t="s">
        <v>2944</v>
      </c>
      <c r="V469" s="8" t="s">
        <v>33</v>
      </c>
      <c r="W469" s="8" t="s">
        <v>95</v>
      </c>
      <c r="X469" s="8" t="s">
        <v>35</v>
      </c>
      <c r="Y469" s="5" t="str">
        <f t="shared" si="15"/>
        <v>INSERT INTO empleados VALUES (NULL, 29, 2, 1, 1, 1, 1, 'VALERO ALBINO', 'JHONATAN SMITH', 'domingo-09-15', 'jhonatansmithva@gmail.com', '73128483', '997563024', 'Miraflores', 'Mz. Glt. 17 coop. Miraflores', NULL, '8vo', 'I');</v>
      </c>
    </row>
    <row r="470" spans="1:25" ht="15.75" customHeight="1">
      <c r="A470" s="6">
        <f t="shared" si="14"/>
        <v>469</v>
      </c>
      <c r="B470" s="7">
        <v>6</v>
      </c>
      <c r="C470" s="7" t="str">
        <f>VLOOKUP(B470,Tablas_Maestras_Prime!$A$116:$B$153,2,FALSE)</f>
        <v>Administración y Marketing</v>
      </c>
      <c r="D470" s="7">
        <v>4</v>
      </c>
      <c r="E470" s="113" t="str">
        <f>VLOOKUP(D470,Tablas_Maestras_Prime!$A$42:$B$103,2,FALSE)</f>
        <v>Universidad Cesar Vallejo</v>
      </c>
      <c r="F470" s="7">
        <v>6</v>
      </c>
      <c r="G470" s="7" t="str">
        <f>VLOOKUP(F470,Tablas_Maestras_Prime!$A$107:$B$112,2,FALSE)</f>
        <v>Tecnica</v>
      </c>
      <c r="H470" s="7">
        <v>1</v>
      </c>
      <c r="I470" s="7" t="str">
        <f>VLOOKUP(H470,Tablas_Maestras_Prime!$A$20:$B$38,2,FALSE)</f>
        <v>Por definir...</v>
      </c>
      <c r="J470" s="7">
        <v>1</v>
      </c>
      <c r="K470" s="7" t="str">
        <f>VLOOKUP(J470,Tablas_Maestras_Prime!$A$173:$B$175,2,FALSE)</f>
        <v>Estable</v>
      </c>
      <c r="L470" s="7">
        <v>12</v>
      </c>
      <c r="M470" s="7" t="str">
        <f>VLOOKUP(L470,Tablas_Maestras_Prime!$A$158:$B$169,2,FALSE)</f>
        <v>Practicante</v>
      </c>
      <c r="N470" s="8" t="s">
        <v>2945</v>
      </c>
      <c r="O470" s="8" t="s">
        <v>2946</v>
      </c>
      <c r="P470" s="9" t="s">
        <v>33</v>
      </c>
      <c r="Q470" s="8" t="s">
        <v>2947</v>
      </c>
      <c r="R470" s="8" t="s">
        <v>2948</v>
      </c>
      <c r="S470" s="8" t="s">
        <v>2949</v>
      </c>
      <c r="T470" s="8" t="s">
        <v>33</v>
      </c>
      <c r="U470" s="8" t="s">
        <v>2950</v>
      </c>
      <c r="V470" s="8" t="s">
        <v>2951</v>
      </c>
      <c r="W470" s="8" t="s">
        <v>33</v>
      </c>
      <c r="X470" s="8" t="s">
        <v>35</v>
      </c>
      <c r="Y470" s="5" t="str">
        <f t="shared" si="15"/>
        <v>INSERT INTO empleados VALUES (NULL, 6, 4, 6, 1, 1, 12, 'Valle Vasquez ', 'Raquel Isabel', NULL, 'vraquel008@gmail.com', '72804167', '967240132', NULL, 'Prolongacion Elespuru Mz W2 L2', '7002698608', NULL, 'I');</v>
      </c>
    </row>
    <row r="471" spans="1:25" ht="15.75" customHeight="1">
      <c r="A471" s="6">
        <f t="shared" si="14"/>
        <v>470</v>
      </c>
      <c r="B471" s="7">
        <v>6</v>
      </c>
      <c r="C471" s="7" t="str">
        <f>VLOOKUP(B471,Tablas_Maestras_Prime!$A$116:$B$153,2,FALSE)</f>
        <v>Administración y Marketing</v>
      </c>
      <c r="D471" s="7">
        <v>13</v>
      </c>
      <c r="E471" s="113" t="str">
        <f>VLOOKUP(D471,Tablas_Maestras_Prime!$A$42:$B$103,2,FALSE)</f>
        <v>Universidad Nacional de Ingenieria</v>
      </c>
      <c r="F471" s="7">
        <v>1</v>
      </c>
      <c r="G471" s="7" t="str">
        <f>VLOOKUP(F471,Tablas_Maestras_Prime!$A$107:$B$112,2,FALSE)</f>
        <v>Sin Definir..</v>
      </c>
      <c r="H471" s="7">
        <v>1</v>
      </c>
      <c r="I471" s="7" t="str">
        <f>VLOOKUP(H471,Tablas_Maestras_Prime!$A$20:$B$38,2,FALSE)</f>
        <v>Por definir...</v>
      </c>
      <c r="J471" s="7">
        <v>1</v>
      </c>
      <c r="K471" s="7" t="str">
        <f>VLOOKUP(J471,Tablas_Maestras_Prime!$A$173:$B$175,2,FALSE)</f>
        <v>Estable</v>
      </c>
      <c r="L471" s="7">
        <v>1</v>
      </c>
      <c r="M471" s="7" t="str">
        <f>VLOOKUP(L471,Tablas_Maestras_Prime!$A$158:$B$169,2,FALSE)</f>
        <v>Por definir</v>
      </c>
      <c r="N471" s="8" t="s">
        <v>2952</v>
      </c>
      <c r="O471" s="8" t="s">
        <v>2953</v>
      </c>
      <c r="P471" s="9">
        <v>36306</v>
      </c>
      <c r="Q471" s="8" t="s">
        <v>2954</v>
      </c>
      <c r="R471" s="8" t="s">
        <v>2955</v>
      </c>
      <c r="S471" s="8" t="s">
        <v>2956</v>
      </c>
      <c r="T471" s="8" t="s">
        <v>932</v>
      </c>
      <c r="U471" s="8" t="s">
        <v>2957</v>
      </c>
      <c r="V471" s="8" t="s">
        <v>2958</v>
      </c>
      <c r="W471" s="8" t="s">
        <v>1231</v>
      </c>
      <c r="X471" s="8" t="s">
        <v>35</v>
      </c>
      <c r="Y471" s="5" t="str">
        <f t="shared" si="15"/>
        <v>INSERT INTO empleados VALUES (NULL, 6, 13, 1, 1, 1, 1, 'VALQUI VENTURA', 'FELIPE', 'miércoles-05-26', 'felipe.ventura.work@gmail.com', '72119269', '970263125', 'Carabayllo', 'JR. CESAR VALLEJO MZ. 110 LT. 12-CARABAYLLO', '20202041D', '7', 'I');</v>
      </c>
    </row>
    <row r="472" spans="1:25" ht="15.75" customHeight="1">
      <c r="A472" s="6">
        <f t="shared" si="14"/>
        <v>471</v>
      </c>
      <c r="B472" s="7">
        <v>32</v>
      </c>
      <c r="C472" s="7" t="str">
        <f>VLOOKUP(B472,Tablas_Maestras_Prime!$A$116:$B$153,2,FALSE)</f>
        <v>....</v>
      </c>
      <c r="D472" s="7">
        <v>4</v>
      </c>
      <c r="E472" s="113" t="str">
        <f>VLOOKUP(D472,Tablas_Maestras_Prime!$A$42:$B$103,2,FALSE)</f>
        <v>Universidad Cesar Vallejo</v>
      </c>
      <c r="F472" s="7">
        <v>2</v>
      </c>
      <c r="G472" s="7" t="str">
        <f>VLOOKUP(F472,Tablas_Maestras_Prime!$A$107:$B$112,2,FALSE)</f>
        <v>Administracion</v>
      </c>
      <c r="H472" s="7">
        <v>1</v>
      </c>
      <c r="I472" s="7" t="str">
        <f>VLOOKUP(H472,Tablas_Maestras_Prime!$A$20:$B$38,2,FALSE)</f>
        <v>Por definir...</v>
      </c>
      <c r="J472" s="7">
        <v>1</v>
      </c>
      <c r="K472" s="7" t="str">
        <f>VLOOKUP(J472,Tablas_Maestras_Prime!$A$173:$B$175,2,FALSE)</f>
        <v>Estable</v>
      </c>
      <c r="L472" s="7">
        <v>12</v>
      </c>
      <c r="M472" s="7" t="str">
        <f>VLOOKUP(L472,Tablas_Maestras_Prime!$A$158:$B$169,2,FALSE)</f>
        <v>Practicante</v>
      </c>
      <c r="N472" s="8" t="s">
        <v>2959</v>
      </c>
      <c r="O472" s="8" t="s">
        <v>2960</v>
      </c>
      <c r="P472" s="9" t="s">
        <v>33</v>
      </c>
      <c r="Q472" s="8" t="s">
        <v>2961</v>
      </c>
      <c r="R472" s="8" t="s">
        <v>2962</v>
      </c>
      <c r="S472" s="8" t="s">
        <v>2963</v>
      </c>
      <c r="T472" s="8" t="s">
        <v>33</v>
      </c>
      <c r="U472" s="8" t="s">
        <v>454</v>
      </c>
      <c r="V472" s="8" t="s">
        <v>2964</v>
      </c>
      <c r="W472" s="8" t="s">
        <v>33</v>
      </c>
      <c r="X472" s="8" t="s">
        <v>35</v>
      </c>
      <c r="Y472" s="5" t="str">
        <f t="shared" si="15"/>
        <v>INSERT INTO empleados VALUES (NULL, 32, 4, 2, 1, 1, 12, 'VARGAS ESPINOZA', 'ALEXANDER IGNACIO', NULL, 'alexvargas091100@gmail.com', '75496428', '948098410', NULL, 'LIMA', '7002452040', NULL, 'I');</v>
      </c>
    </row>
    <row r="473" spans="1:25" ht="15.75" customHeight="1">
      <c r="A473" s="6">
        <f t="shared" si="14"/>
        <v>472</v>
      </c>
      <c r="B473" s="7">
        <v>1</v>
      </c>
      <c r="C473" s="7" t="str">
        <f>VLOOKUP(B473,Tablas_Maestras_Prime!$A$116:$B$153,2,FALSE)</f>
        <v>Arquitectura y Urbanismo</v>
      </c>
      <c r="D473" s="7">
        <v>1</v>
      </c>
      <c r="E473" s="113" t="str">
        <f>VLOOKUP(D473,Tablas_Maestras_Prime!$A$42:$B$103,2,FALSE)</f>
        <v>Sin definir...</v>
      </c>
      <c r="F473" s="7">
        <v>1</v>
      </c>
      <c r="G473" s="7" t="str">
        <f>VLOOKUP(F473,Tablas_Maestras_Prime!$A$107:$B$112,2,FALSE)</f>
        <v>Sin Definir..</v>
      </c>
      <c r="H473" s="7">
        <v>1</v>
      </c>
      <c r="I473" s="7" t="str">
        <f>VLOOKUP(H473,Tablas_Maestras_Prime!$A$20:$B$38,2,FALSE)</f>
        <v>Por definir...</v>
      </c>
      <c r="J473" s="7">
        <v>1</v>
      </c>
      <c r="K473" s="7" t="str">
        <f>VLOOKUP(J473,Tablas_Maestras_Prime!$A$173:$B$175,2,FALSE)</f>
        <v>Estable</v>
      </c>
      <c r="L473" s="7">
        <v>1</v>
      </c>
      <c r="M473" s="7" t="str">
        <f>VLOOKUP(L473,Tablas_Maestras_Prime!$A$158:$B$169,2,FALSE)</f>
        <v>Por definir</v>
      </c>
      <c r="N473" s="8" t="s">
        <v>2965</v>
      </c>
      <c r="O473" s="8" t="s">
        <v>2966</v>
      </c>
      <c r="P473" s="9" t="s">
        <v>33</v>
      </c>
      <c r="Q473" s="8" t="s">
        <v>33</v>
      </c>
      <c r="R473" s="8" t="s">
        <v>33</v>
      </c>
      <c r="S473" s="8" t="s">
        <v>2967</v>
      </c>
      <c r="T473" s="8" t="s">
        <v>33</v>
      </c>
      <c r="U473" s="8" t="s">
        <v>33</v>
      </c>
      <c r="V473" s="8" t="s">
        <v>33</v>
      </c>
      <c r="W473" s="8" t="s">
        <v>33</v>
      </c>
      <c r="X473" s="8" t="s">
        <v>35</v>
      </c>
      <c r="Y473" s="5" t="str">
        <f t="shared" si="15"/>
        <v>INSERT INTO empleados VALUES (NULL, 1, 1, 1, 1, 1, 1, 'VARGAS MOLLINEDO', 'JOEL JULINHIO', NULL, NULL, NULL, '957832437', NULL, NULL, NULL, NULL, 'I');</v>
      </c>
    </row>
    <row r="474" spans="1:25" ht="15.75" customHeight="1">
      <c r="A474" s="6">
        <f t="shared" si="14"/>
        <v>473</v>
      </c>
      <c r="B474" s="7">
        <v>6</v>
      </c>
      <c r="C474" s="7" t="str">
        <f>VLOOKUP(B474,Tablas_Maestras_Prime!$A$116:$B$153,2,FALSE)</f>
        <v>Administración y Marketing</v>
      </c>
      <c r="D474" s="7">
        <v>5</v>
      </c>
      <c r="E474" s="113" t="str">
        <f>VLOOKUP(D474,Tablas_Maestras_Prime!$A$42:$B$103,2,FALSE)</f>
        <v>Universidad Peruana de Ciencias Aplicadas </v>
      </c>
      <c r="F474" s="7">
        <v>1</v>
      </c>
      <c r="G474" s="7" t="str">
        <f>VLOOKUP(F474,Tablas_Maestras_Prime!$A$107:$B$112,2,FALSE)</f>
        <v>Sin Definir..</v>
      </c>
      <c r="H474" s="7">
        <v>1</v>
      </c>
      <c r="I474" s="7" t="str">
        <f>VLOOKUP(H474,Tablas_Maestras_Prime!$A$20:$B$38,2,FALSE)</f>
        <v>Por definir...</v>
      </c>
      <c r="J474" s="7">
        <v>1</v>
      </c>
      <c r="K474" s="7" t="str">
        <f>VLOOKUP(J474,Tablas_Maestras_Prime!$A$173:$B$175,2,FALSE)</f>
        <v>Estable</v>
      </c>
      <c r="L474" s="7">
        <v>1</v>
      </c>
      <c r="M474" s="7" t="str">
        <f>VLOOKUP(L474,Tablas_Maestras_Prime!$A$158:$B$169,2,FALSE)</f>
        <v>Por definir</v>
      </c>
      <c r="N474" s="8" t="s">
        <v>2968</v>
      </c>
      <c r="O474" s="8" t="s">
        <v>2969</v>
      </c>
      <c r="P474" s="9" t="s">
        <v>33</v>
      </c>
      <c r="Q474" s="8" t="s">
        <v>33</v>
      </c>
      <c r="R474" s="8" t="s">
        <v>33</v>
      </c>
      <c r="S474" s="8" t="s">
        <v>2970</v>
      </c>
      <c r="T474" s="8" t="s">
        <v>33</v>
      </c>
      <c r="U474" s="8" t="s">
        <v>2971</v>
      </c>
      <c r="V474" s="8" t="s">
        <v>33</v>
      </c>
      <c r="W474" s="8" t="s">
        <v>33</v>
      </c>
      <c r="X474" s="8" t="s">
        <v>35</v>
      </c>
      <c r="Y474" s="5" t="str">
        <f t="shared" si="15"/>
        <v>INSERT INTO empleados VALUES (NULL, 6, 5, 1, 1, 1, 1, 'Vargas Rodríguez', 'Reiles', NULL, NULL, NULL, '938469122', NULL, 'Coop. miguel grau Mz c lote 12', NULL, NULL, 'I');</v>
      </c>
    </row>
    <row r="475" spans="1:25" ht="15.75" customHeight="1">
      <c r="A475" s="6">
        <f t="shared" si="14"/>
        <v>474</v>
      </c>
      <c r="B475" s="7">
        <v>6</v>
      </c>
      <c r="C475" s="7" t="str">
        <f>VLOOKUP(B475,Tablas_Maestras_Prime!$A$116:$B$153,2,FALSE)</f>
        <v>Administración y Marketing</v>
      </c>
      <c r="D475" s="7">
        <v>14</v>
      </c>
      <c r="E475" s="113" t="str">
        <f>VLOOKUP(D475,Tablas_Maestras_Prime!$A$42:$B$103,2,FALSE)</f>
        <v>Universidad Ricardo Palma</v>
      </c>
      <c r="F475" s="7">
        <v>6</v>
      </c>
      <c r="G475" s="7" t="str">
        <f>VLOOKUP(F475,Tablas_Maestras_Prime!$A$107:$B$112,2,FALSE)</f>
        <v>Tecnica</v>
      </c>
      <c r="H475" s="7">
        <v>2</v>
      </c>
      <c r="I475" s="7" t="str">
        <f>VLOOKUP(H475,Tablas_Maestras_Prime!$A$20:$B$38,2,FALSE)</f>
        <v>Ingeniería</v>
      </c>
      <c r="J475" s="7">
        <v>1</v>
      </c>
      <c r="K475" s="7" t="str">
        <f>VLOOKUP(J475,Tablas_Maestras_Prime!$A$173:$B$175,2,FALSE)</f>
        <v>Estable</v>
      </c>
      <c r="L475" s="7">
        <v>1</v>
      </c>
      <c r="M475" s="7" t="str">
        <f>VLOOKUP(L475,Tablas_Maestras_Prime!$A$158:$B$169,2,FALSE)</f>
        <v>Por definir</v>
      </c>
      <c r="N475" s="8" t="s">
        <v>2972</v>
      </c>
      <c r="O475" s="8" t="s">
        <v>2973</v>
      </c>
      <c r="P475" s="9">
        <v>37290</v>
      </c>
      <c r="Q475" s="8" t="s">
        <v>2974</v>
      </c>
      <c r="R475" s="8" t="s">
        <v>2975</v>
      </c>
      <c r="S475" s="8" t="s">
        <v>2976</v>
      </c>
      <c r="T475" s="8" t="s">
        <v>142</v>
      </c>
      <c r="U475" s="8" t="s">
        <v>2977</v>
      </c>
      <c r="V475" s="8" t="s">
        <v>2978</v>
      </c>
      <c r="W475" s="8" t="s">
        <v>62</v>
      </c>
      <c r="X475" s="8" t="s">
        <v>35</v>
      </c>
      <c r="Y475" s="5" t="str">
        <f t="shared" si="15"/>
        <v>INSERT INTO empleados VALUES (NULL, 6, 14, 6, 2, 1, 1, 'VARGAS TAIPE ', 'DERIN JAMIL', 'domingo-02-03', 'dvargastaipe@gmail.com', '74735891', '976339144', 'Breña', 'Breña,Lima', '201910516', 'Egresado', 'I');</v>
      </c>
    </row>
    <row r="476" spans="1:25" ht="15.75" customHeight="1">
      <c r="A476" s="6">
        <f t="shared" si="14"/>
        <v>475</v>
      </c>
      <c r="B476" s="7">
        <v>6</v>
      </c>
      <c r="C476" s="7" t="str">
        <f>VLOOKUP(B476,Tablas_Maestras_Prime!$A$116:$B$153,2,FALSE)</f>
        <v>Administración y Marketing</v>
      </c>
      <c r="D476" s="7">
        <v>11</v>
      </c>
      <c r="E476" s="113" t="str">
        <f>VLOOKUP(D476,Tablas_Maestras_Prime!$A$42:$B$103,2,FALSE)</f>
        <v>Universidad de Piura</v>
      </c>
      <c r="F476" s="7">
        <v>6</v>
      </c>
      <c r="G476" s="7" t="str">
        <f>VLOOKUP(F476,Tablas_Maestras_Prime!$A$107:$B$112,2,FALSE)</f>
        <v>Tecnica</v>
      </c>
      <c r="H476" s="7">
        <v>1</v>
      </c>
      <c r="I476" s="7" t="str">
        <f>VLOOKUP(H476,Tablas_Maestras_Prime!$A$20:$B$38,2,FALSE)</f>
        <v>Por definir...</v>
      </c>
      <c r="J476" s="7">
        <v>1</v>
      </c>
      <c r="K476" s="7" t="str">
        <f>VLOOKUP(J476,Tablas_Maestras_Prime!$A$173:$B$175,2,FALSE)</f>
        <v>Estable</v>
      </c>
      <c r="L476" s="7">
        <v>12</v>
      </c>
      <c r="M476" s="7" t="str">
        <f>VLOOKUP(L476,Tablas_Maestras_Prime!$A$158:$B$169,2,FALSE)</f>
        <v>Practicante</v>
      </c>
      <c r="N476" s="8" t="s">
        <v>2979</v>
      </c>
      <c r="O476" s="8" t="s">
        <v>2980</v>
      </c>
      <c r="P476" s="9" t="s">
        <v>33</v>
      </c>
      <c r="Q476" s="8" t="s">
        <v>2981</v>
      </c>
      <c r="R476" s="8" t="s">
        <v>2982</v>
      </c>
      <c r="S476" s="8" t="s">
        <v>2983</v>
      </c>
      <c r="T476" s="8" t="s">
        <v>2984</v>
      </c>
      <c r="U476" s="8" t="s">
        <v>2985</v>
      </c>
      <c r="V476" s="8" t="s">
        <v>2986</v>
      </c>
      <c r="W476" s="8" t="s">
        <v>33</v>
      </c>
      <c r="X476" s="8" t="s">
        <v>35</v>
      </c>
      <c r="Y476" s="5" t="str">
        <f t="shared" si="15"/>
        <v>INSERT INTO empleados VALUES (NULL, 6, 11, 6, 1, 1, 12, 'Vargas Zevallos', 'Juan Manuel', NULL, 'manuelvz022019@gmail.com', '74879081', '938815559', 'Santa Rosa', 'A.H CESÁR VALLEJO MZ B LOTE 11 SANTA ROSA', '1402021029', NULL, 'I');</v>
      </c>
    </row>
    <row r="477" spans="1:25" ht="15.75" customHeight="1">
      <c r="A477" s="6">
        <f t="shared" si="14"/>
        <v>476</v>
      </c>
      <c r="B477" s="7">
        <v>16</v>
      </c>
      <c r="C477" s="7" t="str">
        <f>VLOOKUP(B477,Tablas_Maestras_Prime!$A$116:$B$153,2,FALSE)</f>
        <v>Ingenieria geologica</v>
      </c>
      <c r="D477" s="7">
        <v>2</v>
      </c>
      <c r="E477" s="113" t="str">
        <f>VLOOKUP(D477,Tablas_Maestras_Prime!$A$42:$B$103,2,FALSE)</f>
        <v>Universidad privada del norte</v>
      </c>
      <c r="F477" s="7">
        <v>1</v>
      </c>
      <c r="G477" s="7" t="str">
        <f>VLOOKUP(F477,Tablas_Maestras_Prime!$A$107:$B$112,2,FALSE)</f>
        <v>Sin Definir..</v>
      </c>
      <c r="H477" s="7">
        <v>1</v>
      </c>
      <c r="I477" s="7" t="str">
        <f>VLOOKUP(H477,Tablas_Maestras_Prime!$A$20:$B$38,2,FALSE)</f>
        <v>Por definir...</v>
      </c>
      <c r="J477" s="7">
        <v>1</v>
      </c>
      <c r="K477" s="7" t="str">
        <f>VLOOKUP(J477,Tablas_Maestras_Prime!$A$173:$B$175,2,FALSE)</f>
        <v>Estable</v>
      </c>
      <c r="L477" s="7">
        <v>1</v>
      </c>
      <c r="M477" s="7" t="str">
        <f>VLOOKUP(L477,Tablas_Maestras_Prime!$A$158:$B$169,2,FALSE)</f>
        <v>Por definir</v>
      </c>
      <c r="N477" s="8" t="s">
        <v>2987</v>
      </c>
      <c r="O477" s="8" t="s">
        <v>2988</v>
      </c>
      <c r="P477" s="9">
        <v>37992</v>
      </c>
      <c r="Q477" s="8" t="s">
        <v>2989</v>
      </c>
      <c r="R477" s="8" t="s">
        <v>33</v>
      </c>
      <c r="S477" s="8" t="s">
        <v>2990</v>
      </c>
      <c r="T477" s="8" t="s">
        <v>43</v>
      </c>
      <c r="U477" s="8" t="s">
        <v>2991</v>
      </c>
      <c r="V477" s="8" t="s">
        <v>2992</v>
      </c>
      <c r="W477" s="8" t="s">
        <v>145</v>
      </c>
      <c r="X477" s="8" t="s">
        <v>35</v>
      </c>
      <c r="Y477" s="5" t="str">
        <f t="shared" si="15"/>
        <v>INSERT INTO empleados VALUES (NULL, 16, 2, 1, 1, 1, 1, 'Vásquez Alarcón', 'Gabriel Arturo', 'martes-01-06', 'arturovasquez200406@gmail.com', NULL, '907222757', 'San Juan de Lurigancho', 'Av. Los Ciruelos 3511 Urb Canto Rey SJL', 'N00330367', '7mo', 'I');</v>
      </c>
    </row>
    <row r="478" spans="1:25" ht="15.75" customHeight="1">
      <c r="A478" s="6">
        <f t="shared" si="14"/>
        <v>477</v>
      </c>
      <c r="B478" s="7">
        <v>6</v>
      </c>
      <c r="C478" s="7" t="str">
        <f>VLOOKUP(B478,Tablas_Maestras_Prime!$A$116:$B$153,2,FALSE)</f>
        <v>Administración y Marketing</v>
      </c>
      <c r="D478" s="7">
        <v>20</v>
      </c>
      <c r="E478" s="113" t="str">
        <f>VLOOKUP(D478,Tablas_Maestras_Prime!$A$42:$B$103,2,FALSE)</f>
        <v>Universidad Autónoma del Perú</v>
      </c>
      <c r="F478" s="7">
        <v>1</v>
      </c>
      <c r="G478" s="7" t="str">
        <f>VLOOKUP(F478,Tablas_Maestras_Prime!$A$107:$B$112,2,FALSE)</f>
        <v>Sin Definir..</v>
      </c>
      <c r="H478" s="7">
        <v>1</v>
      </c>
      <c r="I478" s="7" t="str">
        <f>VLOOKUP(H478,Tablas_Maestras_Prime!$A$20:$B$38,2,FALSE)</f>
        <v>Por definir...</v>
      </c>
      <c r="J478" s="7">
        <v>1</v>
      </c>
      <c r="K478" s="7" t="str">
        <f>VLOOKUP(J478,Tablas_Maestras_Prime!$A$173:$B$175,2,FALSE)</f>
        <v>Estable</v>
      </c>
      <c r="L478" s="7">
        <v>1</v>
      </c>
      <c r="M478" s="7" t="str">
        <f>VLOOKUP(L478,Tablas_Maestras_Prime!$A$158:$B$169,2,FALSE)</f>
        <v>Por definir</v>
      </c>
      <c r="N478" s="8" t="s">
        <v>2993</v>
      </c>
      <c r="O478" s="8" t="s">
        <v>2994</v>
      </c>
      <c r="P478" s="9">
        <v>37904</v>
      </c>
      <c r="Q478" s="8" t="s">
        <v>2995</v>
      </c>
      <c r="R478" s="8" t="s">
        <v>2996</v>
      </c>
      <c r="S478" s="8" t="s">
        <v>2997</v>
      </c>
      <c r="T478" s="8" t="s">
        <v>33</v>
      </c>
      <c r="U478" s="8" t="s">
        <v>2998</v>
      </c>
      <c r="V478" s="8" t="s">
        <v>2999</v>
      </c>
      <c r="W478" s="8" t="s">
        <v>34</v>
      </c>
      <c r="X478" s="8" t="s">
        <v>35</v>
      </c>
      <c r="Y478" s="5" t="str">
        <f t="shared" si="15"/>
        <v>INSERT INTO empleados VALUES (NULL, 6, 20, 1, 1, 1, 1, 'VASQUEZ AYMA ', 'ROBERTO CARLOS', 'viernes-10-10', 'r977918@gmail.com', '72894765', '947521978', NULL, 'Asia, Cañete', '2191896669', '9no', 'I');</v>
      </c>
    </row>
    <row r="479" spans="1:25" ht="15.75" customHeight="1">
      <c r="A479" s="6">
        <f t="shared" si="14"/>
        <v>478</v>
      </c>
      <c r="B479" s="7">
        <v>29</v>
      </c>
      <c r="C479" s="7" t="str">
        <f>VLOOKUP(B479,Tablas_Maestras_Prime!$A$116:$B$153,2,FALSE)</f>
        <v>Ingeniera industrial y de sistemas </v>
      </c>
      <c r="D479" s="7">
        <v>36</v>
      </c>
      <c r="E479" s="113" t="str">
        <f>VLOOKUP(D479,Tablas_Maestras_Prime!$A$42:$B$103,2,FALSE)</f>
        <v>UNIVERSIDAD NACIONAL PEDRO RUIZ GALLO</v>
      </c>
      <c r="F479" s="7">
        <v>6</v>
      </c>
      <c r="G479" s="7" t="str">
        <f>VLOOKUP(F479,Tablas_Maestras_Prime!$A$107:$B$112,2,FALSE)</f>
        <v>Tecnica</v>
      </c>
      <c r="H479" s="7">
        <v>1</v>
      </c>
      <c r="I479" s="7" t="str">
        <f>VLOOKUP(H479,Tablas_Maestras_Prime!$A$20:$B$38,2,FALSE)</f>
        <v>Por definir...</v>
      </c>
      <c r="J479" s="7">
        <v>1</v>
      </c>
      <c r="K479" s="7" t="str">
        <f>VLOOKUP(J479,Tablas_Maestras_Prime!$A$173:$B$175,2,FALSE)</f>
        <v>Estable</v>
      </c>
      <c r="L479" s="7">
        <v>12</v>
      </c>
      <c r="M479" s="7" t="str">
        <f>VLOOKUP(L479,Tablas_Maestras_Prime!$A$158:$B$169,2,FALSE)</f>
        <v>Practicante</v>
      </c>
      <c r="N479" s="8" t="s">
        <v>3000</v>
      </c>
      <c r="O479" s="8" t="s">
        <v>3001</v>
      </c>
      <c r="P479" s="9" t="s">
        <v>33</v>
      </c>
      <c r="Q479" s="8" t="s">
        <v>3002</v>
      </c>
      <c r="R479" s="8" t="s">
        <v>3003</v>
      </c>
      <c r="S479" s="8" t="s">
        <v>3004</v>
      </c>
      <c r="T479" s="8" t="s">
        <v>33</v>
      </c>
      <c r="U479" s="8" t="s">
        <v>3005</v>
      </c>
      <c r="V479" s="8" t="s">
        <v>3006</v>
      </c>
      <c r="W479" s="8" t="s">
        <v>33</v>
      </c>
      <c r="X479" s="8" t="s">
        <v>35</v>
      </c>
      <c r="Y479" s="5" t="str">
        <f t="shared" si="15"/>
        <v>INSERT INTO empleados VALUES (NULL, 29, 36, 6, 1, 1, 12, 'VASQUEZ DE LA CRUZ ', 'SEBASTIAN ALONSO', NULL, 'svasquezdel@unprg.edu.pe', '75140443', '920206478', NULL, 'CHICLAYO', '160403G', NULL, 'I');</v>
      </c>
    </row>
    <row r="480" spans="1:25" ht="15.75" customHeight="1">
      <c r="A480" s="6">
        <f t="shared" si="14"/>
        <v>479</v>
      </c>
      <c r="B480" s="7">
        <v>11</v>
      </c>
      <c r="C480" s="7" t="str">
        <f>VLOOKUP(B480,Tablas_Maestras_Prime!$A$116:$B$153,2,FALSE)</f>
        <v>Económia y Negocios Internacionales</v>
      </c>
      <c r="D480" s="7">
        <v>11</v>
      </c>
      <c r="E480" s="113" t="str">
        <f>VLOOKUP(D480,Tablas_Maestras_Prime!$A$42:$B$103,2,FALSE)</f>
        <v>Universidad de Piura</v>
      </c>
      <c r="F480" s="7">
        <v>1</v>
      </c>
      <c r="G480" s="7" t="str">
        <f>VLOOKUP(F480,Tablas_Maestras_Prime!$A$107:$B$112,2,FALSE)</f>
        <v>Sin Definir..</v>
      </c>
      <c r="H480" s="7">
        <v>18</v>
      </c>
      <c r="I480" s="7" t="str">
        <f>VLOOKUP(H480,Tablas_Maestras_Prime!$A$20:$B$38,2,FALSE)</f>
        <v>Ciencias Empresariales</v>
      </c>
      <c r="J480" s="7">
        <v>1</v>
      </c>
      <c r="K480" s="7" t="str">
        <f>VLOOKUP(J480,Tablas_Maestras_Prime!$A$173:$B$175,2,FALSE)</f>
        <v>Estable</v>
      </c>
      <c r="L480" s="7">
        <v>1</v>
      </c>
      <c r="M480" s="7" t="str">
        <f>VLOOKUP(L480,Tablas_Maestras_Prime!$A$158:$B$169,2,FALSE)</f>
        <v>Por definir</v>
      </c>
      <c r="N480" s="8" t="s">
        <v>3007</v>
      </c>
      <c r="O480" s="8" t="s">
        <v>3008</v>
      </c>
      <c r="P480" s="9" t="s">
        <v>33</v>
      </c>
      <c r="Q480" s="8" t="s">
        <v>3009</v>
      </c>
      <c r="R480" s="8" t="s">
        <v>3010</v>
      </c>
      <c r="S480" s="8" t="s">
        <v>3011</v>
      </c>
      <c r="T480" s="8" t="s">
        <v>33</v>
      </c>
      <c r="U480" s="8" t="s">
        <v>3012</v>
      </c>
      <c r="V480" s="8" t="s">
        <v>3010</v>
      </c>
      <c r="W480" s="8" t="s">
        <v>95</v>
      </c>
      <c r="X480" s="8" t="s">
        <v>35</v>
      </c>
      <c r="Y480" s="5" t="str">
        <f t="shared" si="15"/>
        <v>INSERT INTO empleados VALUES (NULL, 11, 11, 1, 18, 1, 1, 'VASQUEZ SUXE', 'BETSY ARACELI', NULL, 'vasquezaracely2019@gmail.com', '71884364', '919585746', NULL, 'Vicus, Piura', '71884364', '8vo', 'I');</v>
      </c>
    </row>
    <row r="481" spans="1:25" ht="15.75" customHeight="1">
      <c r="A481" s="6">
        <f t="shared" si="14"/>
        <v>480</v>
      </c>
      <c r="B481" s="7">
        <v>6</v>
      </c>
      <c r="C481" s="7" t="str">
        <f>VLOOKUP(B481,Tablas_Maestras_Prime!$A$116:$B$153,2,FALSE)</f>
        <v>Administración y Marketing</v>
      </c>
      <c r="D481" s="7">
        <v>5</v>
      </c>
      <c r="E481" s="113" t="str">
        <f>VLOOKUP(D481,Tablas_Maestras_Prime!$A$42:$B$103,2,FALSE)</f>
        <v>Universidad Peruana de Ciencias Aplicadas </v>
      </c>
      <c r="F481" s="7">
        <v>6</v>
      </c>
      <c r="G481" s="7" t="str">
        <f>VLOOKUP(F481,Tablas_Maestras_Prime!$A$107:$B$112,2,FALSE)</f>
        <v>Tecnica</v>
      </c>
      <c r="H481" s="7">
        <v>11</v>
      </c>
      <c r="I481" s="7" t="str">
        <f>VLOOKUP(H481,Tablas_Maestras_Prime!$A$20:$B$38,2,FALSE)</f>
        <v>Ingeniería Civil</v>
      </c>
      <c r="J481" s="7">
        <v>1</v>
      </c>
      <c r="K481" s="7" t="str">
        <f>VLOOKUP(J481,Tablas_Maestras_Prime!$A$173:$B$175,2,FALSE)</f>
        <v>Estable</v>
      </c>
      <c r="L481" s="7">
        <v>12</v>
      </c>
      <c r="M481" s="7" t="str">
        <f>VLOOKUP(L481,Tablas_Maestras_Prime!$A$158:$B$169,2,FALSE)</f>
        <v>Practicante</v>
      </c>
      <c r="N481" s="8" t="s">
        <v>3013</v>
      </c>
      <c r="O481" s="8" t="s">
        <v>3014</v>
      </c>
      <c r="P481" s="9">
        <v>37900</v>
      </c>
      <c r="Q481" s="8" t="s">
        <v>3015</v>
      </c>
      <c r="R481" s="8" t="s">
        <v>3016</v>
      </c>
      <c r="S481" s="8" t="s">
        <v>3017</v>
      </c>
      <c r="T481" s="8" t="s">
        <v>33</v>
      </c>
      <c r="U481" s="8" t="s">
        <v>3018</v>
      </c>
      <c r="V481" s="8" t="s">
        <v>3019</v>
      </c>
      <c r="W481" s="8" t="s">
        <v>86</v>
      </c>
      <c r="X481" s="8" t="s">
        <v>35</v>
      </c>
      <c r="Y481" s="5" t="str">
        <f t="shared" si="15"/>
        <v>INSERT INTO empleados VALUES (NULL, 6, 5, 6, 11, 1, 12, 'VASQUEZ TEJADA', 'IRENKA KATHERINE', 'lunes-10-06', 'vasquezirenka@gmail.com', '76308137', '916315559', NULL, 'Jr Jose Pezet y Monel 1712', 'U20201C054', '10mo', 'I');</v>
      </c>
    </row>
    <row r="482" spans="1:25" ht="15.75" customHeight="1">
      <c r="A482" s="6">
        <f t="shared" si="14"/>
        <v>481</v>
      </c>
      <c r="B482" s="7">
        <v>6</v>
      </c>
      <c r="C482" s="7" t="str">
        <f>VLOOKUP(B482,Tablas_Maestras_Prime!$A$116:$B$153,2,FALSE)</f>
        <v>Administración y Marketing</v>
      </c>
      <c r="D482" s="7">
        <v>20</v>
      </c>
      <c r="E482" s="113" t="str">
        <f>VLOOKUP(D482,Tablas_Maestras_Prime!$A$42:$B$103,2,FALSE)</f>
        <v>Universidad Autónoma del Perú</v>
      </c>
      <c r="F482" s="7">
        <v>1</v>
      </c>
      <c r="G482" s="7" t="str">
        <f>VLOOKUP(F482,Tablas_Maestras_Prime!$A$107:$B$112,2,FALSE)</f>
        <v>Sin Definir..</v>
      </c>
      <c r="H482" s="7">
        <v>1</v>
      </c>
      <c r="I482" s="7" t="str">
        <f>VLOOKUP(H482,Tablas_Maestras_Prime!$A$20:$B$38,2,FALSE)</f>
        <v>Por definir...</v>
      </c>
      <c r="J482" s="7">
        <v>1</v>
      </c>
      <c r="K482" s="7" t="str">
        <f>VLOOKUP(J482,Tablas_Maestras_Prime!$A$173:$B$175,2,FALSE)</f>
        <v>Estable</v>
      </c>
      <c r="L482" s="7">
        <v>1</v>
      </c>
      <c r="M482" s="7" t="str">
        <f>VLOOKUP(L482,Tablas_Maestras_Prime!$A$158:$B$169,2,FALSE)</f>
        <v>Por definir</v>
      </c>
      <c r="N482" s="8" t="s">
        <v>3020</v>
      </c>
      <c r="O482" s="8" t="s">
        <v>3021</v>
      </c>
      <c r="P482" s="9">
        <v>38177</v>
      </c>
      <c r="Q482" s="8" t="s">
        <v>3022</v>
      </c>
      <c r="R482" s="8" t="s">
        <v>3023</v>
      </c>
      <c r="S482" s="8" t="s">
        <v>3024</v>
      </c>
      <c r="T482" s="8" t="s">
        <v>33</v>
      </c>
      <c r="U482" s="8" t="s">
        <v>3025</v>
      </c>
      <c r="V482" s="8" t="s">
        <v>33</v>
      </c>
      <c r="W482" s="8" t="s">
        <v>95</v>
      </c>
      <c r="X482" s="8" t="s">
        <v>35</v>
      </c>
      <c r="Y482" s="5" t="str">
        <f t="shared" si="15"/>
        <v>INSERT INTO empleados VALUES (NULL, 6, 20, 1, 1, 1, 1, 'VASQUEZ VASQUEZ ', 'LISI GIANELLA', 'viernes-07-09', 'lvasquezv@autonoma.edu.pe', '72866905', '986378978', NULL, 'Mz.Y.Lt7.Cmt 8. Edén del Manantial', NULL, '8vo', 'I');</v>
      </c>
    </row>
    <row r="483" spans="1:25" ht="15.75" customHeight="1">
      <c r="A483" s="6">
        <f t="shared" si="14"/>
        <v>482</v>
      </c>
      <c r="B483" s="7">
        <v>5</v>
      </c>
      <c r="C483" s="7" t="str">
        <f>VLOOKUP(B483,Tablas_Maestras_Prime!$A$116:$B$153,2,FALSE)</f>
        <v>Ing. Civil</v>
      </c>
      <c r="D483" s="7">
        <v>27</v>
      </c>
      <c r="E483" s="113" t="str">
        <f>VLOOKUP(D483,Tablas_Maestras_Prime!$A$42:$B$103,2,FALSE)</f>
        <v>Universidad Nacional Federico VIllareal (UNFV)</v>
      </c>
      <c r="F483" s="7">
        <v>1</v>
      </c>
      <c r="G483" s="7" t="str">
        <f>VLOOKUP(F483,Tablas_Maestras_Prime!$A$107:$B$112,2,FALSE)</f>
        <v>Sin Definir..</v>
      </c>
      <c r="H483" s="7">
        <v>1</v>
      </c>
      <c r="I483" s="7" t="str">
        <f>VLOOKUP(H483,Tablas_Maestras_Prime!$A$20:$B$38,2,FALSE)</f>
        <v>Por definir...</v>
      </c>
      <c r="J483" s="7">
        <v>1</v>
      </c>
      <c r="K483" s="7" t="str">
        <f>VLOOKUP(J483,Tablas_Maestras_Prime!$A$173:$B$175,2,FALSE)</f>
        <v>Estable</v>
      </c>
      <c r="L483" s="7">
        <v>1</v>
      </c>
      <c r="M483" s="7" t="str">
        <f>VLOOKUP(L483,Tablas_Maestras_Prime!$A$158:$B$169,2,FALSE)</f>
        <v>Por definir</v>
      </c>
      <c r="N483" s="8" t="s">
        <v>3026</v>
      </c>
      <c r="O483" s="8" t="s">
        <v>3027</v>
      </c>
      <c r="P483" s="9" t="s">
        <v>33</v>
      </c>
      <c r="Q483" s="8" t="s">
        <v>33</v>
      </c>
      <c r="R483" s="8" t="s">
        <v>33</v>
      </c>
      <c r="S483" s="8" t="s">
        <v>3028</v>
      </c>
      <c r="T483" s="8" t="s">
        <v>700</v>
      </c>
      <c r="U483" s="8" t="s">
        <v>3029</v>
      </c>
      <c r="V483" s="8" t="s">
        <v>33</v>
      </c>
      <c r="W483" s="8" t="s">
        <v>95</v>
      </c>
      <c r="X483" s="8" t="s">
        <v>35</v>
      </c>
      <c r="Y483" s="5" t="str">
        <f t="shared" si="15"/>
        <v>INSERT INTO empleados VALUES (NULL, 5, 27, 1, 1, 1, 1, 'Vega Alban ', 'Aldair Jairsinho', NULL, NULL, NULL, '941043199', 'Chorrillos', 'Av. Defensores del morro, 1737, Chorrillos', NULL, '8vo', 'I');</v>
      </c>
    </row>
    <row r="484" spans="1:25" ht="15.75" customHeight="1">
      <c r="A484" s="6">
        <f t="shared" si="14"/>
        <v>483</v>
      </c>
      <c r="B484" s="7">
        <v>6</v>
      </c>
      <c r="C484" s="7" t="str">
        <f>VLOOKUP(B484,Tablas_Maestras_Prime!$A$116:$B$153,2,FALSE)</f>
        <v>Administración y Marketing</v>
      </c>
      <c r="D484" s="7">
        <v>33</v>
      </c>
      <c r="E484" s="113" t="str">
        <f>VLOOKUP(D484,Tablas_Maestras_Prime!$A$42:$B$103,2,FALSE)</f>
        <v>PONTIFICA UNIVERSIDAD CATOLICA DEL PERU (PUCP)</v>
      </c>
      <c r="F484" s="7">
        <v>1</v>
      </c>
      <c r="G484" s="7" t="str">
        <f>VLOOKUP(F484,Tablas_Maestras_Prime!$A$107:$B$112,2,FALSE)</f>
        <v>Sin Definir..</v>
      </c>
      <c r="H484" s="7">
        <v>1</v>
      </c>
      <c r="I484" s="7" t="str">
        <f>VLOOKUP(H484,Tablas_Maestras_Prime!$A$20:$B$38,2,FALSE)</f>
        <v>Por definir...</v>
      </c>
      <c r="J484" s="7">
        <v>1</v>
      </c>
      <c r="K484" s="7" t="str">
        <f>VLOOKUP(J484,Tablas_Maestras_Prime!$A$173:$B$175,2,FALSE)</f>
        <v>Estable</v>
      </c>
      <c r="L484" s="7">
        <v>1</v>
      </c>
      <c r="M484" s="7" t="str">
        <f>VLOOKUP(L484,Tablas_Maestras_Prime!$A$158:$B$169,2,FALSE)</f>
        <v>Por definir</v>
      </c>
      <c r="N484" s="8" t="s">
        <v>3030</v>
      </c>
      <c r="O484" s="8" t="s">
        <v>3031</v>
      </c>
      <c r="P484" s="9">
        <v>35872</v>
      </c>
      <c r="Q484" s="8" t="s">
        <v>3032</v>
      </c>
      <c r="R484" s="8" t="s">
        <v>3033</v>
      </c>
      <c r="S484" s="8" t="s">
        <v>3034</v>
      </c>
      <c r="T484" s="8" t="s">
        <v>102</v>
      </c>
      <c r="U484" s="8" t="s">
        <v>3035</v>
      </c>
      <c r="V484" s="8" t="s">
        <v>33</v>
      </c>
      <c r="W484" s="8" t="s">
        <v>86</v>
      </c>
      <c r="X484" s="8" t="s">
        <v>35</v>
      </c>
      <c r="Y484" s="5" t="str">
        <f t="shared" si="15"/>
        <v>INSERT INTO empleados VALUES (NULL, 6, 33, 1, 1, 1, 1, 'VEGA BARRERA', 'ANAHID', 'miércoles-03-18', 'anahid.vega@pucp.edu.pe', '71309627', '963774331', 'San Miguel', 'San Miguel - Lima', NULL, '10mo', 'I');</v>
      </c>
    </row>
    <row r="485" spans="1:25" ht="15.75" customHeight="1">
      <c r="A485" s="6">
        <f t="shared" si="14"/>
        <v>484</v>
      </c>
      <c r="B485" s="7">
        <v>1</v>
      </c>
      <c r="C485" s="7" t="str">
        <f>VLOOKUP(B485,Tablas_Maestras_Prime!$A$116:$B$153,2,FALSE)</f>
        <v>Arquitectura y Urbanismo</v>
      </c>
      <c r="D485" s="7">
        <v>12</v>
      </c>
      <c r="E485" s="113" t="str">
        <f>VLOOKUP(D485,Tablas_Maestras_Prime!$A$42:$B$103,2,FALSE)</f>
        <v>Universidad Nacional Mayor De San Marcos</v>
      </c>
      <c r="F485" s="7">
        <v>4</v>
      </c>
      <c r="G485" s="7" t="str">
        <f>VLOOKUP(F485,Tablas_Maestras_Prime!$A$107:$B$112,2,FALSE)</f>
        <v>Ingenieria</v>
      </c>
      <c r="H485" s="7">
        <v>1</v>
      </c>
      <c r="I485" s="7" t="str">
        <f>VLOOKUP(H485,Tablas_Maestras_Prime!$A$20:$B$38,2,FALSE)</f>
        <v>Por definir...</v>
      </c>
      <c r="J485" s="7">
        <v>1</v>
      </c>
      <c r="K485" s="7" t="str">
        <f>VLOOKUP(J485,Tablas_Maestras_Prime!$A$173:$B$175,2,FALSE)</f>
        <v>Estable</v>
      </c>
      <c r="L485" s="7">
        <v>1</v>
      </c>
      <c r="M485" s="7" t="str">
        <f>VLOOKUP(L485,Tablas_Maestras_Prime!$A$158:$B$169,2,FALSE)</f>
        <v>Por definir</v>
      </c>
      <c r="N485" s="8" t="s">
        <v>3036</v>
      </c>
      <c r="O485" s="8" t="s">
        <v>3037</v>
      </c>
      <c r="P485" s="9">
        <v>35997</v>
      </c>
      <c r="Q485" s="8" t="s">
        <v>3038</v>
      </c>
      <c r="R485" s="8" t="s">
        <v>3039</v>
      </c>
      <c r="S485" s="8" t="s">
        <v>3040</v>
      </c>
      <c r="T485" s="8" t="s">
        <v>33</v>
      </c>
      <c r="U485" s="8" t="s">
        <v>3041</v>
      </c>
      <c r="V485" s="8" t="s">
        <v>33</v>
      </c>
      <c r="W485" s="8" t="s">
        <v>86</v>
      </c>
      <c r="X485" s="8" t="s">
        <v>35</v>
      </c>
      <c r="Y485" s="5" t="str">
        <f t="shared" si="15"/>
        <v>INSERT INTO empleados VALUES (NULL, 1, 12, 4, 1, 1, 1, 'VELÁSQUEZ FERNÁNDEZ ', 'BENJY MIJAEL', 'martes-07-21', 'benvefe@hotmail.com', '75282572', '935597395', NULL, 'Urb. horizonte de zarate JR. Los Urubues 1055 SJL', NULL, '10mo', 'I');</v>
      </c>
    </row>
    <row r="486" spans="1:25" ht="15.75" customHeight="1">
      <c r="A486" s="6">
        <f t="shared" si="14"/>
        <v>485</v>
      </c>
      <c r="B486" s="7">
        <v>10</v>
      </c>
      <c r="C486" s="7" t="str">
        <f>VLOOKUP(B486,Tablas_Maestras_Prime!$A$116:$B$153,2,FALSE)</f>
        <v>Administracion de Empresas</v>
      </c>
      <c r="D486" s="7">
        <v>26</v>
      </c>
      <c r="E486" s="113" t="str">
        <f>VLOOKUP(D486,Tablas_Maestras_Prime!$A$42:$B$103,2,FALSE)</f>
        <v>Idat</v>
      </c>
      <c r="F486" s="7">
        <v>1</v>
      </c>
      <c r="G486" s="7" t="str">
        <f>VLOOKUP(F486,Tablas_Maestras_Prime!$A$107:$B$112,2,FALSE)</f>
        <v>Sin Definir..</v>
      </c>
      <c r="H486" s="7">
        <v>1</v>
      </c>
      <c r="I486" s="7" t="str">
        <f>VLOOKUP(H486,Tablas_Maestras_Prime!$A$20:$B$38,2,FALSE)</f>
        <v>Por definir...</v>
      </c>
      <c r="J486" s="7">
        <v>1</v>
      </c>
      <c r="K486" s="7" t="str">
        <f>VLOOKUP(J486,Tablas_Maestras_Prime!$A$173:$B$175,2,FALSE)</f>
        <v>Estable</v>
      </c>
      <c r="L486" s="7">
        <v>1</v>
      </c>
      <c r="M486" s="7" t="str">
        <f>VLOOKUP(L486,Tablas_Maestras_Prime!$A$158:$B$169,2,FALSE)</f>
        <v>Por definir</v>
      </c>
      <c r="N486" s="8" t="s">
        <v>3042</v>
      </c>
      <c r="O486" s="8" t="s">
        <v>3043</v>
      </c>
      <c r="P486" s="9" t="s">
        <v>33</v>
      </c>
      <c r="Q486" s="8" t="s">
        <v>33</v>
      </c>
      <c r="R486" s="8" t="s">
        <v>33</v>
      </c>
      <c r="S486" s="8" t="s">
        <v>3044</v>
      </c>
      <c r="T486" s="8" t="s">
        <v>33</v>
      </c>
      <c r="U486" s="8" t="s">
        <v>33</v>
      </c>
      <c r="V486" s="8" t="s">
        <v>33</v>
      </c>
      <c r="W486" s="8" t="s">
        <v>33</v>
      </c>
      <c r="X486" s="8" t="s">
        <v>35</v>
      </c>
      <c r="Y486" s="5" t="str">
        <f t="shared" si="15"/>
        <v>INSERT INTO empleados VALUES (NULL, 10, 26, 1, 1, 1, 1, 'Ventura De La Cruz ', 'Soila', NULL, NULL, NULL, '945287518', NULL, NULL, NULL, NULL, 'I');</v>
      </c>
    </row>
    <row r="487" spans="1:25" ht="15.75" customHeight="1">
      <c r="A487" s="6">
        <f t="shared" si="14"/>
        <v>486</v>
      </c>
      <c r="B487" s="7">
        <v>16</v>
      </c>
      <c r="C487" s="7" t="str">
        <f>VLOOKUP(B487,Tablas_Maestras_Prime!$A$116:$B$153,2,FALSE)</f>
        <v>Ingenieria geologica</v>
      </c>
      <c r="D487" s="7">
        <v>2</v>
      </c>
      <c r="E487" s="113" t="str">
        <f>VLOOKUP(D487,Tablas_Maestras_Prime!$A$42:$B$103,2,FALSE)</f>
        <v>Universidad privada del norte</v>
      </c>
      <c r="F487" s="7">
        <v>4</v>
      </c>
      <c r="G487" s="7" t="str">
        <f>VLOOKUP(F487,Tablas_Maestras_Prime!$A$107:$B$112,2,FALSE)</f>
        <v>Ingenieria</v>
      </c>
      <c r="H487" s="7">
        <v>1</v>
      </c>
      <c r="I487" s="7" t="str">
        <f>VLOOKUP(H487,Tablas_Maestras_Prime!$A$20:$B$38,2,FALSE)</f>
        <v>Por definir...</v>
      </c>
      <c r="J487" s="7">
        <v>1</v>
      </c>
      <c r="K487" s="7" t="str">
        <f>VLOOKUP(J487,Tablas_Maestras_Prime!$A$173:$B$175,2,FALSE)</f>
        <v>Estable</v>
      </c>
      <c r="L487" s="7">
        <v>1</v>
      </c>
      <c r="M487" s="7" t="str">
        <f>VLOOKUP(L487,Tablas_Maestras_Prime!$A$158:$B$169,2,FALSE)</f>
        <v>Por definir</v>
      </c>
      <c r="N487" s="8" t="s">
        <v>3045</v>
      </c>
      <c r="O487" s="8" t="s">
        <v>3046</v>
      </c>
      <c r="P487" s="9">
        <v>37121</v>
      </c>
      <c r="Q487" s="8" t="s">
        <v>3047</v>
      </c>
      <c r="R487" s="8" t="s">
        <v>3048</v>
      </c>
      <c r="S487" s="8" t="s">
        <v>3049</v>
      </c>
      <c r="T487" s="8" t="s">
        <v>579</v>
      </c>
      <c r="U487" s="8" t="s">
        <v>3050</v>
      </c>
      <c r="V487" s="8" t="s">
        <v>3051</v>
      </c>
      <c r="W487" s="8" t="s">
        <v>95</v>
      </c>
      <c r="X487" s="8" t="s">
        <v>35</v>
      </c>
      <c r="Y487" s="5" t="str">
        <f t="shared" si="15"/>
        <v>INSERT INTO empleados VALUES (NULL, 16, 2, 4, 1, 1, 1, 'VENTURA RAMIREZ', 'NINOSKA ANEL', 'sábado-08-18', 'ninoskaventuraramirez3@gmail.com', '75858286', '993909175', 'Santa Anita', 'Av. Yarquil. Praderas I etapa. Santa Anita', 'N00297198', '8vo', 'I');</v>
      </c>
    </row>
    <row r="488" spans="1:25" ht="15.75" customHeight="1">
      <c r="A488" s="6">
        <f t="shared" si="14"/>
        <v>487</v>
      </c>
      <c r="B488" s="7">
        <v>1</v>
      </c>
      <c r="C488" s="7" t="str">
        <f>VLOOKUP(B488,Tablas_Maestras_Prime!$A$116:$B$153,2,FALSE)</f>
        <v>Arquitectura y Urbanismo</v>
      </c>
      <c r="D488" s="7">
        <v>37</v>
      </c>
      <c r="E488" s="113" t="str">
        <f>VLOOKUP(D488,Tablas_Maestras_Prime!$A$42:$B$103,2,FALSE)</f>
        <v>UNIVERSIDAD DE INGENIERÍA Y TECNOLOGÍA (UTEC)</v>
      </c>
      <c r="F488" s="7">
        <v>1</v>
      </c>
      <c r="G488" s="7" t="str">
        <f>VLOOKUP(F488,Tablas_Maestras_Prime!$A$107:$B$112,2,FALSE)</f>
        <v>Sin Definir..</v>
      </c>
      <c r="H488" s="7">
        <v>17</v>
      </c>
      <c r="I488" s="7" t="str">
        <f>VLOOKUP(H488,Tablas_Maestras_Prime!$A$20:$B$38,2,FALSE)</f>
        <v>Ingenieria Ambiental </v>
      </c>
      <c r="J488" s="7">
        <v>1</v>
      </c>
      <c r="K488" s="7" t="str">
        <f>VLOOKUP(J488,Tablas_Maestras_Prime!$A$173:$B$175,2,FALSE)</f>
        <v>Estable</v>
      </c>
      <c r="L488" s="7">
        <v>1</v>
      </c>
      <c r="M488" s="7" t="str">
        <f>VLOOKUP(L488,Tablas_Maestras_Prime!$A$158:$B$169,2,FALSE)</f>
        <v>Por definir</v>
      </c>
      <c r="N488" s="8" t="s">
        <v>3052</v>
      </c>
      <c r="O488" s="8" t="s">
        <v>3053</v>
      </c>
      <c r="P488" s="9" t="s">
        <v>33</v>
      </c>
      <c r="Q488" s="8" t="s">
        <v>3054</v>
      </c>
      <c r="R488" s="8" t="s">
        <v>33</v>
      </c>
      <c r="S488" s="8" t="s">
        <v>3055</v>
      </c>
      <c r="T488" s="8" t="s">
        <v>33</v>
      </c>
      <c r="U488" s="8" t="s">
        <v>33</v>
      </c>
      <c r="V488" s="8" t="s">
        <v>33</v>
      </c>
      <c r="W488" s="8" t="s">
        <v>33</v>
      </c>
      <c r="X488" s="8" t="s">
        <v>35</v>
      </c>
      <c r="Y488" s="5" t="str">
        <f t="shared" si="15"/>
        <v>INSERT INTO empleados VALUES (NULL, 1, 37, 1, 17, 1, 1, 'VICUÑA POLO ', 'MAURICIO ALEXANDER', NULL, 'mauricio30042003@gmail.com', NULL, '944062976', NULL, NULL, NULL, NULL, 'I');</v>
      </c>
    </row>
    <row r="489" spans="1:25" ht="15.75" customHeight="1">
      <c r="A489" s="6">
        <f t="shared" si="14"/>
        <v>488</v>
      </c>
      <c r="B489" s="7">
        <v>6</v>
      </c>
      <c r="C489" s="7" t="str">
        <f>VLOOKUP(B489,Tablas_Maestras_Prime!$A$116:$B$153,2,FALSE)</f>
        <v>Administración y Marketing</v>
      </c>
      <c r="D489" s="7">
        <v>5</v>
      </c>
      <c r="E489" s="113" t="str">
        <f>VLOOKUP(D489,Tablas_Maestras_Prime!$A$42:$B$103,2,FALSE)</f>
        <v>Universidad Peruana de Ciencias Aplicadas </v>
      </c>
      <c r="F489" s="7">
        <v>1</v>
      </c>
      <c r="G489" s="7" t="str">
        <f>VLOOKUP(F489,Tablas_Maestras_Prime!$A$107:$B$112,2,FALSE)</f>
        <v>Sin Definir..</v>
      </c>
      <c r="H489" s="7">
        <v>1</v>
      </c>
      <c r="I489" s="7" t="str">
        <f>VLOOKUP(H489,Tablas_Maestras_Prime!$A$20:$B$38,2,FALSE)</f>
        <v>Por definir...</v>
      </c>
      <c r="J489" s="7">
        <v>1</v>
      </c>
      <c r="K489" s="7" t="str">
        <f>VLOOKUP(J489,Tablas_Maestras_Prime!$A$173:$B$175,2,FALSE)</f>
        <v>Estable</v>
      </c>
      <c r="L489" s="7">
        <v>1</v>
      </c>
      <c r="M489" s="7" t="str">
        <f>VLOOKUP(L489,Tablas_Maestras_Prime!$A$158:$B$169,2,FALSE)</f>
        <v>Por definir</v>
      </c>
      <c r="N489" s="8" t="s">
        <v>3056</v>
      </c>
      <c r="O489" s="8" t="s">
        <v>3057</v>
      </c>
      <c r="P489" s="9">
        <v>38064</v>
      </c>
      <c r="Q489" s="8" t="s">
        <v>3058</v>
      </c>
      <c r="R489" s="8" t="s">
        <v>3059</v>
      </c>
      <c r="S489" s="8" t="s">
        <v>3060</v>
      </c>
      <c r="T489" s="8" t="s">
        <v>208</v>
      </c>
      <c r="U489" s="8" t="s">
        <v>3061</v>
      </c>
      <c r="V489" s="8" t="s">
        <v>3062</v>
      </c>
      <c r="W489" s="8" t="s">
        <v>1331</v>
      </c>
      <c r="X489" s="8" t="s">
        <v>35</v>
      </c>
      <c r="Y489" s="5" t="str">
        <f t="shared" si="15"/>
        <v>INSERT INTO empleados VALUES (NULL, 6, 5, 1, 1, 1, 1, 'VIdal Franco', 'Kimberly Jamyleth Lucero', 'jueves-03-18', 'kimberlyvidalfranco@hotmail.com', '70892279', '993297238', 'Callao', 'Mz. S lot. 4 Urb. Los Jazmines 4eta etapa-Callao', 'u202114156', 'Octavo', 'I');</v>
      </c>
    </row>
    <row r="490" spans="1:25" ht="15.75" customHeight="1">
      <c r="A490" s="6">
        <f t="shared" si="14"/>
        <v>489</v>
      </c>
      <c r="B490" s="7">
        <v>6</v>
      </c>
      <c r="C490" s="7" t="str">
        <f>VLOOKUP(B490,Tablas_Maestras_Prime!$A$116:$B$153,2,FALSE)</f>
        <v>Administración y Marketing</v>
      </c>
      <c r="D490" s="7">
        <v>14</v>
      </c>
      <c r="E490" s="113" t="str">
        <f>VLOOKUP(D490,Tablas_Maestras_Prime!$A$42:$B$103,2,FALSE)</f>
        <v>Universidad Ricardo Palma</v>
      </c>
      <c r="F490" s="7">
        <v>1</v>
      </c>
      <c r="G490" s="7" t="str">
        <f>VLOOKUP(F490,Tablas_Maestras_Prime!$A$107:$B$112,2,FALSE)</f>
        <v>Sin Definir..</v>
      </c>
      <c r="H490" s="7">
        <v>1</v>
      </c>
      <c r="I490" s="7" t="str">
        <f>VLOOKUP(H490,Tablas_Maestras_Prime!$A$20:$B$38,2,FALSE)</f>
        <v>Por definir...</v>
      </c>
      <c r="J490" s="7">
        <v>1</v>
      </c>
      <c r="K490" s="7" t="str">
        <f>VLOOKUP(J490,Tablas_Maestras_Prime!$A$173:$B$175,2,FALSE)</f>
        <v>Estable</v>
      </c>
      <c r="L490" s="7">
        <v>1</v>
      </c>
      <c r="M490" s="7" t="str">
        <f>VLOOKUP(L490,Tablas_Maestras_Prime!$A$158:$B$169,2,FALSE)</f>
        <v>Por definir</v>
      </c>
      <c r="N490" s="8" t="s">
        <v>3063</v>
      </c>
      <c r="O490" s="8" t="s">
        <v>3064</v>
      </c>
      <c r="P490" s="9">
        <v>37369</v>
      </c>
      <c r="Q490" s="8" t="s">
        <v>3065</v>
      </c>
      <c r="R490" s="8" t="s">
        <v>3066</v>
      </c>
      <c r="S490" s="8" t="s">
        <v>3067</v>
      </c>
      <c r="T490" s="8" t="s">
        <v>579</v>
      </c>
      <c r="U490" s="8" t="s">
        <v>3068</v>
      </c>
      <c r="V490" s="8" t="s">
        <v>3069</v>
      </c>
      <c r="W490" s="8" t="s">
        <v>86</v>
      </c>
      <c r="X490" s="8" t="s">
        <v>35</v>
      </c>
      <c r="Y490" s="5" t="str">
        <f t="shared" si="15"/>
        <v>INSERT INTO empleados VALUES (NULL, 6, 14, 1, 1, 1, 1, 'Vilca Borja', 'Daniel Adolfo', 'martes-04-23', '202011307@urp.edu.pe', '70328817', '967194756', 'Santa Anita', 'Av. los chancas, Santa Anita', '202011307', '10mo', 'I');</v>
      </c>
    </row>
    <row r="491" spans="1:25" ht="15.75" customHeight="1">
      <c r="A491" s="6">
        <f t="shared" si="14"/>
        <v>490</v>
      </c>
      <c r="B491" s="7">
        <v>1</v>
      </c>
      <c r="C491" s="7" t="str">
        <f>VLOOKUP(B491,Tablas_Maestras_Prime!$A$116:$B$153,2,FALSE)</f>
        <v>Arquitectura y Urbanismo</v>
      </c>
      <c r="D491" s="7">
        <v>1</v>
      </c>
      <c r="E491" s="113" t="str">
        <f>VLOOKUP(D491,Tablas_Maestras_Prime!$A$42:$B$103,2,FALSE)</f>
        <v>Sin definir...</v>
      </c>
      <c r="F491" s="7">
        <v>1</v>
      </c>
      <c r="G491" s="7" t="str">
        <f>VLOOKUP(F491,Tablas_Maestras_Prime!$A$107:$B$112,2,FALSE)</f>
        <v>Sin Definir..</v>
      </c>
      <c r="H491" s="7">
        <v>1</v>
      </c>
      <c r="I491" s="7" t="str">
        <f>VLOOKUP(H491,Tablas_Maestras_Prime!$A$20:$B$38,2,FALSE)</f>
        <v>Por definir...</v>
      </c>
      <c r="J491" s="7">
        <v>1</v>
      </c>
      <c r="K491" s="7" t="str">
        <f>VLOOKUP(J491,Tablas_Maestras_Prime!$A$173:$B$175,2,FALSE)</f>
        <v>Estable</v>
      </c>
      <c r="L491" s="7">
        <v>12</v>
      </c>
      <c r="M491" s="7" t="str">
        <f>VLOOKUP(L491,Tablas_Maestras_Prime!$A$158:$B$169,2,FALSE)</f>
        <v>Practicante</v>
      </c>
      <c r="N491" s="8" t="s">
        <v>3070</v>
      </c>
      <c r="O491" s="8" t="s">
        <v>3071</v>
      </c>
      <c r="P491" s="9" t="s">
        <v>33</v>
      </c>
      <c r="Q491" s="8" t="s">
        <v>33</v>
      </c>
      <c r="R491" s="8" t="s">
        <v>3072</v>
      </c>
      <c r="S491" s="8" t="s">
        <v>33</v>
      </c>
      <c r="T491" s="8" t="s">
        <v>33</v>
      </c>
      <c r="U491" s="8" t="s">
        <v>33</v>
      </c>
      <c r="V491" s="8" t="s">
        <v>33</v>
      </c>
      <c r="W491" s="8" t="s">
        <v>33</v>
      </c>
      <c r="X491" s="8" t="s">
        <v>35</v>
      </c>
      <c r="Y491" s="5" t="str">
        <f t="shared" si="15"/>
        <v>INSERT INTO empleados VALUES (NULL, 1, 1, 1, 1, 1, 12, 'VILCA GARCIA', 'WENDY', NULL, NULL, '47785995', NULL, NULL, NULL, NULL, NULL, 'I');</v>
      </c>
    </row>
    <row r="492" spans="1:25" ht="15.75" customHeight="1">
      <c r="A492" s="6">
        <f t="shared" si="14"/>
        <v>491</v>
      </c>
      <c r="B492" s="7">
        <v>1</v>
      </c>
      <c r="C492" s="7" t="str">
        <f>VLOOKUP(B492,Tablas_Maestras_Prime!$A$116:$B$153,2,FALSE)</f>
        <v>Arquitectura y Urbanismo</v>
      </c>
      <c r="D492" s="7">
        <v>3</v>
      </c>
      <c r="E492" s="113" t="str">
        <f>VLOOKUP(D492,Tablas_Maestras_Prime!$A$42:$B$103,2,FALSE)</f>
        <v>SENATI</v>
      </c>
      <c r="F492" s="7">
        <v>1</v>
      </c>
      <c r="G492" s="7" t="str">
        <f>VLOOKUP(F492,Tablas_Maestras_Prime!$A$107:$B$112,2,FALSE)</f>
        <v>Sin Definir..</v>
      </c>
      <c r="H492" s="7">
        <v>1</v>
      </c>
      <c r="I492" s="7" t="str">
        <f>VLOOKUP(H492,Tablas_Maestras_Prime!$A$20:$B$38,2,FALSE)</f>
        <v>Por definir...</v>
      </c>
      <c r="J492" s="7">
        <v>1</v>
      </c>
      <c r="K492" s="7" t="str">
        <f>VLOOKUP(J492,Tablas_Maestras_Prime!$A$173:$B$175,2,FALSE)</f>
        <v>Estable</v>
      </c>
      <c r="L492" s="7">
        <v>1</v>
      </c>
      <c r="M492" s="7" t="str">
        <f>VLOOKUP(L492,Tablas_Maestras_Prime!$A$158:$B$169,2,FALSE)</f>
        <v>Por definir</v>
      </c>
      <c r="N492" s="8" t="s">
        <v>3073</v>
      </c>
      <c r="O492" s="8" t="s">
        <v>3074</v>
      </c>
      <c r="P492" s="9" t="s">
        <v>33</v>
      </c>
      <c r="Q492" s="8" t="s">
        <v>3075</v>
      </c>
      <c r="R492" s="8" t="s">
        <v>33</v>
      </c>
      <c r="S492" s="8" t="s">
        <v>3076</v>
      </c>
      <c r="T492" s="8" t="s">
        <v>33</v>
      </c>
      <c r="U492" s="8" t="s">
        <v>33</v>
      </c>
      <c r="V492" s="8" t="s">
        <v>33</v>
      </c>
      <c r="W492" s="8" t="s">
        <v>33</v>
      </c>
      <c r="X492" s="8" t="s">
        <v>35</v>
      </c>
      <c r="Y492" s="5" t="str">
        <f t="shared" si="15"/>
        <v>INSERT INTO empleados VALUES (NULL, 1, 3, 1, 1, 1, 1, 'VILCA GASPAR', 'GIANPIER JUNIOR', NULL, 'Gianpiervilca27@gmail.com', NULL, '914492264', NULL, NULL, NULL, NULL, 'I');</v>
      </c>
    </row>
    <row r="493" spans="1:25" ht="15.75" customHeight="1">
      <c r="A493" s="6">
        <f t="shared" si="14"/>
        <v>492</v>
      </c>
      <c r="B493" s="7">
        <v>6</v>
      </c>
      <c r="C493" s="7" t="str">
        <f>VLOOKUP(B493,Tablas_Maestras_Prime!$A$116:$B$153,2,FALSE)</f>
        <v>Administración y Marketing</v>
      </c>
      <c r="D493" s="7">
        <v>5</v>
      </c>
      <c r="E493" s="113" t="str">
        <f>VLOOKUP(D493,Tablas_Maestras_Prime!$A$42:$B$103,2,FALSE)</f>
        <v>Universidad Peruana de Ciencias Aplicadas </v>
      </c>
      <c r="F493" s="7">
        <v>1</v>
      </c>
      <c r="G493" s="7" t="str">
        <f>VLOOKUP(F493,Tablas_Maestras_Prime!$A$107:$B$112,2,FALSE)</f>
        <v>Sin Definir..</v>
      </c>
      <c r="H493" s="7">
        <v>1</v>
      </c>
      <c r="I493" s="7" t="str">
        <f>VLOOKUP(H493,Tablas_Maestras_Prime!$A$20:$B$38,2,FALSE)</f>
        <v>Por definir...</v>
      </c>
      <c r="J493" s="7">
        <v>1</v>
      </c>
      <c r="K493" s="7" t="str">
        <f>VLOOKUP(J493,Tablas_Maestras_Prime!$A$173:$B$175,2,FALSE)</f>
        <v>Estable</v>
      </c>
      <c r="L493" s="7">
        <v>1</v>
      </c>
      <c r="M493" s="7" t="str">
        <f>VLOOKUP(L493,Tablas_Maestras_Prime!$A$158:$B$169,2,FALSE)</f>
        <v>Por definir</v>
      </c>
      <c r="N493" s="8" t="s">
        <v>3077</v>
      </c>
      <c r="O493" s="8" t="s">
        <v>3078</v>
      </c>
      <c r="P493" s="9">
        <v>37223</v>
      </c>
      <c r="Q493" s="8" t="s">
        <v>3079</v>
      </c>
      <c r="R493" s="8" t="s">
        <v>3080</v>
      </c>
      <c r="S493" s="8" t="s">
        <v>3081</v>
      </c>
      <c r="T493" s="8" t="s">
        <v>33</v>
      </c>
      <c r="U493" s="8" t="s">
        <v>3082</v>
      </c>
      <c r="V493" s="8" t="s">
        <v>3083</v>
      </c>
      <c r="W493" s="8" t="s">
        <v>34</v>
      </c>
      <c r="X493" s="8" t="s">
        <v>35</v>
      </c>
      <c r="Y493" s="5" t="str">
        <f t="shared" si="15"/>
        <v>INSERT INTO empleados VALUES (NULL, 6, 5, 1, 1, 1, 1, 'VILCA HUAMAN', 'CARLA PATRICIA', 'miércoles-11-28', 'cpati2811@gmail.com', '74300559', '964880028', NULL, 'AV. Universitaria 1581', 'U202319517', '9no', 'I');</v>
      </c>
    </row>
    <row r="494" spans="1:25" ht="15.75" customHeight="1">
      <c r="A494" s="6">
        <f t="shared" si="14"/>
        <v>493</v>
      </c>
      <c r="B494" s="7">
        <v>29</v>
      </c>
      <c r="C494" s="7" t="str">
        <f>VLOOKUP(B494,Tablas_Maestras_Prime!$A$116:$B$153,2,FALSE)</f>
        <v>Ingeniera industrial y de sistemas </v>
      </c>
      <c r="D494" s="7">
        <v>30</v>
      </c>
      <c r="E494" s="113" t="str">
        <f>VLOOKUP(D494,Tablas_Maestras_Prime!$A$42:$B$103,2,FALSE)</f>
        <v>UNIVERSIDAD NACIONAL DE SAN MARTÍN</v>
      </c>
      <c r="F494" s="7">
        <v>6</v>
      </c>
      <c r="G494" s="7" t="str">
        <f>VLOOKUP(F494,Tablas_Maestras_Prime!$A$107:$B$112,2,FALSE)</f>
        <v>Tecnica</v>
      </c>
      <c r="H494" s="7">
        <v>1</v>
      </c>
      <c r="I494" s="7" t="str">
        <f>VLOOKUP(H494,Tablas_Maestras_Prime!$A$20:$B$38,2,FALSE)</f>
        <v>Por definir...</v>
      </c>
      <c r="J494" s="7">
        <v>1</v>
      </c>
      <c r="K494" s="7" t="str">
        <f>VLOOKUP(J494,Tablas_Maestras_Prime!$A$173:$B$175,2,FALSE)</f>
        <v>Estable</v>
      </c>
      <c r="L494" s="7">
        <v>12</v>
      </c>
      <c r="M494" s="7" t="str">
        <f>VLOOKUP(L494,Tablas_Maestras_Prime!$A$158:$B$169,2,FALSE)</f>
        <v>Practicante</v>
      </c>
      <c r="N494" s="8" t="s">
        <v>3084</v>
      </c>
      <c r="O494" s="8" t="s">
        <v>3085</v>
      </c>
      <c r="P494" s="9" t="s">
        <v>33</v>
      </c>
      <c r="Q494" s="8" t="s">
        <v>3086</v>
      </c>
      <c r="R494" s="8" t="s">
        <v>3087</v>
      </c>
      <c r="S494" s="8" t="s">
        <v>3088</v>
      </c>
      <c r="T494" s="8" t="s">
        <v>33</v>
      </c>
      <c r="U494" s="8" t="s">
        <v>3089</v>
      </c>
      <c r="V494" s="8" t="s">
        <v>3087</v>
      </c>
      <c r="W494" s="8" t="s">
        <v>33</v>
      </c>
      <c r="X494" s="8" t="s">
        <v>35</v>
      </c>
      <c r="Y494" s="5" t="str">
        <f t="shared" si="15"/>
        <v>INSERT INTO empleados VALUES (NULL, 29, 30, 6, 1, 1, 12, 'Vílchez Leyva', 'Alex', NULL, 'a.vilchezle@unsm.edu.pe', '71724839', '940887480', NULL, 'JR. vencedores de comainas - San Martín', '71724839', NULL, 'I');</v>
      </c>
    </row>
    <row r="495" spans="1:25" ht="15.75" customHeight="1">
      <c r="A495" s="6">
        <f t="shared" si="14"/>
        <v>494</v>
      </c>
      <c r="B495" s="7">
        <v>1</v>
      </c>
      <c r="C495" s="7" t="str">
        <f>VLOOKUP(B495,Tablas_Maestras_Prime!$A$116:$B$153,2,FALSE)</f>
        <v>Arquitectura y Urbanismo</v>
      </c>
      <c r="D495" s="7">
        <v>29</v>
      </c>
      <c r="E495" s="113" t="str">
        <f>VLOOKUP(D495,Tablas_Maestras_Prime!$A$42:$B$103,2,FALSE)</f>
        <v>UNIVERSIDAD NACIONAL TECNOLÓGICA DE LIMA SUR</v>
      </c>
      <c r="F495" s="7">
        <v>1</v>
      </c>
      <c r="G495" s="7" t="str">
        <f>VLOOKUP(F495,Tablas_Maestras_Prime!$A$107:$B$112,2,FALSE)</f>
        <v>Sin Definir..</v>
      </c>
      <c r="H495" s="7">
        <v>17</v>
      </c>
      <c r="I495" s="7" t="str">
        <f>VLOOKUP(H495,Tablas_Maestras_Prime!$A$20:$B$38,2,FALSE)</f>
        <v>Ingenieria Ambiental </v>
      </c>
      <c r="J495" s="7">
        <v>1</v>
      </c>
      <c r="K495" s="7" t="str">
        <f>VLOOKUP(J495,Tablas_Maestras_Prime!$A$173:$B$175,2,FALSE)</f>
        <v>Estable</v>
      </c>
      <c r="L495" s="7">
        <v>12</v>
      </c>
      <c r="M495" s="7" t="str">
        <f>VLOOKUP(L495,Tablas_Maestras_Prime!$A$158:$B$169,2,FALSE)</f>
        <v>Practicante</v>
      </c>
      <c r="N495" s="8" t="s">
        <v>3090</v>
      </c>
      <c r="O495" s="8" t="s">
        <v>3091</v>
      </c>
      <c r="P495" s="9" t="s">
        <v>33</v>
      </c>
      <c r="Q495" s="8" t="s">
        <v>3092</v>
      </c>
      <c r="R495" s="8" t="s">
        <v>33</v>
      </c>
      <c r="S495" s="8" t="s">
        <v>3093</v>
      </c>
      <c r="T495" s="8" t="s">
        <v>33</v>
      </c>
      <c r="U495" s="8" t="s">
        <v>33</v>
      </c>
      <c r="V495" s="8" t="s">
        <v>33</v>
      </c>
      <c r="W495" s="8" t="s">
        <v>33</v>
      </c>
      <c r="X495" s="8" t="s">
        <v>35</v>
      </c>
      <c r="Y495" s="5" t="str">
        <f t="shared" si="15"/>
        <v>INSERT INTO empleados VALUES (NULL, 1, 29, 1, 17, 1, 12, 'VILDOSO HUAMAN', 'KAROL NICKOL', NULL, 'karolvildoso@gmail.com', NULL, '936328356', NULL, NULL, NULL, NULL, 'I');</v>
      </c>
    </row>
    <row r="496" spans="1:25" ht="15.75" customHeight="1">
      <c r="A496" s="6">
        <f t="shared" si="14"/>
        <v>495</v>
      </c>
      <c r="B496" s="7">
        <v>6</v>
      </c>
      <c r="C496" s="7" t="str">
        <f>VLOOKUP(B496,Tablas_Maestras_Prime!$A$116:$B$153,2,FALSE)</f>
        <v>Administración y Marketing</v>
      </c>
      <c r="D496" s="7">
        <v>5</v>
      </c>
      <c r="E496" s="113" t="str">
        <f>VLOOKUP(D496,Tablas_Maestras_Prime!$A$42:$B$103,2,FALSE)</f>
        <v>Universidad Peruana de Ciencias Aplicadas </v>
      </c>
      <c r="F496" s="7">
        <v>6</v>
      </c>
      <c r="G496" s="7" t="str">
        <f>VLOOKUP(F496,Tablas_Maestras_Prime!$A$107:$B$112,2,FALSE)</f>
        <v>Tecnica</v>
      </c>
      <c r="H496" s="7">
        <v>11</v>
      </c>
      <c r="I496" s="7" t="str">
        <f>VLOOKUP(H496,Tablas_Maestras_Prime!$A$20:$B$38,2,FALSE)</f>
        <v>Ingeniería Civil</v>
      </c>
      <c r="J496" s="7">
        <v>1</v>
      </c>
      <c r="K496" s="7" t="str">
        <f>VLOOKUP(J496,Tablas_Maestras_Prime!$A$173:$B$175,2,FALSE)</f>
        <v>Estable</v>
      </c>
      <c r="L496" s="7">
        <v>12</v>
      </c>
      <c r="M496" s="7" t="str">
        <f>VLOOKUP(L496,Tablas_Maestras_Prime!$A$158:$B$169,2,FALSE)</f>
        <v>Practicante</v>
      </c>
      <c r="N496" s="8" t="s">
        <v>3094</v>
      </c>
      <c r="O496" s="8" t="s">
        <v>3095</v>
      </c>
      <c r="P496" s="9">
        <v>38079</v>
      </c>
      <c r="Q496" s="8" t="s">
        <v>3096</v>
      </c>
      <c r="R496" s="8" t="s">
        <v>3097</v>
      </c>
      <c r="S496" s="8" t="s">
        <v>3098</v>
      </c>
      <c r="T496" s="8" t="s">
        <v>33</v>
      </c>
      <c r="U496" s="8" t="s">
        <v>33</v>
      </c>
      <c r="V496" s="8" t="s">
        <v>3099</v>
      </c>
      <c r="W496" s="8" t="s">
        <v>34</v>
      </c>
      <c r="X496" s="8" t="s">
        <v>35</v>
      </c>
      <c r="Y496" s="5" t="str">
        <f t="shared" si="15"/>
        <v>INSERT INTO empleados VALUES (NULL, 6, 5, 6, 11, 1, 12, 'VILELA RAMOS', 'WILLY JUNIOR', 'viernes-04-02', 'willyvilela01@gmail.com', '75201727', '962615727', NULL, NULL, 'u20211a358', '9no', 'I');</v>
      </c>
    </row>
    <row r="497" spans="1:25" ht="15.75" customHeight="1">
      <c r="A497" s="6">
        <f t="shared" si="14"/>
        <v>496</v>
      </c>
      <c r="B497" s="7">
        <v>1</v>
      </c>
      <c r="C497" s="7" t="str">
        <f>VLOOKUP(B497,Tablas_Maestras_Prime!$A$116:$B$153,2,FALSE)</f>
        <v>Arquitectura y Urbanismo</v>
      </c>
      <c r="D497" s="7">
        <v>1</v>
      </c>
      <c r="E497" s="113" t="str">
        <f>VLOOKUP(D497,Tablas_Maestras_Prime!$A$42:$B$103,2,FALSE)</f>
        <v>Sin definir...</v>
      </c>
      <c r="F497" s="7">
        <v>1</v>
      </c>
      <c r="G497" s="7" t="str">
        <f>VLOOKUP(F497,Tablas_Maestras_Prime!$A$107:$B$112,2,FALSE)</f>
        <v>Sin Definir..</v>
      </c>
      <c r="H497" s="7">
        <v>1</v>
      </c>
      <c r="I497" s="7" t="str">
        <f>VLOOKUP(H497,Tablas_Maestras_Prime!$A$20:$B$38,2,FALSE)</f>
        <v>Por definir...</v>
      </c>
      <c r="J497" s="7">
        <v>1</v>
      </c>
      <c r="K497" s="7" t="str">
        <f>VLOOKUP(J497,Tablas_Maestras_Prime!$A$173:$B$175,2,FALSE)</f>
        <v>Estable</v>
      </c>
      <c r="L497" s="7">
        <v>1</v>
      </c>
      <c r="M497" s="7" t="str">
        <f>VLOOKUP(L497,Tablas_Maestras_Prime!$A$158:$B$169,2,FALSE)</f>
        <v>Por definir</v>
      </c>
      <c r="N497" s="8" t="s">
        <v>3100</v>
      </c>
      <c r="O497" s="8" t="s">
        <v>3101</v>
      </c>
      <c r="P497" s="9" t="s">
        <v>33</v>
      </c>
      <c r="Q497" s="8" t="s">
        <v>33</v>
      </c>
      <c r="R497" s="8" t="s">
        <v>33</v>
      </c>
      <c r="S497" s="8" t="s">
        <v>3102</v>
      </c>
      <c r="T497" s="8" t="s">
        <v>33</v>
      </c>
      <c r="U497" s="8" t="s">
        <v>33</v>
      </c>
      <c r="V497" s="8" t="s">
        <v>33</v>
      </c>
      <c r="W497" s="8" t="s">
        <v>33</v>
      </c>
      <c r="X497" s="8" t="s">
        <v>35</v>
      </c>
      <c r="Y497" s="5" t="str">
        <f t="shared" si="15"/>
        <v>INSERT INTO empleados VALUES (NULL, 1, 1, 1, 1, 1, 1, 'VILLA ZUÑIGA', 'LESLIE PAMELA', NULL, NULL, NULL, '955598774', NULL, NULL, NULL, NULL, 'I');</v>
      </c>
    </row>
    <row r="498" spans="1:25" ht="15.75" customHeight="1">
      <c r="A498" s="6">
        <f t="shared" si="14"/>
        <v>497</v>
      </c>
      <c r="B498" s="7">
        <v>3</v>
      </c>
      <c r="C498" s="7" t="str">
        <f>VLOOKUP(B498,Tablas_Maestras_Prime!$A$116:$B$153,2,FALSE)</f>
        <v>Dibujante Tecnico Mecanico</v>
      </c>
      <c r="D498" s="7">
        <v>1</v>
      </c>
      <c r="E498" s="113" t="str">
        <f>VLOOKUP(D498,Tablas_Maestras_Prime!$A$42:$B$103,2,FALSE)</f>
        <v>Sin definir...</v>
      </c>
      <c r="F498" s="7">
        <v>1</v>
      </c>
      <c r="G498" s="7" t="str">
        <f>VLOOKUP(F498,Tablas_Maestras_Prime!$A$107:$B$112,2,FALSE)</f>
        <v>Sin Definir..</v>
      </c>
      <c r="H498" s="7">
        <v>1</v>
      </c>
      <c r="I498" s="7" t="str">
        <f>VLOOKUP(H498,Tablas_Maestras_Prime!$A$20:$B$38,2,FALSE)</f>
        <v>Por definir...</v>
      </c>
      <c r="J498" s="7">
        <v>1</v>
      </c>
      <c r="K498" s="7" t="str">
        <f>VLOOKUP(J498,Tablas_Maestras_Prime!$A$173:$B$175,2,FALSE)</f>
        <v>Estable</v>
      </c>
      <c r="L498" s="7">
        <v>1</v>
      </c>
      <c r="M498" s="7" t="str">
        <f>VLOOKUP(L498,Tablas_Maestras_Prime!$A$158:$B$169,2,FALSE)</f>
        <v>Por definir</v>
      </c>
      <c r="N498" s="8" t="s">
        <v>3103</v>
      </c>
      <c r="O498" s="8" t="s">
        <v>3104</v>
      </c>
      <c r="P498" s="9" t="s">
        <v>33</v>
      </c>
      <c r="Q498" s="8" t="s">
        <v>33</v>
      </c>
      <c r="R498" s="8" t="s">
        <v>33</v>
      </c>
      <c r="S498" s="8" t="s">
        <v>3105</v>
      </c>
      <c r="T498" s="8" t="s">
        <v>33</v>
      </c>
      <c r="U498" s="8" t="s">
        <v>33</v>
      </c>
      <c r="V498" s="8" t="s">
        <v>3106</v>
      </c>
      <c r="W498" s="8" t="s">
        <v>3107</v>
      </c>
      <c r="X498" s="8" t="s">
        <v>35</v>
      </c>
      <c r="Y498" s="5" t="str">
        <f t="shared" si="15"/>
        <v>INSERT INTO empleados VALUES (NULL, 3, 1, 1, 1, 1, 1, 'VILLAFUERTE ROMERO', 'GABRIELA LEONOR', NULL, NULL, NULL, '962020681', NULL, NULL, '020102059A', '11vo', 'I');</v>
      </c>
    </row>
    <row r="499" spans="1:25" ht="15.75" customHeight="1">
      <c r="A499" s="6">
        <f t="shared" si="14"/>
        <v>498</v>
      </c>
      <c r="B499" s="7">
        <v>16</v>
      </c>
      <c r="C499" s="7" t="str">
        <f>VLOOKUP(B499,Tablas_Maestras_Prime!$A$116:$B$153,2,FALSE)</f>
        <v>Ingenieria geologica</v>
      </c>
      <c r="D499" s="7">
        <v>16</v>
      </c>
      <c r="E499" s="113" t="str">
        <f>VLOOKUP(D499,Tablas_Maestras_Prime!$A$42:$B$103,2,FALSE)</f>
        <v>Universidad Nacional de San Agustín de Arequipa</v>
      </c>
      <c r="F499" s="7">
        <v>1</v>
      </c>
      <c r="G499" s="7" t="str">
        <f>VLOOKUP(F499,Tablas_Maestras_Prime!$A$107:$B$112,2,FALSE)</f>
        <v>Sin Definir..</v>
      </c>
      <c r="H499" s="7">
        <v>1</v>
      </c>
      <c r="I499" s="7" t="str">
        <f>VLOOKUP(H499,Tablas_Maestras_Prime!$A$20:$B$38,2,FALSE)</f>
        <v>Por definir...</v>
      </c>
      <c r="J499" s="7">
        <v>1</v>
      </c>
      <c r="K499" s="7" t="str">
        <f>VLOOKUP(J499,Tablas_Maestras_Prime!$A$173:$B$175,2,FALSE)</f>
        <v>Estable</v>
      </c>
      <c r="L499" s="7">
        <v>1</v>
      </c>
      <c r="M499" s="7" t="str">
        <f>VLOOKUP(L499,Tablas_Maestras_Prime!$A$158:$B$169,2,FALSE)</f>
        <v>Por definir</v>
      </c>
      <c r="N499" s="8" t="s">
        <v>3108</v>
      </c>
      <c r="O499" s="8" t="s">
        <v>3109</v>
      </c>
      <c r="P499" s="9">
        <v>36272</v>
      </c>
      <c r="Q499" s="8" t="s">
        <v>3110</v>
      </c>
      <c r="R499" s="8" t="s">
        <v>3111</v>
      </c>
      <c r="S499" s="8" t="s">
        <v>3112</v>
      </c>
      <c r="T499" s="8" t="s">
        <v>33</v>
      </c>
      <c r="U499" s="8" t="s">
        <v>3113</v>
      </c>
      <c r="V499" s="8" t="s">
        <v>3114</v>
      </c>
      <c r="W499" s="8" t="s">
        <v>86</v>
      </c>
      <c r="X499" s="8" t="s">
        <v>35</v>
      </c>
      <c r="Y499" s="5" t="str">
        <f t="shared" si="15"/>
        <v>INSERT INTO empleados VALUES (NULL, 16, 16, 1, 1, 1, 1, 'VILLALBA DIAZ', 'LUIS FRANCO', 'jueves-04-22', 'lvillalbad@unsa.edu.pe', '74462026', '929745663', NULL, 'CAMPO MARTE-AREQUIPA', '20200697', '10mo', 'I');</v>
      </c>
    </row>
    <row r="500" spans="1:25" ht="15.75" customHeight="1">
      <c r="A500" s="6">
        <f t="shared" si="14"/>
        <v>499</v>
      </c>
      <c r="B500" s="7">
        <v>1</v>
      </c>
      <c r="C500" s="7" t="str">
        <f>VLOOKUP(B500,Tablas_Maestras_Prime!$A$116:$B$153,2,FALSE)</f>
        <v>Arquitectura y Urbanismo</v>
      </c>
      <c r="D500" s="7">
        <v>1</v>
      </c>
      <c r="E500" s="113" t="str">
        <f>VLOOKUP(D500,Tablas_Maestras_Prime!$A$42:$B$103,2,FALSE)</f>
        <v>Sin definir...</v>
      </c>
      <c r="F500" s="7">
        <v>1</v>
      </c>
      <c r="G500" s="7" t="str">
        <f>VLOOKUP(F500,Tablas_Maestras_Prime!$A$107:$B$112,2,FALSE)</f>
        <v>Sin Definir..</v>
      </c>
      <c r="H500" s="7">
        <v>1</v>
      </c>
      <c r="I500" s="7" t="str">
        <f>VLOOKUP(H500,Tablas_Maestras_Prime!$A$20:$B$38,2,FALSE)</f>
        <v>Por definir...</v>
      </c>
      <c r="J500" s="7">
        <v>1</v>
      </c>
      <c r="K500" s="7" t="str">
        <f>VLOOKUP(J500,Tablas_Maestras_Prime!$A$173:$B$175,2,FALSE)</f>
        <v>Estable</v>
      </c>
      <c r="L500" s="7">
        <v>1</v>
      </c>
      <c r="M500" s="7" t="str">
        <f>VLOOKUP(L500,Tablas_Maestras_Prime!$A$158:$B$169,2,FALSE)</f>
        <v>Por definir</v>
      </c>
      <c r="N500" s="8" t="s">
        <v>3115</v>
      </c>
      <c r="O500" s="8" t="s">
        <v>3116</v>
      </c>
      <c r="P500" s="9" t="s">
        <v>33</v>
      </c>
      <c r="Q500" s="8" t="s">
        <v>33</v>
      </c>
      <c r="R500" s="8" t="s">
        <v>33</v>
      </c>
      <c r="S500" s="8" t="s">
        <v>3117</v>
      </c>
      <c r="T500" s="8" t="s">
        <v>33</v>
      </c>
      <c r="U500" s="8" t="s">
        <v>33</v>
      </c>
      <c r="V500" s="8" t="s">
        <v>33</v>
      </c>
      <c r="W500" s="8" t="s">
        <v>33</v>
      </c>
      <c r="X500" s="8" t="s">
        <v>35</v>
      </c>
      <c r="Y500" s="5" t="str">
        <f t="shared" si="15"/>
        <v>INSERT INTO empleados VALUES (NULL, 1, 1, 1, 1, 1, 1, 'VILLAR LOPEZ', 'JESUS ALFONSO', NULL, NULL, NULL, '923042333', NULL, NULL, NULL, NULL, 'I');</v>
      </c>
    </row>
    <row r="501" spans="1:25" ht="15.75" customHeight="1">
      <c r="A501" s="6">
        <f t="shared" si="14"/>
        <v>500</v>
      </c>
      <c r="B501" s="7">
        <v>1</v>
      </c>
      <c r="C501" s="7" t="str">
        <f>VLOOKUP(B501,Tablas_Maestras_Prime!$A$116:$B$153,2,FALSE)</f>
        <v>Arquitectura y Urbanismo</v>
      </c>
      <c r="D501" s="7">
        <v>1</v>
      </c>
      <c r="E501" s="113" t="str">
        <f>VLOOKUP(D501,Tablas_Maestras_Prime!$A$42:$B$103,2,FALSE)</f>
        <v>Sin definir...</v>
      </c>
      <c r="F501" s="7">
        <v>6</v>
      </c>
      <c r="G501" s="7" t="str">
        <f>VLOOKUP(F501,Tablas_Maestras_Prime!$A$107:$B$112,2,FALSE)</f>
        <v>Tecnica</v>
      </c>
      <c r="H501" s="7">
        <v>1</v>
      </c>
      <c r="I501" s="7" t="str">
        <f>VLOOKUP(H501,Tablas_Maestras_Prime!$A$20:$B$38,2,FALSE)</f>
        <v>Por definir...</v>
      </c>
      <c r="J501" s="7">
        <v>1</v>
      </c>
      <c r="K501" s="7" t="str">
        <f>VLOOKUP(J501,Tablas_Maestras_Prime!$A$173:$B$175,2,FALSE)</f>
        <v>Estable</v>
      </c>
      <c r="L501" s="7">
        <v>12</v>
      </c>
      <c r="M501" s="7" t="str">
        <f>VLOOKUP(L501,Tablas_Maestras_Prime!$A$158:$B$169,2,FALSE)</f>
        <v>Practicante</v>
      </c>
      <c r="N501" s="8" t="s">
        <v>3118</v>
      </c>
      <c r="O501" s="8" t="s">
        <v>3119</v>
      </c>
      <c r="P501" s="9" t="s">
        <v>33</v>
      </c>
      <c r="Q501" s="8" t="s">
        <v>33</v>
      </c>
      <c r="R501" s="8" t="s">
        <v>3120</v>
      </c>
      <c r="S501" s="8"/>
      <c r="T501" s="8" t="s">
        <v>33</v>
      </c>
      <c r="U501" s="8" t="s">
        <v>33</v>
      </c>
      <c r="V501" s="8" t="s">
        <v>33</v>
      </c>
      <c r="W501" s="8" t="s">
        <v>33</v>
      </c>
      <c r="X501" s="8" t="s">
        <v>35</v>
      </c>
      <c r="Y501" s="5" t="str">
        <f t="shared" si="15"/>
        <v>INSERT INTO empleados VALUES (NULL, 1, 1, 6, 1, 1, 12, 'Vivanco Murayari', 'Jasmin', NULL, NULL, '60801105', '', NULL, NULL, NULL, NULL, 'I');</v>
      </c>
    </row>
    <row r="502" spans="1:25" ht="15.75" customHeight="1">
      <c r="A502" s="6">
        <f t="shared" si="14"/>
        <v>501</v>
      </c>
      <c r="B502" s="7">
        <v>16</v>
      </c>
      <c r="C502" s="7" t="str">
        <f>VLOOKUP(B502,Tablas_Maestras_Prime!$A$116:$B$153,2,FALSE)</f>
        <v>Ingenieria geologica</v>
      </c>
      <c r="D502" s="7">
        <v>31</v>
      </c>
      <c r="E502" s="113" t="str">
        <f>VLOOKUP(D502,Tablas_Maestras_Prime!$A$42:$B$103,2,FALSE)</f>
        <v>UNIVERSIDAD SAN IGNACIO DE LOYOLA</v>
      </c>
      <c r="F502" s="7">
        <v>1</v>
      </c>
      <c r="G502" s="7" t="str">
        <f>VLOOKUP(F502,Tablas_Maestras_Prime!$A$107:$B$112,2,FALSE)</f>
        <v>Sin Definir..</v>
      </c>
      <c r="H502" s="7">
        <v>1</v>
      </c>
      <c r="I502" s="7" t="str">
        <f>VLOOKUP(H502,Tablas_Maestras_Prime!$A$20:$B$38,2,FALSE)</f>
        <v>Por definir...</v>
      </c>
      <c r="J502" s="7">
        <v>1</v>
      </c>
      <c r="K502" s="7" t="str">
        <f>VLOOKUP(J502,Tablas_Maestras_Prime!$A$173:$B$175,2,FALSE)</f>
        <v>Estable</v>
      </c>
      <c r="L502" s="7">
        <v>1</v>
      </c>
      <c r="M502" s="7" t="str">
        <f>VLOOKUP(L502,Tablas_Maestras_Prime!$A$158:$B$169,2,FALSE)</f>
        <v>Por definir</v>
      </c>
      <c r="N502" s="8" t="s">
        <v>3121</v>
      </c>
      <c r="O502" s="8" t="s">
        <v>3122</v>
      </c>
      <c r="P502" s="9" t="s">
        <v>33</v>
      </c>
      <c r="Q502" s="8" t="s">
        <v>3123</v>
      </c>
      <c r="R502" s="8" t="s">
        <v>3124</v>
      </c>
      <c r="S502" s="8" t="s">
        <v>3125</v>
      </c>
      <c r="T502" s="8" t="s">
        <v>120</v>
      </c>
      <c r="U502" s="8" t="s">
        <v>3126</v>
      </c>
      <c r="V502" s="8" t="s">
        <v>3127</v>
      </c>
      <c r="W502" s="8" t="s">
        <v>34</v>
      </c>
      <c r="X502" s="8" t="s">
        <v>35</v>
      </c>
      <c r="Y502" s="5" t="str">
        <f t="shared" si="15"/>
        <v>INSERT INTO empleados VALUES (NULL, 16, 31, 1, 1, 1, 1, 'VIZCARRA DE LA SOTA', 'CLAUDIA VIRGINA', NULL, 'cvvdls.claudia.dls@gmail.com', '72916205', '983470724', 'Ate', 'Urb. Alameda de Ate, II etapa, Mz. Q, Lt. 7', '2020501', '9no', 'I');</v>
      </c>
    </row>
    <row r="503" spans="1:25" ht="15.75" customHeight="1">
      <c r="A503" s="6">
        <f t="shared" si="14"/>
        <v>502</v>
      </c>
      <c r="B503" s="7">
        <v>23</v>
      </c>
      <c r="C503" s="7" t="str">
        <f>VLOOKUP(B503,Tablas_Maestras_Prime!$A$116:$B$153,2,FALSE)</f>
        <v>Ingeniería Biotecnológica</v>
      </c>
      <c r="D503" s="7">
        <v>22</v>
      </c>
      <c r="E503" s="113" t="str">
        <f>VLOOKUP(D503,Tablas_Maestras_Prime!$A$42:$B$103,2,FALSE)</f>
        <v>Universidad Catolica de Santa Maria</v>
      </c>
      <c r="F503" s="7">
        <v>1</v>
      </c>
      <c r="G503" s="7" t="str">
        <f>VLOOKUP(F503,Tablas_Maestras_Prime!$A$107:$B$112,2,FALSE)</f>
        <v>Sin Definir..</v>
      </c>
      <c r="H503" s="7">
        <v>5</v>
      </c>
      <c r="I503" s="7" t="str">
        <f>VLOOKUP(H503,Tablas_Maestras_Prime!$A$20:$B$38,2,FALSE)</f>
        <v>Administración</v>
      </c>
      <c r="J503" s="7">
        <v>1</v>
      </c>
      <c r="K503" s="7" t="str">
        <f>VLOOKUP(J503,Tablas_Maestras_Prime!$A$173:$B$175,2,FALSE)</f>
        <v>Estable</v>
      </c>
      <c r="L503" s="7">
        <v>1</v>
      </c>
      <c r="M503" s="7" t="str">
        <f>VLOOKUP(L503,Tablas_Maestras_Prime!$A$158:$B$169,2,FALSE)</f>
        <v>Por definir</v>
      </c>
      <c r="N503" s="8" t="s">
        <v>3128</v>
      </c>
      <c r="O503" s="8" t="s">
        <v>3129</v>
      </c>
      <c r="P503" s="9">
        <v>37711</v>
      </c>
      <c r="Q503" s="8" t="s">
        <v>3130</v>
      </c>
      <c r="R503" s="8" t="s">
        <v>3131</v>
      </c>
      <c r="S503" s="8" t="s">
        <v>3132</v>
      </c>
      <c r="T503" s="8" t="s">
        <v>33</v>
      </c>
      <c r="U503" s="8" t="s">
        <v>3133</v>
      </c>
      <c r="V503" s="8" t="s">
        <v>3134</v>
      </c>
      <c r="W503" s="8" t="s">
        <v>86</v>
      </c>
      <c r="X503" s="8" t="s">
        <v>35</v>
      </c>
      <c r="Y503" s="5" t="str">
        <f t="shared" si="15"/>
        <v>INSERT INTO empleados VALUES (NULL, 23, 22, 1, 5, 1, 1, 'YAÑEZ AGUILAR', 'GABRIELA JIMENA', 'lunes-03-31', 'gabriela.jimena310303@gmail.com', '72939100', '943990280', NULL, 'Urb. El solar de challapampa R-4 dpto 301', '2020803422', '10mo', 'I');</v>
      </c>
    </row>
    <row r="504" spans="1:25" ht="15.75" customHeight="1">
      <c r="A504" s="6">
        <f t="shared" si="14"/>
        <v>503</v>
      </c>
      <c r="B504" s="7">
        <v>16</v>
      </c>
      <c r="C504" s="7" t="str">
        <f>VLOOKUP(B504,Tablas_Maestras_Prime!$A$116:$B$153,2,FALSE)</f>
        <v>Ingenieria geologica</v>
      </c>
      <c r="D504" s="7">
        <v>5</v>
      </c>
      <c r="E504" s="113" t="str">
        <f>VLOOKUP(D504,Tablas_Maestras_Prime!$A$42:$B$103,2,FALSE)</f>
        <v>Universidad Peruana de Ciencias Aplicadas </v>
      </c>
      <c r="F504" s="7">
        <v>1</v>
      </c>
      <c r="G504" s="7" t="str">
        <f>VLOOKUP(F504,Tablas_Maestras_Prime!$A$107:$B$112,2,FALSE)</f>
        <v>Sin Definir..</v>
      </c>
      <c r="H504" s="7">
        <v>2</v>
      </c>
      <c r="I504" s="7" t="str">
        <f>VLOOKUP(H504,Tablas_Maestras_Prime!$A$20:$B$38,2,FALSE)</f>
        <v>Ingeniería</v>
      </c>
      <c r="J504" s="7">
        <v>1</v>
      </c>
      <c r="K504" s="7" t="str">
        <f>VLOOKUP(J504,Tablas_Maestras_Prime!$A$173:$B$175,2,FALSE)</f>
        <v>Estable</v>
      </c>
      <c r="L504" s="7">
        <v>1</v>
      </c>
      <c r="M504" s="7" t="str">
        <f>VLOOKUP(L504,Tablas_Maestras_Prime!$A$158:$B$169,2,FALSE)</f>
        <v>Por definir</v>
      </c>
      <c r="N504" s="8" t="s">
        <v>3135</v>
      </c>
      <c r="O504" s="8" t="s">
        <v>3136</v>
      </c>
      <c r="P504" s="9">
        <v>37124</v>
      </c>
      <c r="Q504" s="8" t="s">
        <v>3137</v>
      </c>
      <c r="R504" s="8" t="s">
        <v>3138</v>
      </c>
      <c r="S504" s="8" t="s">
        <v>3139</v>
      </c>
      <c r="T504" s="8" t="s">
        <v>102</v>
      </c>
      <c r="U504" s="8" t="s">
        <v>3140</v>
      </c>
      <c r="V504" s="8" t="s">
        <v>3141</v>
      </c>
      <c r="W504" s="8" t="s">
        <v>2466</v>
      </c>
      <c r="X504" s="8" t="s">
        <v>35</v>
      </c>
      <c r="Y504" s="5" t="str">
        <f t="shared" si="15"/>
        <v>INSERT INTO empleados VALUES (NULL, 16, 5, 1, 2, 1, 1, 'Yataco Ramos', 'Andrea del Pilar', 'martes-08-21', 'andreayataco01@gmail.com', '70795874', '981075139', 'San Miguel', 'Huaccarunco 159 - San Miguel', 'u20191b197', 'Decimo', 'I');</v>
      </c>
    </row>
    <row r="505" spans="1:25" ht="15.75" customHeight="1">
      <c r="A505" s="6">
        <f t="shared" si="14"/>
        <v>504</v>
      </c>
      <c r="B505" s="7">
        <v>16</v>
      </c>
      <c r="C505" s="7" t="str">
        <f>VLOOKUP(B505,Tablas_Maestras_Prime!$A$116:$B$153,2,FALSE)</f>
        <v>Ingenieria geologica</v>
      </c>
      <c r="D505" s="7">
        <v>16</v>
      </c>
      <c r="E505" s="113" t="str">
        <f>VLOOKUP(D505,Tablas_Maestras_Prime!$A$42:$B$103,2,FALSE)</f>
        <v>Universidad Nacional de San Agustín de Arequipa</v>
      </c>
      <c r="F505" s="7">
        <v>1</v>
      </c>
      <c r="G505" s="7" t="str">
        <f>VLOOKUP(F505,Tablas_Maestras_Prime!$A$107:$B$112,2,FALSE)</f>
        <v>Sin Definir..</v>
      </c>
      <c r="H505" s="7">
        <v>1</v>
      </c>
      <c r="I505" s="7" t="str">
        <f>VLOOKUP(H505,Tablas_Maestras_Prime!$A$20:$B$38,2,FALSE)</f>
        <v>Por definir...</v>
      </c>
      <c r="J505" s="7">
        <v>1</v>
      </c>
      <c r="K505" s="7" t="str">
        <f>VLOOKUP(J505,Tablas_Maestras_Prime!$A$173:$B$175,2,FALSE)</f>
        <v>Estable</v>
      </c>
      <c r="L505" s="7">
        <v>1</v>
      </c>
      <c r="M505" s="7" t="str">
        <f>VLOOKUP(L505,Tablas_Maestras_Prime!$A$158:$B$169,2,FALSE)</f>
        <v>Por definir</v>
      </c>
      <c r="N505" s="8" t="s">
        <v>3142</v>
      </c>
      <c r="O505" s="8" t="s">
        <v>3143</v>
      </c>
      <c r="P505" s="9" t="s">
        <v>33</v>
      </c>
      <c r="Q505" s="8" t="s">
        <v>3144</v>
      </c>
      <c r="R505" s="8" t="s">
        <v>3145</v>
      </c>
      <c r="S505" s="8" t="s">
        <v>3146</v>
      </c>
      <c r="T505" s="8" t="s">
        <v>33</v>
      </c>
      <c r="U505" s="8" t="s">
        <v>3147</v>
      </c>
      <c r="V505" s="8" t="s">
        <v>33</v>
      </c>
      <c r="W505" s="8" t="s">
        <v>62</v>
      </c>
      <c r="X505" s="8" t="s">
        <v>35</v>
      </c>
      <c r="Y505" s="5" t="str">
        <f t="shared" si="15"/>
        <v>INSERT INTO empleados VALUES (NULL, 16, 16, 1, 1, 1, 1, 'YNQUILLA RUIZ', 'ARMANDO ALEJANDRO', NULL, 'alejandroynquilla@gmail.com', '72936734', '932321382', NULL, 'Calle San Salvador 431, Arequipa', NULL, 'Egresado', 'I');</v>
      </c>
    </row>
    <row r="506" spans="1:25" ht="15.75" customHeight="1">
      <c r="A506" s="6">
        <f t="shared" si="14"/>
        <v>505</v>
      </c>
      <c r="B506" s="7">
        <v>1</v>
      </c>
      <c r="C506" s="7" t="str">
        <f>VLOOKUP(B506,Tablas_Maestras_Prime!$A$116:$B$153,2,FALSE)</f>
        <v>Arquitectura y Urbanismo</v>
      </c>
      <c r="D506" s="7">
        <v>1</v>
      </c>
      <c r="E506" s="113" t="str">
        <f>VLOOKUP(D506,Tablas_Maestras_Prime!$A$42:$B$103,2,FALSE)</f>
        <v>Sin definir...</v>
      </c>
      <c r="F506" s="7">
        <v>1</v>
      </c>
      <c r="G506" s="7" t="str">
        <f>VLOOKUP(F506,Tablas_Maestras_Prime!$A$107:$B$112,2,FALSE)</f>
        <v>Sin Definir..</v>
      </c>
      <c r="H506" s="7">
        <v>1</v>
      </c>
      <c r="I506" s="7" t="str">
        <f>VLOOKUP(H506,Tablas_Maestras_Prime!$A$20:$B$38,2,FALSE)</f>
        <v>Por definir...</v>
      </c>
      <c r="J506" s="7">
        <v>1</v>
      </c>
      <c r="K506" s="7" t="str">
        <f>VLOOKUP(J506,Tablas_Maestras_Prime!$A$173:$B$175,2,FALSE)</f>
        <v>Estable</v>
      </c>
      <c r="L506" s="7">
        <v>1</v>
      </c>
      <c r="M506" s="7" t="str">
        <f>VLOOKUP(L506,Tablas_Maestras_Prime!$A$158:$B$169,2,FALSE)</f>
        <v>Por definir</v>
      </c>
      <c r="N506" s="8" t="s">
        <v>3148</v>
      </c>
      <c r="O506" s="8" t="s">
        <v>3149</v>
      </c>
      <c r="P506" s="9" t="s">
        <v>33</v>
      </c>
      <c r="Q506" s="8" t="s">
        <v>33</v>
      </c>
      <c r="R506" s="8" t="s">
        <v>33</v>
      </c>
      <c r="S506" s="8" t="s">
        <v>3150</v>
      </c>
      <c r="T506" s="8" t="s">
        <v>33</v>
      </c>
      <c r="U506" s="8" t="s">
        <v>33</v>
      </c>
      <c r="V506" s="8" t="s">
        <v>33</v>
      </c>
      <c r="W506" s="8" t="s">
        <v>33</v>
      </c>
      <c r="X506" s="8" t="s">
        <v>35</v>
      </c>
      <c r="Y506" s="5" t="str">
        <f t="shared" si="15"/>
        <v>INSERT INTO empleados VALUES (NULL, 1, 1, 1, 1, 1, 1, 'ZAPATA QUISPE', 'EDSON AARÓN', NULL, NULL, NULL, '931624593', NULL, NULL, NULL, NULL, 'I');</v>
      </c>
    </row>
    <row r="507" spans="1:25" ht="15.75" customHeight="1">
      <c r="A507" s="6">
        <f t="shared" si="14"/>
        <v>506</v>
      </c>
      <c r="B507" s="7">
        <v>6</v>
      </c>
      <c r="C507" s="7" t="str">
        <f>VLOOKUP(B507,Tablas_Maestras_Prime!$A$116:$B$153,2,FALSE)</f>
        <v>Administración y Marketing</v>
      </c>
      <c r="D507" s="7">
        <v>5</v>
      </c>
      <c r="E507" s="113" t="str">
        <f>VLOOKUP(D507,Tablas_Maestras_Prime!$A$42:$B$103,2,FALSE)</f>
        <v>Universidad Peruana de Ciencias Aplicadas </v>
      </c>
      <c r="F507" s="7">
        <v>6</v>
      </c>
      <c r="G507" s="7" t="str">
        <f>VLOOKUP(F507,Tablas_Maestras_Prime!$A$107:$B$112,2,FALSE)</f>
        <v>Tecnica</v>
      </c>
      <c r="H507" s="7">
        <v>2</v>
      </c>
      <c r="I507" s="7" t="str">
        <f>VLOOKUP(H507,Tablas_Maestras_Prime!$A$20:$B$38,2,FALSE)</f>
        <v>Ingeniería</v>
      </c>
      <c r="J507" s="7">
        <v>1</v>
      </c>
      <c r="K507" s="7" t="str">
        <f>VLOOKUP(J507,Tablas_Maestras_Prime!$A$173:$B$175,2,FALSE)</f>
        <v>Estable</v>
      </c>
      <c r="L507" s="7">
        <v>12</v>
      </c>
      <c r="M507" s="7" t="str">
        <f>VLOOKUP(L507,Tablas_Maestras_Prime!$A$158:$B$169,2,FALSE)</f>
        <v>Practicante</v>
      </c>
      <c r="N507" s="8" t="s">
        <v>3151</v>
      </c>
      <c r="O507" s="8" t="s">
        <v>3152</v>
      </c>
      <c r="P507" s="9">
        <v>37678</v>
      </c>
      <c r="Q507" s="8" t="s">
        <v>3153</v>
      </c>
      <c r="R507" s="8" t="s">
        <v>3154</v>
      </c>
      <c r="S507" s="8" t="s">
        <v>3155</v>
      </c>
      <c r="T507" s="8" t="s">
        <v>784</v>
      </c>
      <c r="U507" s="8" t="s">
        <v>3156</v>
      </c>
      <c r="V507" s="8" t="s">
        <v>3157</v>
      </c>
      <c r="W507" s="8" t="s">
        <v>34</v>
      </c>
      <c r="X507" s="8" t="s">
        <v>35</v>
      </c>
      <c r="Y507" s="5" t="str">
        <f t="shared" si="15"/>
        <v>INSERT INTO empleados VALUES (NULL, 6, 5, 6, 2, 1, 12, 'ZELADA HUAMAN', 'EDWIND BRAYAN', 'miércoles-02-26', 'brayan.zelada159@gmail.com', '72924859', '937365622', 'Puente Piedra', 'Santa Rosa, Puente Piedra', 'U20201B329', '9no', 'I');</v>
      </c>
    </row>
    <row r="508" spans="1:25" ht="15.75" customHeight="1">
      <c r="A508" s="6">
        <f t="shared" si="14"/>
        <v>507</v>
      </c>
      <c r="B508" s="7">
        <v>1</v>
      </c>
      <c r="C508" s="7" t="str">
        <f>VLOOKUP(B508,Tablas_Maestras_Prime!$A$116:$B$153,2,FALSE)</f>
        <v>Arquitectura y Urbanismo</v>
      </c>
      <c r="D508" s="7">
        <v>1</v>
      </c>
      <c r="E508" s="113" t="str">
        <f>VLOOKUP(D508,Tablas_Maestras_Prime!$A$42:$B$103,2,FALSE)</f>
        <v>Sin definir...</v>
      </c>
      <c r="F508" s="7">
        <v>1</v>
      </c>
      <c r="G508" s="7" t="str">
        <f>VLOOKUP(F508,Tablas_Maestras_Prime!$A$107:$B$112,2,FALSE)</f>
        <v>Sin Definir..</v>
      </c>
      <c r="H508" s="7">
        <v>1</v>
      </c>
      <c r="I508" s="7" t="str">
        <f>VLOOKUP(H508,Tablas_Maestras_Prime!$A$20:$B$38,2,FALSE)</f>
        <v>Por definir...</v>
      </c>
      <c r="J508" s="7">
        <v>1</v>
      </c>
      <c r="K508" s="7" t="str">
        <f>VLOOKUP(J508,Tablas_Maestras_Prime!$A$173:$B$175,2,FALSE)</f>
        <v>Estable</v>
      </c>
      <c r="L508" s="7">
        <v>1</v>
      </c>
      <c r="M508" s="7" t="str">
        <f>VLOOKUP(L508,Tablas_Maestras_Prime!$A$158:$B$169,2,FALSE)</f>
        <v>Por definir</v>
      </c>
      <c r="N508" s="8" t="s">
        <v>3158</v>
      </c>
      <c r="O508" s="8" t="s">
        <v>3159</v>
      </c>
      <c r="P508" s="9" t="s">
        <v>33</v>
      </c>
      <c r="Q508" s="8" t="s">
        <v>33</v>
      </c>
      <c r="R508" s="8" t="s">
        <v>33</v>
      </c>
      <c r="S508" s="8" t="s">
        <v>3160</v>
      </c>
      <c r="T508" s="8" t="s">
        <v>33</v>
      </c>
      <c r="U508" s="8" t="s">
        <v>33</v>
      </c>
      <c r="V508" s="8" t="s">
        <v>33</v>
      </c>
      <c r="W508" s="8" t="s">
        <v>33</v>
      </c>
      <c r="X508" s="8" t="s">
        <v>35</v>
      </c>
      <c r="Y508" s="5" t="str">
        <f t="shared" si="15"/>
        <v>INSERT INTO empleados VALUES (NULL, 1, 1, 1, 1, 1, 1, 'ZEVALLOS ARENZAS', 'ADRIAN MARCELO', NULL, NULL, NULL, '939260580', NULL, NULL, NULL, NULL, 'I');</v>
      </c>
    </row>
    <row r="509" spans="1:25" ht="15.75" customHeight="1">
      <c r="A509" s="20">
        <f t="shared" si="14"/>
        <v>508</v>
      </c>
      <c r="B509" s="7">
        <v>16</v>
      </c>
      <c r="C509" s="7" t="str">
        <f>VLOOKUP(B509,Tablas_Maestras_Prime!$A$116:$B$153,2,FALSE)</f>
        <v>Ingenieria geologica</v>
      </c>
      <c r="D509" s="7">
        <v>24</v>
      </c>
      <c r="E509" s="113" t="str">
        <f>VLOOKUP(D509,Tablas_Maestras_Prime!$A$42:$B$103,2,FALSE)</f>
        <v>Universidad Continental</v>
      </c>
      <c r="F509" s="7">
        <v>1</v>
      </c>
      <c r="G509" s="7" t="str">
        <f>VLOOKUP(F509,Tablas_Maestras_Prime!$A$107:$B$112,2,FALSE)</f>
        <v>Sin Definir..</v>
      </c>
      <c r="H509" s="7">
        <v>2</v>
      </c>
      <c r="I509" s="7" t="str">
        <f>VLOOKUP(H509,Tablas_Maestras_Prime!$A$20:$B$38,2,FALSE)</f>
        <v>Ingeniería</v>
      </c>
      <c r="J509" s="7">
        <v>1</v>
      </c>
      <c r="K509" s="7" t="str">
        <f>VLOOKUP(J509,Tablas_Maestras_Prime!$A$173:$B$175,2,FALSE)</f>
        <v>Estable</v>
      </c>
      <c r="L509" s="7">
        <v>1</v>
      </c>
      <c r="M509" s="7" t="str">
        <f>VLOOKUP(L509,Tablas_Maestras_Prime!$A$158:$B$169,2,FALSE)</f>
        <v>Por definir</v>
      </c>
      <c r="N509" s="8" t="s">
        <v>3161</v>
      </c>
      <c r="O509" s="8" t="s">
        <v>3162</v>
      </c>
      <c r="P509" s="9">
        <v>36946</v>
      </c>
      <c r="Q509" s="8" t="s">
        <v>3163</v>
      </c>
      <c r="R509" s="8" t="s">
        <v>3164</v>
      </c>
      <c r="S509" s="8" t="s">
        <v>3165</v>
      </c>
      <c r="T509" s="8" t="s">
        <v>3166</v>
      </c>
      <c r="U509" s="8" t="s">
        <v>1180</v>
      </c>
      <c r="V509" s="8" t="s">
        <v>3164</v>
      </c>
      <c r="W509" s="8" t="s">
        <v>34</v>
      </c>
      <c r="X509" s="8" t="s">
        <v>35</v>
      </c>
      <c r="Y509" s="5" t="str">
        <f t="shared" si="15"/>
        <v>INSERT INTO empleados VALUES (NULL, 16, 24, 1, 2, 1, 1, 'ZUÑIGA CCORA', 'NORKA', 'sábado-02-24', 'zucnork@gmail.com', '72489960', '976117701', 'Martin de Porres', 'San Martin de Porres', '72489960', '9no', 'I');</v>
      </c>
    </row>
    <row r="510" spans="1:25" ht="15.75" customHeight="1">
      <c r="A510" s="6">
        <f t="shared" si="14"/>
        <v>509</v>
      </c>
      <c r="B510" s="21">
        <v>4</v>
      </c>
      <c r="C510" s="7" t="str">
        <f>VLOOKUP(B510,Tablas_Maestras_Prime!$A$116:$B$153,2,FALSE)</f>
        <v>Ing. Industrial</v>
      </c>
      <c r="D510" s="7">
        <v>3</v>
      </c>
      <c r="E510" s="113" t="str">
        <f>VLOOKUP(D510,Tablas_Maestras_Prime!$A$42:$B$103,2,FALSE)</f>
        <v>SENATI</v>
      </c>
      <c r="F510" s="7">
        <v>2</v>
      </c>
      <c r="G510" s="7" t="str">
        <f>VLOOKUP(F510,Tablas_Maestras_Prime!$A$107:$B$112,2,FALSE)</f>
        <v>Administracion</v>
      </c>
      <c r="H510" s="7">
        <v>3</v>
      </c>
      <c r="I510" s="7" t="str">
        <f>VLOOKUP(H510,Tablas_Maestras_Prime!$A$20:$B$38,2,FALSE)</f>
        <v>Derecho</v>
      </c>
      <c r="J510" s="7">
        <v>2</v>
      </c>
      <c r="K510" s="7" t="str">
        <f>VLOOKUP(J510,Tablas_Maestras_Prime!$A$173:$B$175,2,FALSE)</f>
        <v>Practicante</v>
      </c>
      <c r="L510" s="7">
        <v>2</v>
      </c>
      <c r="M510" s="7" t="str">
        <f>VLOOKUP(L510,Tablas_Maestras_Prime!$A$158:$B$169,2,FALSE)</f>
        <v>Gerente</v>
      </c>
      <c r="N510" s="22" t="s">
        <v>3167</v>
      </c>
      <c r="O510" s="22" t="s">
        <v>3168</v>
      </c>
      <c r="P510" s="23">
        <v>28531</v>
      </c>
      <c r="Q510" s="24" t="s">
        <v>3169</v>
      </c>
      <c r="R510" s="22" t="s">
        <v>3170</v>
      </c>
      <c r="S510" s="22" t="s">
        <v>3171</v>
      </c>
      <c r="T510" s="22" t="s">
        <v>3172</v>
      </c>
      <c r="U510" s="22" t="s">
        <v>3173</v>
      </c>
      <c r="V510" s="22" t="s">
        <v>3174</v>
      </c>
      <c r="W510" s="22" t="s">
        <v>53</v>
      </c>
      <c r="X510" s="22" t="s">
        <v>35</v>
      </c>
      <c r="Y510" s="5" t="str">
        <f t="shared" si="15"/>
        <v>INSERT INTO empleados VALUES (NULL, 4, 3, 2, 3, 2, 2, 'Sanchez ', 'Carlos', 'viernes-02-10', 'carlos@gmail.com', '70269937', '929754145', 'San juan de lurigancho', 'av los jardines', '1212', '4to', 'I');</v>
      </c>
    </row>
    <row r="511" spans="1:25" ht="15.75" customHeight="1">
      <c r="A511" s="6">
        <f t="shared" si="14"/>
        <v>510</v>
      </c>
      <c r="B511" s="21">
        <v>2</v>
      </c>
      <c r="C511" s="7" t="str">
        <f>VLOOKUP(B511,Tablas_Maestras_Prime!$A$116:$B$153,2,FALSE)</f>
        <v>Derecho</v>
      </c>
      <c r="D511" s="7">
        <v>2</v>
      </c>
      <c r="E511" s="113" t="str">
        <f>VLOOKUP(D511,Tablas_Maestras_Prime!$A$42:$B$103,2,FALSE)</f>
        <v>Universidad privada del norte</v>
      </c>
      <c r="F511" s="7">
        <v>2</v>
      </c>
      <c r="G511" s="7" t="str">
        <f>VLOOKUP(F511,Tablas_Maestras_Prime!$A$107:$B$112,2,FALSE)</f>
        <v>Administracion</v>
      </c>
      <c r="H511" s="7">
        <v>13</v>
      </c>
      <c r="I511" s="7" t="str">
        <f>VLOOKUP(H511,Tablas_Maestras_Prime!$A$20:$B$38,2,FALSE)</f>
        <v>Arquitectura Urbanismo y Artes</v>
      </c>
      <c r="J511" s="7">
        <v>1</v>
      </c>
      <c r="K511" s="7" t="str">
        <f>VLOOKUP(J511,Tablas_Maestras_Prime!$A$173:$B$175,2,FALSE)</f>
        <v>Estable</v>
      </c>
      <c r="L511" s="7">
        <v>12</v>
      </c>
      <c r="M511" s="7" t="str">
        <f>VLOOKUP(L511,Tablas_Maestras_Prime!$A$158:$B$169,2,FALSE)</f>
        <v>Practicante</v>
      </c>
      <c r="N511" s="22" t="s">
        <v>3175</v>
      </c>
      <c r="O511" s="22" t="s">
        <v>3176</v>
      </c>
      <c r="P511" s="23" t="s">
        <v>33</v>
      </c>
      <c r="Q511" s="22" t="s">
        <v>3177</v>
      </c>
      <c r="R511" s="22" t="s">
        <v>3178</v>
      </c>
      <c r="S511" s="22" t="s">
        <v>3179</v>
      </c>
      <c r="T511" s="22" t="s">
        <v>33</v>
      </c>
      <c r="U511" s="22" t="s">
        <v>33</v>
      </c>
      <c r="V511" s="22" t="s">
        <v>3180</v>
      </c>
      <c r="W511" s="22" t="s">
        <v>145</v>
      </c>
      <c r="X511" s="22" t="s">
        <v>35</v>
      </c>
      <c r="Y511" s="5" t="str">
        <f t="shared" si="15"/>
        <v>INSERT INTO empleados VALUES (NULL, 2, 2, 2, 13, 1, 12, 'Vivanco Sulca', 'Richard Mathiuw', NULL, 'vivancosulcarichard@gmail.com', '72884974', '955116284', NULL, NULL, 'N00200937', '7mo', 'I');</v>
      </c>
    </row>
    <row r="512" spans="1:25" ht="15.75" customHeight="1">
      <c r="A512" s="6">
        <f t="shared" si="14"/>
        <v>511</v>
      </c>
      <c r="B512" s="21">
        <v>2</v>
      </c>
      <c r="C512" s="7" t="str">
        <f>VLOOKUP(B512,Tablas_Maestras_Prime!$A$116:$B$153,2,FALSE)</f>
        <v>Derecho</v>
      </c>
      <c r="D512" s="7">
        <v>2</v>
      </c>
      <c r="E512" s="113" t="str">
        <f>VLOOKUP(D512,Tablas_Maestras_Prime!$A$42:$B$103,2,FALSE)</f>
        <v>Universidad privada del norte</v>
      </c>
      <c r="F512" s="7">
        <v>2</v>
      </c>
      <c r="G512" s="7" t="str">
        <f>VLOOKUP(F512,Tablas_Maestras_Prime!$A$107:$B$112,2,FALSE)</f>
        <v>Administracion</v>
      </c>
      <c r="H512" s="7">
        <v>13</v>
      </c>
      <c r="I512" s="7" t="str">
        <f>VLOOKUP(H512,Tablas_Maestras_Prime!$A$20:$B$38,2,FALSE)</f>
        <v>Arquitectura Urbanismo y Artes</v>
      </c>
      <c r="J512" s="7">
        <v>1</v>
      </c>
      <c r="K512" s="7" t="str">
        <f>VLOOKUP(J512,Tablas_Maestras_Prime!$A$173:$B$175,2,FALSE)</f>
        <v>Estable</v>
      </c>
      <c r="L512" s="7">
        <v>12</v>
      </c>
      <c r="M512" s="7" t="str">
        <f>VLOOKUP(L512,Tablas_Maestras_Prime!$A$158:$B$169,2,FALSE)</f>
        <v>Practicante</v>
      </c>
      <c r="N512" s="22" t="s">
        <v>3181</v>
      </c>
      <c r="O512" s="22" t="s">
        <v>3182</v>
      </c>
      <c r="P512" s="23" t="s">
        <v>33</v>
      </c>
      <c r="Q512" s="22" t="s">
        <v>3183</v>
      </c>
      <c r="R512" s="22" t="s">
        <v>3184</v>
      </c>
      <c r="S512" s="22" t="s">
        <v>3185</v>
      </c>
      <c r="T512" s="22" t="s">
        <v>33</v>
      </c>
      <c r="U512" s="22" t="s">
        <v>33</v>
      </c>
      <c r="V512" s="25" t="s">
        <v>3186</v>
      </c>
      <c r="W512" s="22" t="s">
        <v>95</v>
      </c>
      <c r="X512" s="22" t="s">
        <v>35</v>
      </c>
      <c r="Y512" s="5" t="str">
        <f t="shared" si="15"/>
        <v>INSERT INTO empleados VALUES (NULL, 2, 2, 2, 13, 1, 12, 'Lizarme', 'Dayana Alexandra', NULL, 'dayalizarme4@gmail.com', NULL, '923005246', NULL, NULL, 'N00100531', '8vo', 'I');</v>
      </c>
    </row>
    <row r="513" spans="1:25" ht="15.75" customHeight="1">
      <c r="A513" s="6">
        <f t="shared" si="14"/>
        <v>512</v>
      </c>
      <c r="B513" s="21">
        <v>2</v>
      </c>
      <c r="C513" s="7" t="str">
        <f>VLOOKUP(B513,Tablas_Maestras_Prime!$A$116:$B$153,2,FALSE)</f>
        <v>Derecho</v>
      </c>
      <c r="D513" s="7">
        <v>2</v>
      </c>
      <c r="E513" s="113" t="str">
        <f>VLOOKUP(D513,Tablas_Maestras_Prime!$A$42:$B$103,2,FALSE)</f>
        <v>Universidad privada del norte</v>
      </c>
      <c r="F513" s="7">
        <v>1</v>
      </c>
      <c r="G513" s="7" t="str">
        <f>VLOOKUP(F513,Tablas_Maestras_Prime!$A$107:$B$112,2,FALSE)</f>
        <v>Sin Definir..</v>
      </c>
      <c r="H513" s="7">
        <v>8</v>
      </c>
      <c r="I513" s="7" t="str">
        <f>VLOOKUP(H513,Tablas_Maestras_Prime!$A$20:$B$38,2,FALSE)</f>
        <v>Arquitectura</v>
      </c>
      <c r="J513" s="7">
        <v>1</v>
      </c>
      <c r="K513" s="7" t="str">
        <f>VLOOKUP(J513,Tablas_Maestras_Prime!$A$173:$B$175,2,FALSE)</f>
        <v>Estable</v>
      </c>
      <c r="L513" s="7">
        <v>12</v>
      </c>
      <c r="M513" s="7" t="str">
        <f>VLOOKUP(L513,Tablas_Maestras_Prime!$A$158:$B$169,2,FALSE)</f>
        <v>Practicante</v>
      </c>
      <c r="N513" s="22" t="s">
        <v>3187</v>
      </c>
      <c r="O513" s="22" t="s">
        <v>3188</v>
      </c>
      <c r="P513" s="23" t="s">
        <v>33</v>
      </c>
      <c r="Q513" s="22" t="s">
        <v>3189</v>
      </c>
      <c r="R513" s="22" t="s">
        <v>3190</v>
      </c>
      <c r="S513" s="22" t="s">
        <v>3191</v>
      </c>
      <c r="T513" s="24" t="s">
        <v>33</v>
      </c>
      <c r="U513" s="22" t="s">
        <v>33</v>
      </c>
      <c r="V513" s="25" t="s">
        <v>3192</v>
      </c>
      <c r="W513" s="22" t="s">
        <v>34</v>
      </c>
      <c r="X513" s="22" t="s">
        <v>35</v>
      </c>
      <c r="Y513" s="5" t="str">
        <f t="shared" si="15"/>
        <v>INSERT INTO empleados VALUES (NULL, 2, 2, 1, 8, 1, 12, 'Dominguez Contreras', 'Kelly Anttuanet', NULL, 'kellydominguez2418@gmail.com', '77335322', '946508700', NULL, NULL, 'N00076499', '9no', 'I');</v>
      </c>
    </row>
    <row r="514" spans="1:25" ht="15.75" customHeight="1">
      <c r="A514" s="6">
        <f t="shared" ref="A514:A577" si="16">ROW()-1</f>
        <v>513</v>
      </c>
      <c r="B514" s="21">
        <v>2</v>
      </c>
      <c r="C514" s="7" t="str">
        <f>VLOOKUP(B514,Tablas_Maestras_Prime!$A$116:$B$153,2,FALSE)</f>
        <v>Derecho</v>
      </c>
      <c r="D514" s="7">
        <v>2</v>
      </c>
      <c r="E514" s="113" t="str">
        <f>VLOOKUP(D514,Tablas_Maestras_Prime!$A$42:$B$103,2,FALSE)</f>
        <v>Universidad privada del norte</v>
      </c>
      <c r="F514" s="7">
        <v>1</v>
      </c>
      <c r="G514" s="7" t="str">
        <f>VLOOKUP(F514,Tablas_Maestras_Prime!$A$107:$B$112,2,FALSE)</f>
        <v>Sin Definir..</v>
      </c>
      <c r="H514" s="7">
        <v>13</v>
      </c>
      <c r="I514" s="7" t="str">
        <f>VLOOKUP(H514,Tablas_Maestras_Prime!$A$20:$B$38,2,FALSE)</f>
        <v>Arquitectura Urbanismo y Artes</v>
      </c>
      <c r="J514" s="7">
        <v>1</v>
      </c>
      <c r="K514" s="7" t="str">
        <f>VLOOKUP(J514,Tablas_Maestras_Prime!$A$173:$B$175,2,FALSE)</f>
        <v>Estable</v>
      </c>
      <c r="L514" s="7">
        <v>12</v>
      </c>
      <c r="M514" s="7" t="str">
        <f>VLOOKUP(L514,Tablas_Maestras_Prime!$A$158:$B$169,2,FALSE)</f>
        <v>Practicante</v>
      </c>
      <c r="N514" s="22" t="s">
        <v>3193</v>
      </c>
      <c r="O514" s="22" t="s">
        <v>3194</v>
      </c>
      <c r="P514" s="23" t="s">
        <v>33</v>
      </c>
      <c r="Q514" s="22" t="s">
        <v>3195</v>
      </c>
      <c r="R514" s="22" t="s">
        <v>3196</v>
      </c>
      <c r="S514" s="22" t="s">
        <v>3197</v>
      </c>
      <c r="T514" s="22" t="s">
        <v>33</v>
      </c>
      <c r="U514" s="22" t="s">
        <v>33</v>
      </c>
      <c r="V514" s="25" t="s">
        <v>3198</v>
      </c>
      <c r="W514" s="22" t="s">
        <v>934</v>
      </c>
      <c r="X514" s="22" t="s">
        <v>35</v>
      </c>
      <c r="Y514" s="5" t="str">
        <f t="shared" ref="Y514:Y525" si="17">CONCATENATE("INSERT INTO empleados VALUES (NULL, ",B514,", ",D514,", ",F514,", ",H514,", ",J514,", ",L514,", '",N514,"', '",O514,"', ",IF(P514="Sin definir","NULL","'"&amp;TEXT(P514,"aaaa-mm-dd")&amp;"'"),", ",IF(Q514="Sin definir","NULL","'"&amp;Q514&amp;"'"),", ",IF(R514="Sin definir","NULL","'"&amp;R514&amp;"'"),", ",IF(S514="Sin definir","NULL","'"&amp;S514&amp;"'"),", ",IF(T514="Sin definir","NULL","'"&amp;T514&amp;"'"),", ",IF(U514="Sin definir","NULL","'"&amp;U514&amp;"'"),", ",IF(V514="Sin definir","NULL","'"&amp;V514&amp;"'"),", ",IF(W514="Sin definir","NULL","'"&amp;W514&amp;"'"),", '",X514,"');")</f>
        <v>INSERT INTO empleados VALUES (NULL, 2, 2, 1, 13, 1, 12, 'Chipana Rodas', 'Nadinne Nicole Yosune', NULL, 'nad.chipana.rodas@gmail.com', '70978885', '947132137', NULL, NULL, 'N00207727', '6to', 'I');</v>
      </c>
    </row>
    <row r="515" spans="1:25" ht="15.75" customHeight="1">
      <c r="A515" s="6">
        <f t="shared" si="16"/>
        <v>514</v>
      </c>
      <c r="B515" s="21">
        <v>2</v>
      </c>
      <c r="C515" s="7" t="str">
        <f>VLOOKUP(B515,Tablas_Maestras_Prime!$A$116:$B$153,2,FALSE)</f>
        <v>Derecho</v>
      </c>
      <c r="D515" s="7">
        <v>2</v>
      </c>
      <c r="E515" s="113" t="str">
        <f>VLOOKUP(D515,Tablas_Maestras_Prime!$A$42:$B$103,2,FALSE)</f>
        <v>Universidad privada del norte</v>
      </c>
      <c r="F515" s="7">
        <v>1</v>
      </c>
      <c r="G515" s="7" t="str">
        <f>VLOOKUP(F515,Tablas_Maestras_Prime!$A$107:$B$112,2,FALSE)</f>
        <v>Sin Definir..</v>
      </c>
      <c r="H515" s="7">
        <v>13</v>
      </c>
      <c r="I515" s="7" t="str">
        <f>VLOOKUP(H515,Tablas_Maestras_Prime!$A$20:$B$38,2,FALSE)</f>
        <v>Arquitectura Urbanismo y Artes</v>
      </c>
      <c r="J515" s="7">
        <v>1</v>
      </c>
      <c r="K515" s="7" t="str">
        <f>VLOOKUP(J515,Tablas_Maestras_Prime!$A$173:$B$175,2,FALSE)</f>
        <v>Estable</v>
      </c>
      <c r="L515" s="7">
        <v>12</v>
      </c>
      <c r="M515" s="7" t="str">
        <f>VLOOKUP(L515,Tablas_Maestras_Prime!$A$158:$B$169,2,FALSE)</f>
        <v>Practicante</v>
      </c>
      <c r="N515" s="22" t="s">
        <v>3199</v>
      </c>
      <c r="O515" s="22" t="s">
        <v>3085</v>
      </c>
      <c r="P515" s="23" t="s">
        <v>33</v>
      </c>
      <c r="Q515" s="22" t="s">
        <v>3200</v>
      </c>
      <c r="R515" s="22" t="s">
        <v>3201</v>
      </c>
      <c r="S515" s="22" t="s">
        <v>3202</v>
      </c>
      <c r="T515" s="22" t="s">
        <v>33</v>
      </c>
      <c r="U515" s="22" t="s">
        <v>33</v>
      </c>
      <c r="V515" s="25" t="s">
        <v>3203</v>
      </c>
      <c r="W515" s="22" t="s">
        <v>145</v>
      </c>
      <c r="X515" s="22" t="s">
        <v>35</v>
      </c>
      <c r="Y515" s="5" t="str">
        <f t="shared" si="17"/>
        <v>INSERT INTO empleados VALUES (NULL, 2, 2, 1, 13, 1, 12, 'Reyes Grados', 'Alex', NULL, 'areyesgrados@gmail.com', '72612769', '949515470', NULL, NULL, 'N00218457', '7mo', 'I');</v>
      </c>
    </row>
    <row r="516" spans="1:25" ht="15.75" customHeight="1">
      <c r="A516" s="6">
        <f t="shared" si="16"/>
        <v>515</v>
      </c>
      <c r="B516" s="21">
        <v>8</v>
      </c>
      <c r="C516" s="7" t="str">
        <f>VLOOKUP(B516,Tablas_Maestras_Prime!$A$116:$B$153,2,FALSE)</f>
        <v>Ingeniería de Sistemas</v>
      </c>
      <c r="D516" s="7">
        <v>2</v>
      </c>
      <c r="E516" s="113" t="str">
        <f>VLOOKUP(D516,Tablas_Maestras_Prime!$A$42:$B$103,2,FALSE)</f>
        <v>Universidad privada del norte</v>
      </c>
      <c r="F516" s="7">
        <v>1</v>
      </c>
      <c r="G516" s="7" t="str">
        <f>VLOOKUP(F516,Tablas_Maestras_Prime!$A$107:$B$112,2,FALSE)</f>
        <v>Sin Definir..</v>
      </c>
      <c r="H516" s="7">
        <v>13</v>
      </c>
      <c r="I516" s="7" t="str">
        <f>VLOOKUP(H516,Tablas_Maestras_Prime!$A$20:$B$38,2,FALSE)</f>
        <v>Arquitectura Urbanismo y Artes</v>
      </c>
      <c r="J516" s="7">
        <v>1</v>
      </c>
      <c r="K516" s="7" t="str">
        <f>VLOOKUP(J516,Tablas_Maestras_Prime!$A$173:$B$175,2,FALSE)</f>
        <v>Estable</v>
      </c>
      <c r="L516" s="7">
        <v>12</v>
      </c>
      <c r="M516" s="7" t="str">
        <f>VLOOKUP(L516,Tablas_Maestras_Prime!$A$158:$B$169,2,FALSE)</f>
        <v>Practicante</v>
      </c>
      <c r="N516" s="22" t="s">
        <v>3204</v>
      </c>
      <c r="O516" s="22" t="s">
        <v>3205</v>
      </c>
      <c r="P516" s="23" t="s">
        <v>33</v>
      </c>
      <c r="Q516" s="22" t="s">
        <v>3206</v>
      </c>
      <c r="R516" s="22" t="s">
        <v>3207</v>
      </c>
      <c r="S516" s="22" t="s">
        <v>3208</v>
      </c>
      <c r="T516" s="22" t="s">
        <v>33</v>
      </c>
      <c r="U516" s="22" t="s">
        <v>33</v>
      </c>
      <c r="V516" s="25" t="s">
        <v>3209</v>
      </c>
      <c r="W516" s="22" t="s">
        <v>95</v>
      </c>
      <c r="X516" s="22" t="s">
        <v>35</v>
      </c>
      <c r="Y516" s="5" t="str">
        <f t="shared" si="17"/>
        <v>INSERT INTO empleados VALUES (NULL, 8, 2, 1, 13, 1, 12, 'Chirinos Ipanaque', 'Richard Enrique', NULL, '24rchi@gmail.com', '74699355', '959291232', NULL, NULL, 'N00067295', '8vo', 'I');</v>
      </c>
    </row>
    <row r="517" spans="1:25" ht="15.75" customHeight="1">
      <c r="A517" s="6">
        <f t="shared" si="16"/>
        <v>516</v>
      </c>
      <c r="B517" s="21">
        <v>2</v>
      </c>
      <c r="C517" s="7" t="str">
        <f>VLOOKUP(B517,Tablas_Maestras_Prime!$A$116:$B$153,2,FALSE)</f>
        <v>Derecho</v>
      </c>
      <c r="D517" s="7">
        <v>2</v>
      </c>
      <c r="E517" s="113" t="str">
        <f>VLOOKUP(D517,Tablas_Maestras_Prime!$A$42:$B$103,2,FALSE)</f>
        <v>Universidad privada del norte</v>
      </c>
      <c r="F517" s="7">
        <v>1</v>
      </c>
      <c r="G517" s="7" t="str">
        <f>VLOOKUP(F517,Tablas_Maestras_Prime!$A$107:$B$112,2,FALSE)</f>
        <v>Sin Definir..</v>
      </c>
      <c r="H517" s="7">
        <v>1</v>
      </c>
      <c r="I517" s="7" t="str">
        <f>VLOOKUP(H517,Tablas_Maestras_Prime!$A$20:$B$38,2,FALSE)</f>
        <v>Por definir...</v>
      </c>
      <c r="J517" s="7">
        <v>1</v>
      </c>
      <c r="K517" s="7" t="str">
        <f>VLOOKUP(J517,Tablas_Maestras_Prime!$A$173:$B$175,2,FALSE)</f>
        <v>Estable</v>
      </c>
      <c r="L517" s="7">
        <v>12</v>
      </c>
      <c r="M517" s="7" t="str">
        <f>VLOOKUP(L517,Tablas_Maestras_Prime!$A$158:$B$169,2,FALSE)</f>
        <v>Practicante</v>
      </c>
      <c r="N517" s="22" t="s">
        <v>3210</v>
      </c>
      <c r="O517" s="22" t="s">
        <v>3211</v>
      </c>
      <c r="P517" s="23" t="s">
        <v>33</v>
      </c>
      <c r="Q517" s="22" t="s">
        <v>33</v>
      </c>
      <c r="R517" s="22" t="s">
        <v>3212</v>
      </c>
      <c r="S517" s="22" t="s">
        <v>3213</v>
      </c>
      <c r="T517" s="22" t="s">
        <v>33</v>
      </c>
      <c r="U517" s="22" t="s">
        <v>33</v>
      </c>
      <c r="V517" s="22" t="s">
        <v>3184</v>
      </c>
      <c r="W517" s="22" t="s">
        <v>3184</v>
      </c>
      <c r="X517" s="22" t="s">
        <v>35</v>
      </c>
      <c r="Y517" s="5" t="str">
        <f t="shared" si="17"/>
        <v>INSERT INTO empleados VALUES (NULL, 2, 2, 1, 1, 1, 12, 'Arquiñego Yauri', 'Geraldine', NULL, NULL, '75837942', '953867641', NULL, NULL, NULL, NULL, 'I');</v>
      </c>
    </row>
    <row r="518" spans="1:25" ht="15.75" customHeight="1">
      <c r="A518" s="6">
        <f t="shared" si="16"/>
        <v>517</v>
      </c>
      <c r="B518" s="21">
        <v>29</v>
      </c>
      <c r="C518" s="7" t="str">
        <f>VLOOKUP(B518,Tablas_Maestras_Prime!$A$116:$B$153,2,FALSE)</f>
        <v>Ingeniera industrial y de sistemas </v>
      </c>
      <c r="D518" s="7">
        <v>2</v>
      </c>
      <c r="E518" s="113" t="str">
        <f>VLOOKUP(D518,Tablas_Maestras_Prime!$A$42:$B$103,2,FALSE)</f>
        <v>Universidad privada del norte</v>
      </c>
      <c r="F518" s="7">
        <v>1</v>
      </c>
      <c r="G518" s="7" t="str">
        <f>VLOOKUP(F518,Tablas_Maestras_Prime!$A$107:$B$112,2,FALSE)</f>
        <v>Sin Definir..</v>
      </c>
      <c r="H518" s="7">
        <v>11</v>
      </c>
      <c r="I518" s="7" t="str">
        <f>VLOOKUP(H518,Tablas_Maestras_Prime!$A$20:$B$38,2,FALSE)</f>
        <v>Ingeniería Civil</v>
      </c>
      <c r="J518" s="7">
        <v>1</v>
      </c>
      <c r="K518" s="7" t="str">
        <f>VLOOKUP(J518,Tablas_Maestras_Prime!$A$173:$B$175,2,FALSE)</f>
        <v>Estable</v>
      </c>
      <c r="L518" s="7">
        <v>12</v>
      </c>
      <c r="M518" s="7" t="str">
        <f>VLOOKUP(L518,Tablas_Maestras_Prime!$A$158:$B$169,2,FALSE)</f>
        <v>Practicante</v>
      </c>
      <c r="N518" s="22" t="s">
        <v>3214</v>
      </c>
      <c r="O518" s="22" t="s">
        <v>3215</v>
      </c>
      <c r="P518" s="23" t="s">
        <v>33</v>
      </c>
      <c r="Q518" s="22" t="s">
        <v>33</v>
      </c>
      <c r="R518" s="22" t="s">
        <v>3216</v>
      </c>
      <c r="S518" s="22" t="s">
        <v>3217</v>
      </c>
      <c r="T518" s="22" t="s">
        <v>33</v>
      </c>
      <c r="U518" s="22" t="s">
        <v>33</v>
      </c>
      <c r="V518" s="22" t="s">
        <v>3184</v>
      </c>
      <c r="W518" s="22" t="s">
        <v>95</v>
      </c>
      <c r="X518" s="22" t="s">
        <v>35</v>
      </c>
      <c r="Y518" s="5" t="str">
        <f t="shared" si="17"/>
        <v>INSERT INTO empleados VALUES (NULL, 29, 2, 1, 11, 1, 12, 'Carhuayano Acuña', 'Jhon Octavio', NULL, NULL, '70098356', '938186778', NULL, NULL, NULL, '8vo', 'I');</v>
      </c>
    </row>
    <row r="519" spans="1:25" ht="15.75" customHeight="1">
      <c r="A519" s="6">
        <f t="shared" si="16"/>
        <v>518</v>
      </c>
      <c r="B519" s="21">
        <v>2</v>
      </c>
      <c r="C519" s="7" t="str">
        <f>VLOOKUP(B519,Tablas_Maestras_Prime!$A$116:$B$153,2,FALSE)</f>
        <v>Derecho</v>
      </c>
      <c r="D519" s="7">
        <v>2</v>
      </c>
      <c r="E519" s="113" t="str">
        <f>VLOOKUP(D519,Tablas_Maestras_Prime!$A$42:$B$103,2,FALSE)</f>
        <v>Universidad privada del norte</v>
      </c>
      <c r="F519" s="7">
        <v>1</v>
      </c>
      <c r="G519" s="7" t="str">
        <f>VLOOKUP(F519,Tablas_Maestras_Prime!$A$107:$B$112,2,FALSE)</f>
        <v>Sin Definir..</v>
      </c>
      <c r="H519" s="7">
        <v>11</v>
      </c>
      <c r="I519" s="7" t="str">
        <f>VLOOKUP(H519,Tablas_Maestras_Prime!$A$20:$B$38,2,FALSE)</f>
        <v>Ingeniería Civil</v>
      </c>
      <c r="J519" s="7">
        <v>1</v>
      </c>
      <c r="K519" s="7" t="str">
        <f>VLOOKUP(J519,Tablas_Maestras_Prime!$A$173:$B$175,2,FALSE)</f>
        <v>Estable</v>
      </c>
      <c r="L519" s="7">
        <v>12</v>
      </c>
      <c r="M519" s="7" t="str">
        <f>VLOOKUP(L519,Tablas_Maestras_Prime!$A$158:$B$169,2,FALSE)</f>
        <v>Practicante</v>
      </c>
      <c r="N519" s="22" t="s">
        <v>3218</v>
      </c>
      <c r="O519" s="22" t="s">
        <v>3219</v>
      </c>
      <c r="P519" s="23" t="s">
        <v>33</v>
      </c>
      <c r="Q519" s="22" t="s">
        <v>33</v>
      </c>
      <c r="R519" s="22" t="s">
        <v>3220</v>
      </c>
      <c r="S519" s="22" t="s">
        <v>3221</v>
      </c>
      <c r="T519" s="22" t="s">
        <v>33</v>
      </c>
      <c r="U519" s="22" t="s">
        <v>33</v>
      </c>
      <c r="V519" s="22" t="s">
        <v>3184</v>
      </c>
      <c r="W519" s="22" t="s">
        <v>3184</v>
      </c>
      <c r="X519" s="22" t="s">
        <v>35</v>
      </c>
      <c r="Y519" s="5" t="str">
        <f t="shared" si="17"/>
        <v>INSERT INTO empleados VALUES (NULL, 2, 2, 1, 11, 1, 12, 'Sanchez Accostupa', 'Luis Alfredo', NULL, NULL, '73661199', '981289314', NULL, NULL, NULL, NULL, 'I');</v>
      </c>
    </row>
    <row r="520" spans="1:25" ht="15.75" customHeight="1">
      <c r="A520" s="6">
        <f t="shared" si="16"/>
        <v>519</v>
      </c>
      <c r="B520" s="21">
        <v>6</v>
      </c>
      <c r="C520" s="7" t="str">
        <f>VLOOKUP(B520,Tablas_Maestras_Prime!$A$116:$B$153,2,FALSE)</f>
        <v>Administración y Marketing</v>
      </c>
      <c r="D520" s="7">
        <v>2</v>
      </c>
      <c r="E520" s="113" t="str">
        <f>VLOOKUP(D520,Tablas_Maestras_Prime!$A$42:$B$103,2,FALSE)</f>
        <v>Universidad privada del norte</v>
      </c>
      <c r="F520" s="7">
        <v>1</v>
      </c>
      <c r="G520" s="7" t="str">
        <f>VLOOKUP(F520,Tablas_Maestras_Prime!$A$107:$B$112,2,FALSE)</f>
        <v>Sin Definir..</v>
      </c>
      <c r="H520" s="7">
        <v>11</v>
      </c>
      <c r="I520" s="7" t="str">
        <f>VLOOKUP(H520,Tablas_Maestras_Prime!$A$20:$B$38,2,FALSE)</f>
        <v>Ingeniería Civil</v>
      </c>
      <c r="J520" s="7">
        <v>1</v>
      </c>
      <c r="K520" s="7" t="str">
        <f>VLOOKUP(J520,Tablas_Maestras_Prime!$A$173:$B$175,2,FALSE)</f>
        <v>Estable</v>
      </c>
      <c r="L520" s="7">
        <v>12</v>
      </c>
      <c r="M520" s="7" t="str">
        <f>VLOOKUP(L520,Tablas_Maestras_Prime!$A$158:$B$169,2,FALSE)</f>
        <v>Practicante</v>
      </c>
      <c r="N520" s="22" t="s">
        <v>3222</v>
      </c>
      <c r="O520" s="22" t="s">
        <v>3223</v>
      </c>
      <c r="P520" s="23" t="s">
        <v>33</v>
      </c>
      <c r="Q520" s="22" t="s">
        <v>3224</v>
      </c>
      <c r="R520" s="22" t="s">
        <v>3225</v>
      </c>
      <c r="S520" s="22" t="s">
        <v>3226</v>
      </c>
      <c r="T520" s="22" t="s">
        <v>33</v>
      </c>
      <c r="U520" s="22" t="s">
        <v>33</v>
      </c>
      <c r="V520" s="25" t="s">
        <v>3227</v>
      </c>
      <c r="W520" s="25" t="s">
        <v>86</v>
      </c>
      <c r="X520" s="22" t="s">
        <v>35</v>
      </c>
      <c r="Y520" s="5" t="str">
        <f t="shared" si="17"/>
        <v>INSERT INTO empleados VALUES (NULL, 6, 2, 1, 11, 1, 12, 'Timaná Cahuana', 'Sebastián Aldair', NULL, 'se16timana@hotmail.com', '76140514', '970647668', NULL, NULL, 'N00150632', '10mo', 'I');</v>
      </c>
    </row>
    <row r="521" spans="1:25" ht="15.75" customHeight="1">
      <c r="A521" s="6">
        <f t="shared" si="16"/>
        <v>520</v>
      </c>
      <c r="B521" s="21">
        <v>6</v>
      </c>
      <c r="C521" s="7" t="str">
        <f>VLOOKUP(B521,Tablas_Maestras_Prime!$A$116:$B$153,2,FALSE)</f>
        <v>Administración y Marketing</v>
      </c>
      <c r="D521" s="7">
        <v>2</v>
      </c>
      <c r="E521" s="113" t="str">
        <f>VLOOKUP(D521,Tablas_Maestras_Prime!$A$42:$B$103,2,FALSE)</f>
        <v>Universidad privada del norte</v>
      </c>
      <c r="F521" s="7">
        <v>1</v>
      </c>
      <c r="G521" s="7" t="str">
        <f>VLOOKUP(F521,Tablas_Maestras_Prime!$A$107:$B$112,2,FALSE)</f>
        <v>Sin Definir..</v>
      </c>
      <c r="H521" s="7">
        <v>11</v>
      </c>
      <c r="I521" s="7" t="str">
        <f>VLOOKUP(H521,Tablas_Maestras_Prime!$A$20:$B$38,2,FALSE)</f>
        <v>Ingeniería Civil</v>
      </c>
      <c r="J521" s="7">
        <v>1</v>
      </c>
      <c r="K521" s="7" t="str">
        <f>VLOOKUP(J521,Tablas_Maestras_Prime!$A$173:$B$175,2,FALSE)</f>
        <v>Estable</v>
      </c>
      <c r="L521" s="7">
        <v>12</v>
      </c>
      <c r="M521" s="7" t="str">
        <f>VLOOKUP(L521,Tablas_Maestras_Prime!$A$158:$B$169,2,FALSE)</f>
        <v>Practicante</v>
      </c>
      <c r="N521" s="22" t="s">
        <v>3228</v>
      </c>
      <c r="O521" s="22" t="s">
        <v>3229</v>
      </c>
      <c r="P521" s="23" t="s">
        <v>33</v>
      </c>
      <c r="Q521" s="22" t="s">
        <v>3230</v>
      </c>
      <c r="R521" s="22" t="s">
        <v>3231</v>
      </c>
      <c r="S521" s="22" t="s">
        <v>3232</v>
      </c>
      <c r="T521" s="22" t="s">
        <v>33</v>
      </c>
      <c r="U521" s="22" t="s">
        <v>33</v>
      </c>
      <c r="V521" s="25" t="s">
        <v>3233</v>
      </c>
      <c r="W521" s="25" t="s">
        <v>34</v>
      </c>
      <c r="X521" s="22" t="s">
        <v>35</v>
      </c>
      <c r="Y521" s="5" t="str">
        <f t="shared" si="17"/>
        <v>INSERT INTO empleados VALUES (NULL, 6, 2, 1, 11, 1, 12, 'Mendoza Toscano', 'Carlos Rodrigo', NULL, 'alxcarlos13@gmail.com', '75674918', '932993236', NULL, NULL, 'N00169480', '9no', 'I');</v>
      </c>
    </row>
    <row r="522" spans="1:25" ht="15.75" customHeight="1">
      <c r="A522" s="6">
        <f t="shared" si="16"/>
        <v>521</v>
      </c>
      <c r="B522" s="21">
        <v>6</v>
      </c>
      <c r="C522" s="7" t="str">
        <f>VLOOKUP(B522,Tablas_Maestras_Prime!$A$116:$B$153,2,FALSE)</f>
        <v>Administración y Marketing</v>
      </c>
      <c r="D522" s="7">
        <v>2</v>
      </c>
      <c r="E522" s="113" t="str">
        <f>VLOOKUP(D522,Tablas_Maestras_Prime!$A$42:$B$103,2,FALSE)</f>
        <v>Universidad privada del norte</v>
      </c>
      <c r="F522" s="7">
        <v>1</v>
      </c>
      <c r="G522" s="7" t="str">
        <f>VLOOKUP(F522,Tablas_Maestras_Prime!$A$107:$B$112,2,FALSE)</f>
        <v>Sin Definir..</v>
      </c>
      <c r="H522" s="7">
        <v>11</v>
      </c>
      <c r="I522" s="7" t="str">
        <f>VLOOKUP(H522,Tablas_Maestras_Prime!$A$20:$B$38,2,FALSE)</f>
        <v>Ingeniería Civil</v>
      </c>
      <c r="J522" s="7">
        <v>1</v>
      </c>
      <c r="K522" s="7" t="str">
        <f>VLOOKUP(J522,Tablas_Maestras_Prime!$A$173:$B$175,2,FALSE)</f>
        <v>Estable</v>
      </c>
      <c r="L522" s="7">
        <v>12</v>
      </c>
      <c r="M522" s="7" t="str">
        <f>VLOOKUP(L522,Tablas_Maestras_Prime!$A$158:$B$169,2,FALSE)</f>
        <v>Practicante</v>
      </c>
      <c r="N522" s="22" t="s">
        <v>3234</v>
      </c>
      <c r="O522" s="22" t="s">
        <v>3235</v>
      </c>
      <c r="P522" s="23" t="s">
        <v>33</v>
      </c>
      <c r="Q522" s="22" t="s">
        <v>3236</v>
      </c>
      <c r="R522" s="22" t="s">
        <v>3237</v>
      </c>
      <c r="S522" s="22" t="s">
        <v>3238</v>
      </c>
      <c r="T522" s="22" t="s">
        <v>33</v>
      </c>
      <c r="U522" s="22" t="s">
        <v>33</v>
      </c>
      <c r="V522" s="25" t="s">
        <v>3239</v>
      </c>
      <c r="W522" s="25" t="s">
        <v>62</v>
      </c>
      <c r="X522" s="22" t="s">
        <v>35</v>
      </c>
      <c r="Y522" s="5" t="str">
        <f t="shared" si="17"/>
        <v>INSERT INTO empleados VALUES (NULL, 6, 2, 1, 11, 1, 12, 'Moreno Guevara', 'Mario Eduardo', NULL, 'mario_mmg22@hotmail.com', '70199464', '961482334', NULL, NULL, 'N00028753', 'Egresado', 'I');</v>
      </c>
    </row>
    <row r="523" spans="1:25" ht="15.75" customHeight="1">
      <c r="A523" s="6">
        <f t="shared" si="16"/>
        <v>522</v>
      </c>
      <c r="B523" s="21">
        <v>6</v>
      </c>
      <c r="C523" s="7" t="str">
        <f>VLOOKUP(B523,Tablas_Maestras_Prime!$A$116:$B$153,2,FALSE)</f>
        <v>Administración y Marketing</v>
      </c>
      <c r="D523" s="7">
        <v>2</v>
      </c>
      <c r="E523" s="113" t="str">
        <f>VLOOKUP(D523,Tablas_Maestras_Prime!$A$42:$B$103,2,FALSE)</f>
        <v>Universidad privada del norte</v>
      </c>
      <c r="F523" s="7">
        <v>1</v>
      </c>
      <c r="G523" s="7" t="str">
        <f>VLOOKUP(F523,Tablas_Maestras_Prime!$A$107:$B$112,2,FALSE)</f>
        <v>Sin Definir..</v>
      </c>
      <c r="H523" s="7">
        <v>11</v>
      </c>
      <c r="I523" s="7" t="str">
        <f>VLOOKUP(H523,Tablas_Maestras_Prime!$A$20:$B$38,2,FALSE)</f>
        <v>Ingeniería Civil</v>
      </c>
      <c r="J523" s="7">
        <v>1</v>
      </c>
      <c r="K523" s="7" t="str">
        <f>VLOOKUP(J523,Tablas_Maestras_Prime!$A$173:$B$175,2,FALSE)</f>
        <v>Estable</v>
      </c>
      <c r="L523" s="7">
        <v>12</v>
      </c>
      <c r="M523" s="7" t="str">
        <f>VLOOKUP(L523,Tablas_Maestras_Prime!$A$158:$B$169,2,FALSE)</f>
        <v>Practicante</v>
      </c>
      <c r="N523" s="22" t="s">
        <v>3240</v>
      </c>
      <c r="O523" s="22" t="s">
        <v>3241</v>
      </c>
      <c r="P523" s="23" t="s">
        <v>33</v>
      </c>
      <c r="Q523" s="22" t="s">
        <v>3242</v>
      </c>
      <c r="R523" s="22" t="s">
        <v>3243</v>
      </c>
      <c r="S523" s="22" t="s">
        <v>3244</v>
      </c>
      <c r="T523" s="22" t="s">
        <v>33</v>
      </c>
      <c r="U523" s="22" t="s">
        <v>33</v>
      </c>
      <c r="V523" s="25" t="s">
        <v>3245</v>
      </c>
      <c r="W523" s="25" t="s">
        <v>95</v>
      </c>
      <c r="X523" s="22" t="s">
        <v>35</v>
      </c>
      <c r="Y523" s="5" t="str">
        <f t="shared" si="17"/>
        <v>INSERT INTO empleados VALUES (NULL, 6, 2, 1, 11, 1, 12, 'Flores Millan', 'Jimena Rosario', NULL, 'jimenafloresmillan@gmail.com', '70754656', '998048536', NULL, NULL, 'N00082063', '8vo', 'I');</v>
      </c>
    </row>
    <row r="524" spans="1:25" ht="15.75" customHeight="1">
      <c r="A524" s="6">
        <f t="shared" si="16"/>
        <v>523</v>
      </c>
      <c r="B524" s="21">
        <v>1</v>
      </c>
      <c r="C524" s="7" t="str">
        <f>VLOOKUP(B524,Tablas_Maestras_Prime!$A$116:$B$153,2,FALSE)</f>
        <v>Arquitectura y Urbanismo</v>
      </c>
      <c r="D524" s="7">
        <v>2</v>
      </c>
      <c r="E524" s="113" t="str">
        <f>VLOOKUP(D524,Tablas_Maestras_Prime!$A$42:$B$103,2,FALSE)</f>
        <v>Universidad privada del norte</v>
      </c>
      <c r="F524" s="7">
        <v>1</v>
      </c>
      <c r="G524" s="7" t="str">
        <f>VLOOKUP(F524,Tablas_Maestras_Prime!$A$107:$B$112,2,FALSE)</f>
        <v>Sin Definir..</v>
      </c>
      <c r="H524" s="7">
        <v>11</v>
      </c>
      <c r="I524" s="7" t="str">
        <f>VLOOKUP(H524,Tablas_Maestras_Prime!$A$20:$B$38,2,FALSE)</f>
        <v>Ingeniería Civil</v>
      </c>
      <c r="J524" s="7">
        <v>1</v>
      </c>
      <c r="K524" s="7" t="str">
        <f>VLOOKUP(J524,Tablas_Maestras_Prime!$A$173:$B$175,2,FALSE)</f>
        <v>Estable</v>
      </c>
      <c r="L524" s="7">
        <v>12</v>
      </c>
      <c r="M524" s="7" t="str">
        <f>VLOOKUP(L524,Tablas_Maestras_Prime!$A$158:$B$169,2,FALSE)</f>
        <v>Practicante</v>
      </c>
      <c r="N524" s="22" t="s">
        <v>3246</v>
      </c>
      <c r="O524" s="22" t="s">
        <v>3247</v>
      </c>
      <c r="P524" s="23" t="s">
        <v>33</v>
      </c>
      <c r="Q524" s="22" t="s">
        <v>3248</v>
      </c>
      <c r="R524" s="22" t="s">
        <v>3249</v>
      </c>
      <c r="S524" s="22" t="s">
        <v>3250</v>
      </c>
      <c r="T524" s="22" t="s">
        <v>33</v>
      </c>
      <c r="U524" s="22" t="s">
        <v>33</v>
      </c>
      <c r="V524" s="25" t="s">
        <v>3251</v>
      </c>
      <c r="W524" s="25" t="s">
        <v>34</v>
      </c>
      <c r="X524" s="22" t="s">
        <v>35</v>
      </c>
      <c r="Y524" s="5" t="str">
        <f t="shared" si="17"/>
        <v>INSERT INTO empleados VALUES (NULL, 1, 2, 1, 11, 1, 12, 'Vasquez Retamozo', 'Alvaro Joaquin', NULL, 'alvarociviling99@gmail.com', '72903391', '955108539', NULL, NULL, 'N00157133', '9no', 'I');</v>
      </c>
    </row>
    <row r="525" spans="1:25" ht="15.75" customHeight="1">
      <c r="A525" s="6">
        <f t="shared" si="16"/>
        <v>524</v>
      </c>
      <c r="B525" s="21">
        <v>9</v>
      </c>
      <c r="C525" s="7" t="str">
        <f>VLOOKUP(B525,Tablas_Maestras_Prime!$A$116:$B$153,2,FALSE)</f>
        <v>Administracion y Negocios Internacionales</v>
      </c>
      <c r="D525" s="7">
        <v>2</v>
      </c>
      <c r="E525" s="113" t="str">
        <f>VLOOKUP(D525,Tablas_Maestras_Prime!$A$42:$B$103,2,FALSE)</f>
        <v>Universidad privada del norte</v>
      </c>
      <c r="F525" s="7">
        <v>1</v>
      </c>
      <c r="G525" s="7" t="str">
        <f>VLOOKUP(F525,Tablas_Maestras_Prime!$A$107:$B$112,2,FALSE)</f>
        <v>Sin Definir..</v>
      </c>
      <c r="H525" s="7">
        <v>1</v>
      </c>
      <c r="I525" s="7" t="str">
        <f>VLOOKUP(H525,Tablas_Maestras_Prime!$A$20:$B$38,2,FALSE)</f>
        <v>Por definir...</v>
      </c>
      <c r="J525" s="7">
        <v>1</v>
      </c>
      <c r="K525" s="7" t="str">
        <f>VLOOKUP(J525,Tablas_Maestras_Prime!$A$173:$B$175,2,FALSE)</f>
        <v>Estable</v>
      </c>
      <c r="L525" s="7">
        <v>12</v>
      </c>
      <c r="M525" s="7" t="str">
        <f>VLOOKUP(L525,Tablas_Maestras_Prime!$A$158:$B$169,2,FALSE)</f>
        <v>Practicante</v>
      </c>
      <c r="N525" s="22" t="s">
        <v>3252</v>
      </c>
      <c r="O525" s="22" t="s">
        <v>3253</v>
      </c>
      <c r="P525" s="23" t="s">
        <v>33</v>
      </c>
      <c r="Q525" s="22" t="s">
        <v>33</v>
      </c>
      <c r="R525" s="22" t="s">
        <v>3254</v>
      </c>
      <c r="S525" s="22" t="s">
        <v>3255</v>
      </c>
      <c r="T525" s="22" t="s">
        <v>33</v>
      </c>
      <c r="U525" s="22" t="s">
        <v>33</v>
      </c>
      <c r="V525" s="22" t="s">
        <v>3184</v>
      </c>
      <c r="W525" s="22" t="s">
        <v>3184</v>
      </c>
      <c r="X525" s="22" t="s">
        <v>35</v>
      </c>
      <c r="Y525" s="5" t="str">
        <f t="shared" si="17"/>
        <v>INSERT INTO empleados VALUES (NULL, 9, 2, 1, 1, 1, 12, 'Ayala Gutierrez', 'Hugo Gabriel Alexander', NULL, NULL, '70385202', '934184363', NULL, NULL, NULL, NULL, 'I');</v>
      </c>
    </row>
    <row r="526" spans="1:25" ht="15.75" customHeight="1">
      <c r="A526" s="6">
        <f t="shared" si="16"/>
        <v>525</v>
      </c>
      <c r="B526" s="21">
        <v>7</v>
      </c>
      <c r="C526" s="7" t="str">
        <f>VLOOKUP(B526,Tablas_Maestras_Prime!$A$116:$B$153,2,FALSE)</f>
        <v>ARQUITECTURA Y DISEÑO DE INT.</v>
      </c>
      <c r="D526" s="7">
        <v>2</v>
      </c>
      <c r="E526" s="113" t="str">
        <f>VLOOKUP(D526,Tablas_Maestras_Prime!$A$42:$B$103,2,FALSE)</f>
        <v>Universidad privada del norte</v>
      </c>
      <c r="F526" s="7">
        <v>1</v>
      </c>
      <c r="G526" s="7" t="str">
        <f>VLOOKUP(F526,Tablas_Maestras_Prime!$A$107:$B$112,2,FALSE)</f>
        <v>Sin Definir..</v>
      </c>
      <c r="H526" s="7">
        <v>1</v>
      </c>
      <c r="I526" s="7" t="str">
        <f>VLOOKUP(H526,Tablas_Maestras_Prime!$A$20:$B$38,2,FALSE)</f>
        <v>Por definir...</v>
      </c>
      <c r="J526" s="7">
        <v>1</v>
      </c>
      <c r="K526" s="7" t="str">
        <f>VLOOKUP(J526,Tablas_Maestras_Prime!$A$173:$B$175,2,FALSE)</f>
        <v>Estable</v>
      </c>
      <c r="L526" s="7">
        <v>12</v>
      </c>
      <c r="M526" s="7" t="str">
        <f>VLOOKUP(L526,Tablas_Maestras_Prime!$A$158:$B$169,2,FALSE)</f>
        <v>Practicante</v>
      </c>
      <c r="N526" s="22" t="s">
        <v>3256</v>
      </c>
      <c r="O526" s="22" t="s">
        <v>3257</v>
      </c>
      <c r="P526" s="23">
        <v>37037</v>
      </c>
      <c r="Q526" s="22" t="s">
        <v>3258</v>
      </c>
      <c r="R526" s="22" t="s">
        <v>3259</v>
      </c>
      <c r="S526" s="22" t="s">
        <v>3260</v>
      </c>
      <c r="T526" s="22" t="s">
        <v>142</v>
      </c>
      <c r="U526" s="22" t="s">
        <v>3261</v>
      </c>
      <c r="V526" s="26" t="s">
        <v>3262</v>
      </c>
      <c r="W526" s="26" t="s">
        <v>95</v>
      </c>
      <c r="X526" s="22" t="s">
        <v>35</v>
      </c>
      <c r="Y526" s="27" t="str">
        <f>CONCATENATE("INSERT INTO empleados VALUES (NULL, ",B526,", ",D526,", ",F526,", ",H526,", ",J526,", ",L526,", '",N526,"', '",O526,"', ",IF(P526="Sin definir","NULL","'"&amp;TEXT(P526,"AAAA-MM-dd")&amp;"'"),", ",IF(Q526="Sin definir","NULL","'"&amp;Q526&amp;"'"),", ",IF(R526="Sin definir","NULL","'"&amp;R526&amp;"'"),", ",IF(S526="Sin definir","NULL","'"&amp;S526&amp;"'"),", ",IF(T526="Sin definir","NULL","'"&amp;T526&amp;"'"),", ",IF(U526="Sin definir","NULL","'"&amp;U526&amp;"'"),", ",IF(V526="Sin definir","NULL","'"&amp;V526&amp;"'"),", ",IF(W526="Sin definir","NULL","'"&amp;W526&amp;"'"),", '",X526,"');")</f>
        <v>INSERT INTO empleados VALUES (NULL, 7, 2, 1, 1, 1, 12, 'Otero Enciso', 'Melany Alexandra', 'sábado-05-26', 'mel.otero.enciso01@gmail.com', '72674620', '953728747', 'Breña', 'Jr. Azcona 1118, Breña', 'N00223602', '8vo', 'I');</v>
      </c>
    </row>
    <row r="527" spans="1:25" ht="15.75" customHeight="1">
      <c r="A527" s="6">
        <f t="shared" si="16"/>
        <v>526</v>
      </c>
      <c r="B527" s="21">
        <v>10</v>
      </c>
      <c r="C527" s="7" t="str">
        <f>VLOOKUP(B527,Tablas_Maestras_Prime!$A$116:$B$153,2,FALSE)</f>
        <v>Administracion de Empresas</v>
      </c>
      <c r="D527" s="7">
        <v>2</v>
      </c>
      <c r="E527" s="113" t="str">
        <f>VLOOKUP(D527,Tablas_Maestras_Prime!$A$42:$B$103,2,FALSE)</f>
        <v>Universidad privada del norte</v>
      </c>
      <c r="F527" s="7">
        <v>1</v>
      </c>
      <c r="G527" s="7" t="str">
        <f>VLOOKUP(F527,Tablas_Maestras_Prime!$A$107:$B$112,2,FALSE)</f>
        <v>Sin Definir..</v>
      </c>
      <c r="H527" s="7">
        <v>1</v>
      </c>
      <c r="I527" s="7" t="str">
        <f>VLOOKUP(H527,Tablas_Maestras_Prime!$A$20:$B$38,2,FALSE)</f>
        <v>Por definir...</v>
      </c>
      <c r="J527" s="7">
        <v>1</v>
      </c>
      <c r="K527" s="7" t="str">
        <f>VLOOKUP(J527,Tablas_Maestras_Prime!$A$173:$B$175,2,FALSE)</f>
        <v>Estable</v>
      </c>
      <c r="L527" s="7">
        <v>12</v>
      </c>
      <c r="M527" s="7" t="str">
        <f>VLOOKUP(L527,Tablas_Maestras_Prime!$A$158:$B$169,2,FALSE)</f>
        <v>Practicante</v>
      </c>
      <c r="N527" s="22" t="s">
        <v>3263</v>
      </c>
      <c r="O527" s="22" t="s">
        <v>936</v>
      </c>
      <c r="P527" s="23">
        <v>36257</v>
      </c>
      <c r="Q527" s="22" t="s">
        <v>3264</v>
      </c>
      <c r="R527" s="22" t="s">
        <v>3265</v>
      </c>
      <c r="S527" s="22" t="s">
        <v>3266</v>
      </c>
      <c r="T527" s="22" t="s">
        <v>3172</v>
      </c>
      <c r="U527" s="22" t="s">
        <v>3267</v>
      </c>
      <c r="V527" s="25" t="s">
        <v>3268</v>
      </c>
      <c r="W527" s="25" t="s">
        <v>34</v>
      </c>
      <c r="X527" s="22" t="s">
        <v>35</v>
      </c>
      <c r="Y527" s="5" t="str">
        <f t="shared" ref="Y527:Y590" si="18">CONCATENATE("INSERT INTO empleados VALUES (NULL, ",B527,", ",D527,", ",F527,", ",H527,", ",J527,", ",L527,", '",N527,"', '",O527,"', ",IF(P527="Sin definir","NULL","'"&amp;TEXT(P527,"aaaa-mm-dd")&amp;"'"),", ",IF(Q527="Sin definir","NULL","'"&amp;Q527&amp;"'"),", ",IF(R527="Sin definir","NULL","'"&amp;R527&amp;"'"),", ",IF(S527="Sin definir","NULL","'"&amp;S527&amp;"'"),", ",IF(T527="Sin definir","NULL","'"&amp;T527&amp;"'"),", ",IF(U527="Sin definir","NULL","'"&amp;U527&amp;"'"),", ",IF(V527="Sin definir","NULL","'"&amp;V527&amp;"'"),", ",IF(W527="Sin definir","NULL","'"&amp;W527&amp;"'"),", '",X527,"');")</f>
        <v>INSERT INTO empleados VALUES (NULL, 10, 2, 1, 1, 1, 12, 'Quispe Flores', 'Jose Luis', 'miércoles-04-07', 'joseluis.q789@hotmail.com', '76810080', '941097745', 'San juan de lurigancho', 'Av. gran pajaten n400 mz alt8', 'N00189740', '9no', 'I');</v>
      </c>
    </row>
    <row r="528" spans="1:25" ht="15.75" customHeight="1">
      <c r="A528" s="6">
        <f t="shared" si="16"/>
        <v>527</v>
      </c>
      <c r="B528" s="21">
        <v>5</v>
      </c>
      <c r="C528" s="7" t="str">
        <f>VLOOKUP(B528,Tablas_Maestras_Prime!$A$116:$B$153,2,FALSE)</f>
        <v>Ing. Civil</v>
      </c>
      <c r="D528" s="7">
        <v>2</v>
      </c>
      <c r="E528" s="113" t="str">
        <f>VLOOKUP(D528,Tablas_Maestras_Prime!$A$42:$B$103,2,FALSE)</f>
        <v>Universidad privada del norte</v>
      </c>
      <c r="F528" s="7">
        <v>1</v>
      </c>
      <c r="G528" s="7" t="str">
        <f>VLOOKUP(F528,Tablas_Maestras_Prime!$A$107:$B$112,2,FALSE)</f>
        <v>Sin Definir..</v>
      </c>
      <c r="H528" s="7">
        <v>1</v>
      </c>
      <c r="I528" s="7" t="str">
        <f>VLOOKUP(H528,Tablas_Maestras_Prime!$A$20:$B$38,2,FALSE)</f>
        <v>Por definir...</v>
      </c>
      <c r="J528" s="7">
        <v>1</v>
      </c>
      <c r="K528" s="7" t="str">
        <f>VLOOKUP(J528,Tablas_Maestras_Prime!$A$173:$B$175,2,FALSE)</f>
        <v>Estable</v>
      </c>
      <c r="L528" s="7">
        <v>12</v>
      </c>
      <c r="M528" s="7" t="str">
        <f>VLOOKUP(L528,Tablas_Maestras_Prime!$A$158:$B$169,2,FALSE)</f>
        <v>Practicante</v>
      </c>
      <c r="N528" s="22" t="s">
        <v>3269</v>
      </c>
      <c r="O528" s="22" t="s">
        <v>3270</v>
      </c>
      <c r="P528" s="23">
        <v>36782</v>
      </c>
      <c r="Q528" s="22" t="s">
        <v>3271</v>
      </c>
      <c r="R528" s="22" t="s">
        <v>3272</v>
      </c>
      <c r="S528" s="22" t="s">
        <v>3273</v>
      </c>
      <c r="T528" s="22" t="s">
        <v>1223</v>
      </c>
      <c r="U528" s="22" t="s">
        <v>3274</v>
      </c>
      <c r="V528" s="25" t="s">
        <v>3275</v>
      </c>
      <c r="W528" s="25" t="s">
        <v>34</v>
      </c>
      <c r="X528" s="22" t="s">
        <v>35</v>
      </c>
      <c r="Y528" s="5" t="str">
        <f t="shared" si="18"/>
        <v>INSERT INTO empleados VALUES (NULL, 5, 2, 1, 1, 1, 12, 'Marin Sanchez', 'Walter Ruben', 'miércoles-09-13', 'walterms1254@gmail.com', '75808430', '988580139', 'Ventanilla', 'Mc5 Lt6 Defensores de La Patria - Ventanilla', 'N00244748', '9no', 'I');</v>
      </c>
    </row>
    <row r="529" spans="1:25" ht="15.75" customHeight="1">
      <c r="A529" s="6">
        <f t="shared" si="16"/>
        <v>528</v>
      </c>
      <c r="B529" s="21">
        <v>15</v>
      </c>
      <c r="C529" s="7" t="str">
        <f>VLOOKUP(B529,Tablas_Maestras_Prime!$A$116:$B$153,2,FALSE)</f>
        <v>Ingeniería Ambiental</v>
      </c>
      <c r="D529" s="7">
        <v>2</v>
      </c>
      <c r="E529" s="113" t="str">
        <f>VLOOKUP(D529,Tablas_Maestras_Prime!$A$42:$B$103,2,FALSE)</f>
        <v>Universidad privada del norte</v>
      </c>
      <c r="F529" s="7">
        <v>1</v>
      </c>
      <c r="G529" s="7" t="str">
        <f>VLOOKUP(F529,Tablas_Maestras_Prime!$A$107:$B$112,2,FALSE)</f>
        <v>Sin Definir..</v>
      </c>
      <c r="H529" s="7">
        <v>1</v>
      </c>
      <c r="I529" s="7" t="str">
        <f>VLOOKUP(H529,Tablas_Maestras_Prime!$A$20:$B$38,2,FALSE)</f>
        <v>Por definir...</v>
      </c>
      <c r="J529" s="7">
        <v>1</v>
      </c>
      <c r="K529" s="7" t="str">
        <f>VLOOKUP(J529,Tablas_Maestras_Prime!$A$173:$B$175,2,FALSE)</f>
        <v>Estable</v>
      </c>
      <c r="L529" s="7">
        <v>12</v>
      </c>
      <c r="M529" s="7" t="str">
        <f>VLOOKUP(L529,Tablas_Maestras_Prime!$A$158:$B$169,2,FALSE)</f>
        <v>Practicante</v>
      </c>
      <c r="N529" s="22" t="s">
        <v>3276</v>
      </c>
      <c r="O529" s="22" t="s">
        <v>3277</v>
      </c>
      <c r="P529" s="23">
        <v>37831</v>
      </c>
      <c r="Q529" s="22" t="s">
        <v>3278</v>
      </c>
      <c r="R529" s="22" t="s">
        <v>3279</v>
      </c>
      <c r="S529" s="22" t="s">
        <v>3280</v>
      </c>
      <c r="T529" s="22" t="s">
        <v>848</v>
      </c>
      <c r="U529" s="22" t="s">
        <v>3281</v>
      </c>
      <c r="V529" s="25" t="s">
        <v>3282</v>
      </c>
      <c r="W529" s="25" t="s">
        <v>145</v>
      </c>
      <c r="X529" s="22" t="s">
        <v>35</v>
      </c>
      <c r="Y529" s="5" t="str">
        <f t="shared" si="18"/>
        <v>INSERT INTO empleados VALUES (NULL, 15, 2, 1, 1, 1, 12, 'Barzola Castro', 'Celeste Lucero', 'martes-07-29', 'bcelestelucero@gmail.com', '75699921', '901984091', 'Independencia', 'Indepedencia- Urb Tahuantinsuyo 2da zona', 'N00258951', '7mo', 'I');</v>
      </c>
    </row>
    <row r="530" spans="1:25" ht="15.75" customHeight="1">
      <c r="A530" s="6">
        <f t="shared" si="16"/>
        <v>529</v>
      </c>
      <c r="B530" s="21">
        <v>3</v>
      </c>
      <c r="C530" s="7" t="str">
        <f>VLOOKUP(B530,Tablas_Maestras_Prime!$A$116:$B$153,2,FALSE)</f>
        <v>Dibujante Tecnico Mecanico</v>
      </c>
      <c r="D530" s="7">
        <v>2</v>
      </c>
      <c r="E530" s="113" t="str">
        <f>VLOOKUP(D530,Tablas_Maestras_Prime!$A$42:$B$103,2,FALSE)</f>
        <v>Universidad privada del norte</v>
      </c>
      <c r="F530" s="7">
        <v>1</v>
      </c>
      <c r="G530" s="7" t="str">
        <f>VLOOKUP(F530,Tablas_Maestras_Prime!$A$107:$B$112,2,FALSE)</f>
        <v>Sin Definir..</v>
      </c>
      <c r="H530" s="7">
        <v>1</v>
      </c>
      <c r="I530" s="7" t="str">
        <f>VLOOKUP(H530,Tablas_Maestras_Prime!$A$20:$B$38,2,FALSE)</f>
        <v>Por definir...</v>
      </c>
      <c r="J530" s="7">
        <v>1</v>
      </c>
      <c r="K530" s="7" t="str">
        <f>VLOOKUP(J530,Tablas_Maestras_Prime!$A$173:$B$175,2,FALSE)</f>
        <v>Estable</v>
      </c>
      <c r="L530" s="7">
        <v>12</v>
      </c>
      <c r="M530" s="7" t="str">
        <f>VLOOKUP(L530,Tablas_Maestras_Prime!$A$158:$B$169,2,FALSE)</f>
        <v>Practicante</v>
      </c>
      <c r="N530" s="22" t="s">
        <v>3283</v>
      </c>
      <c r="O530" s="22" t="s">
        <v>3284</v>
      </c>
      <c r="P530" s="23">
        <v>37235</v>
      </c>
      <c r="Q530" s="22" t="s">
        <v>3285</v>
      </c>
      <c r="R530" s="22" t="s">
        <v>3286</v>
      </c>
      <c r="S530" s="22" t="s">
        <v>3287</v>
      </c>
      <c r="T530" s="22" t="s">
        <v>1116</v>
      </c>
      <c r="U530" s="22" t="s">
        <v>3288</v>
      </c>
      <c r="V530" s="25" t="s">
        <v>3289</v>
      </c>
      <c r="W530" s="25" t="s">
        <v>34</v>
      </c>
      <c r="X530" s="22" t="s">
        <v>35</v>
      </c>
      <c r="Y530" s="5" t="str">
        <f t="shared" si="18"/>
        <v>INSERT INTO empleados VALUES (NULL, 3, 2, 1, 1, 1, 12, 'Villalobos Ocampo', 'Alberth Andre', 'lunes-12-10', 'kevin_jeysonbm@hotmail.com', '70298791', '982944998', 'Magdalena del Mar', 'Magdalena del Mar - Jr. Tacna 564', 'N00206233', '9no', 'I');</v>
      </c>
    </row>
    <row r="531" spans="1:25" ht="15.75" customHeight="1">
      <c r="A531" s="6">
        <f t="shared" si="16"/>
        <v>530</v>
      </c>
      <c r="B531" s="21">
        <v>2</v>
      </c>
      <c r="C531" s="7" t="str">
        <f>VLOOKUP(B531,Tablas_Maestras_Prime!$A$116:$B$153,2,FALSE)</f>
        <v>Derecho</v>
      </c>
      <c r="D531" s="7">
        <v>2</v>
      </c>
      <c r="E531" s="113" t="str">
        <f>VLOOKUP(D531,Tablas_Maestras_Prime!$A$42:$B$103,2,FALSE)</f>
        <v>Universidad privada del norte</v>
      </c>
      <c r="F531" s="7">
        <v>1</v>
      </c>
      <c r="G531" s="7" t="str">
        <f>VLOOKUP(F531,Tablas_Maestras_Prime!$A$107:$B$112,2,FALSE)</f>
        <v>Sin Definir..</v>
      </c>
      <c r="H531" s="7">
        <v>1</v>
      </c>
      <c r="I531" s="7" t="str">
        <f>VLOOKUP(H531,Tablas_Maestras_Prime!$A$20:$B$38,2,FALSE)</f>
        <v>Por definir...</v>
      </c>
      <c r="J531" s="7">
        <v>1</v>
      </c>
      <c r="K531" s="7" t="str">
        <f>VLOOKUP(J531,Tablas_Maestras_Prime!$A$173:$B$175,2,FALSE)</f>
        <v>Estable</v>
      </c>
      <c r="L531" s="7">
        <v>12</v>
      </c>
      <c r="M531" s="7" t="str">
        <f>VLOOKUP(L531,Tablas_Maestras_Prime!$A$158:$B$169,2,FALSE)</f>
        <v>Practicante</v>
      </c>
      <c r="N531" s="22" t="s">
        <v>3290</v>
      </c>
      <c r="O531" s="22" t="s">
        <v>3291</v>
      </c>
      <c r="P531" s="23">
        <v>35566</v>
      </c>
      <c r="Q531" s="22" t="s">
        <v>3292</v>
      </c>
      <c r="R531" s="22" t="s">
        <v>3293</v>
      </c>
      <c r="S531" s="22" t="s">
        <v>3294</v>
      </c>
      <c r="T531" s="22" t="s">
        <v>848</v>
      </c>
      <c r="U531" s="22" t="s">
        <v>3295</v>
      </c>
      <c r="V531" s="26" t="s">
        <v>3296</v>
      </c>
      <c r="W531" s="26" t="s">
        <v>34</v>
      </c>
      <c r="X531" s="22" t="s">
        <v>35</v>
      </c>
      <c r="Y531" s="5" t="str">
        <f t="shared" si="18"/>
        <v>INSERT INTO empleados VALUES (NULL, 2, 2, 1, 1, 1, 12, 'Vásquez Chávez', 'Nora Brigitte', 'viernes-05-16', 'norabrigittev@gmail.com', '72652443', '961679961', 'Independencia', 'Calle 32 N°106, Payet - Urb. Tupac Amaru, Independencia', 'N00175071', '9no', 'I');</v>
      </c>
    </row>
    <row r="532" spans="1:25" ht="15.75" customHeight="1">
      <c r="A532" s="6">
        <f t="shared" si="16"/>
        <v>531</v>
      </c>
      <c r="B532" s="21">
        <v>2</v>
      </c>
      <c r="C532" s="7" t="str">
        <f>VLOOKUP(B532,Tablas_Maestras_Prime!$A$116:$B$153,2,FALSE)</f>
        <v>Derecho</v>
      </c>
      <c r="D532" s="7">
        <v>2</v>
      </c>
      <c r="E532" s="113" t="str">
        <f>VLOOKUP(D532,Tablas_Maestras_Prime!$A$42:$B$103,2,FALSE)</f>
        <v>Universidad privada del norte</v>
      </c>
      <c r="F532" s="7">
        <v>1</v>
      </c>
      <c r="G532" s="7" t="str">
        <f>VLOOKUP(F532,Tablas_Maestras_Prime!$A$107:$B$112,2,FALSE)</f>
        <v>Sin Definir..</v>
      </c>
      <c r="H532" s="7">
        <v>1</v>
      </c>
      <c r="I532" s="7" t="str">
        <f>VLOOKUP(H532,Tablas_Maestras_Prime!$A$20:$B$38,2,FALSE)</f>
        <v>Por definir...</v>
      </c>
      <c r="J532" s="7">
        <v>1</v>
      </c>
      <c r="K532" s="7" t="str">
        <f>VLOOKUP(J532,Tablas_Maestras_Prime!$A$173:$B$175,2,FALSE)</f>
        <v>Estable</v>
      </c>
      <c r="L532" s="7">
        <v>12</v>
      </c>
      <c r="M532" s="7" t="str">
        <f>VLOOKUP(L532,Tablas_Maestras_Prime!$A$158:$B$169,2,FALSE)</f>
        <v>Practicante</v>
      </c>
      <c r="N532" s="22" t="s">
        <v>3297</v>
      </c>
      <c r="O532" s="22" t="s">
        <v>3298</v>
      </c>
      <c r="P532" s="23">
        <v>37055</v>
      </c>
      <c r="Q532" s="22" t="s">
        <v>3299</v>
      </c>
      <c r="R532" s="22" t="s">
        <v>3300</v>
      </c>
      <c r="S532" s="22" t="s">
        <v>3301</v>
      </c>
      <c r="T532" s="22" t="s">
        <v>784</v>
      </c>
      <c r="U532" s="22" t="s">
        <v>3302</v>
      </c>
      <c r="V532" s="25" t="s">
        <v>3303</v>
      </c>
      <c r="W532" s="25" t="s">
        <v>34</v>
      </c>
      <c r="X532" s="22" t="s">
        <v>35</v>
      </c>
      <c r="Y532" s="5" t="str">
        <f t="shared" si="18"/>
        <v>INSERT INTO empleados VALUES (NULL, 2, 2, 1, 1, 1, 12, 'Oscanoa Reyes', 'Valeska Ninnet', 'miércoles-06-13', 'valeskaninnet@gmail.com', '76845721', '931095282', 'Puente Piedra', 'Calle Los Geranios 253, Condominio Valle Verde, Urb. Shangri-La - Puente Piedra', 'N00170892', '9no', 'I');</v>
      </c>
    </row>
    <row r="533" spans="1:25" ht="15.75" customHeight="1">
      <c r="A533" s="6">
        <f t="shared" si="16"/>
        <v>532</v>
      </c>
      <c r="B533" s="21">
        <v>6</v>
      </c>
      <c r="C533" s="7" t="str">
        <f>VLOOKUP(B533,Tablas_Maestras_Prime!$A$116:$B$153,2,FALSE)</f>
        <v>Administración y Marketing</v>
      </c>
      <c r="D533" s="7">
        <v>2</v>
      </c>
      <c r="E533" s="113" t="str">
        <f>VLOOKUP(D533,Tablas_Maestras_Prime!$A$42:$B$103,2,FALSE)</f>
        <v>Universidad privada del norte</v>
      </c>
      <c r="F533" s="7">
        <v>1</v>
      </c>
      <c r="G533" s="7" t="str">
        <f>VLOOKUP(F533,Tablas_Maestras_Prime!$A$107:$B$112,2,FALSE)</f>
        <v>Sin Definir..</v>
      </c>
      <c r="H533" s="7">
        <v>1</v>
      </c>
      <c r="I533" s="7" t="str">
        <f>VLOOKUP(H533,Tablas_Maestras_Prime!$A$20:$B$38,2,FALSE)</f>
        <v>Por definir...</v>
      </c>
      <c r="J533" s="7">
        <v>1</v>
      </c>
      <c r="K533" s="7" t="str">
        <f>VLOOKUP(J533,Tablas_Maestras_Prime!$A$173:$B$175,2,FALSE)</f>
        <v>Estable</v>
      </c>
      <c r="L533" s="7">
        <v>12</v>
      </c>
      <c r="M533" s="7" t="str">
        <f>VLOOKUP(L533,Tablas_Maestras_Prime!$A$158:$B$169,2,FALSE)</f>
        <v>Practicante</v>
      </c>
      <c r="N533" s="22" t="s">
        <v>3304</v>
      </c>
      <c r="O533" s="22" t="s">
        <v>3305</v>
      </c>
      <c r="P533" s="23">
        <v>35361</v>
      </c>
      <c r="Q533" s="22" t="s">
        <v>3285</v>
      </c>
      <c r="R533" s="22" t="s">
        <v>3306</v>
      </c>
      <c r="S533" s="22" t="s">
        <v>3307</v>
      </c>
      <c r="T533" s="22" t="s">
        <v>3308</v>
      </c>
      <c r="U533" s="22" t="s">
        <v>3309</v>
      </c>
      <c r="V533" s="25" t="s">
        <v>3310</v>
      </c>
      <c r="W533" s="25" t="s">
        <v>95</v>
      </c>
      <c r="X533" s="22" t="s">
        <v>35</v>
      </c>
      <c r="Y533" s="5" t="str">
        <f t="shared" si="18"/>
        <v>INSERT INTO empleados VALUES (NULL, 6, 2, 1, 1, 1, 12, 'Benites Mio', 'Kevin Jeyson', 'miércoles-10-23', 'kevin_jeysonbm@hotmail.com', '71878806', '966164016', 'Los olivos', 'jr miguel ortiz 487 dpto d 101 - Urb. villasol - Los olivos', 'N00091591', '8vo', 'I');</v>
      </c>
    </row>
    <row r="534" spans="1:25" ht="15.75" customHeight="1">
      <c r="A534" s="6">
        <f t="shared" si="16"/>
        <v>533</v>
      </c>
      <c r="B534" s="21">
        <v>3</v>
      </c>
      <c r="C534" s="7" t="str">
        <f>VLOOKUP(B534,Tablas_Maestras_Prime!$A$116:$B$153,2,FALSE)</f>
        <v>Dibujante Tecnico Mecanico</v>
      </c>
      <c r="D534" s="7">
        <v>2</v>
      </c>
      <c r="E534" s="113" t="str">
        <f>VLOOKUP(D534,Tablas_Maestras_Prime!$A$42:$B$103,2,FALSE)</f>
        <v>Universidad privada del norte</v>
      </c>
      <c r="F534" s="7">
        <v>1</v>
      </c>
      <c r="G534" s="7" t="str">
        <f>VLOOKUP(F534,Tablas_Maestras_Prime!$A$107:$B$112,2,FALSE)</f>
        <v>Sin Definir..</v>
      </c>
      <c r="H534" s="7">
        <v>1</v>
      </c>
      <c r="I534" s="7" t="str">
        <f>VLOOKUP(H534,Tablas_Maestras_Prime!$A$20:$B$38,2,FALSE)</f>
        <v>Por definir...</v>
      </c>
      <c r="J534" s="7">
        <v>1</v>
      </c>
      <c r="K534" s="7" t="str">
        <f>VLOOKUP(J534,Tablas_Maestras_Prime!$A$173:$B$175,2,FALSE)</f>
        <v>Estable</v>
      </c>
      <c r="L534" s="7">
        <v>12</v>
      </c>
      <c r="M534" s="7" t="str">
        <f>VLOOKUP(L534,Tablas_Maestras_Prime!$A$158:$B$169,2,FALSE)</f>
        <v>Practicante</v>
      </c>
      <c r="N534" s="22" t="s">
        <v>3311</v>
      </c>
      <c r="O534" s="22" t="s">
        <v>3312</v>
      </c>
      <c r="P534" s="23">
        <v>37448</v>
      </c>
      <c r="Q534" s="22" t="s">
        <v>3313</v>
      </c>
      <c r="R534" s="22" t="s">
        <v>3314</v>
      </c>
      <c r="S534" s="22" t="s">
        <v>3315</v>
      </c>
      <c r="T534" s="22" t="s">
        <v>33</v>
      </c>
      <c r="U534" s="22" t="s">
        <v>3316</v>
      </c>
      <c r="V534" s="25" t="s">
        <v>3317</v>
      </c>
      <c r="W534" s="25" t="s">
        <v>145</v>
      </c>
      <c r="X534" s="22" t="s">
        <v>35</v>
      </c>
      <c r="Y534" s="5" t="str">
        <f t="shared" si="18"/>
        <v>INSERT INTO empleados VALUES (NULL, 3, 2, 1, 1, 1, 12, 'Ariza Gonzales', 'Alanis Naomi', 'jueves-07-11', 'naomi.ariza19@gmail.com', '72848832', '933624467', NULL, 'Jr.Jose Mariano Arce 139 Dpto. 703 - Pueblo Libre', 'N00306865', '7mo', 'I');</v>
      </c>
    </row>
    <row r="535" spans="1:25" ht="15.75" customHeight="1">
      <c r="A535" s="6">
        <f t="shared" si="16"/>
        <v>534</v>
      </c>
      <c r="B535" s="21">
        <v>13</v>
      </c>
      <c r="C535" s="7" t="str">
        <f>VLOOKUP(B535,Tablas_Maestras_Prime!$A$116:$B$153,2,FALSE)</f>
        <v>Diseño y Desarrollo de Maquinas</v>
      </c>
      <c r="D535" s="7">
        <v>3</v>
      </c>
      <c r="E535" s="113" t="str">
        <f>VLOOKUP(D535,Tablas_Maestras_Prime!$A$42:$B$103,2,FALSE)</f>
        <v>SENATI</v>
      </c>
      <c r="F535" s="7">
        <v>1</v>
      </c>
      <c r="G535" s="7" t="str">
        <f>VLOOKUP(F535,Tablas_Maestras_Prime!$A$107:$B$112,2,FALSE)</f>
        <v>Sin Definir..</v>
      </c>
      <c r="H535" s="7">
        <v>1</v>
      </c>
      <c r="I535" s="7" t="str">
        <f>VLOOKUP(H535,Tablas_Maestras_Prime!$A$20:$B$38,2,FALSE)</f>
        <v>Por definir...</v>
      </c>
      <c r="J535" s="7">
        <v>1</v>
      </c>
      <c r="K535" s="7" t="str">
        <f>VLOOKUP(J535,Tablas_Maestras_Prime!$A$173:$B$175,2,FALSE)</f>
        <v>Estable</v>
      </c>
      <c r="L535" s="7">
        <v>12</v>
      </c>
      <c r="M535" s="7" t="str">
        <f>VLOOKUP(L535,Tablas_Maestras_Prime!$A$158:$B$169,2,FALSE)</f>
        <v>Practicante</v>
      </c>
      <c r="N535" s="22" t="s">
        <v>3318</v>
      </c>
      <c r="O535" s="22" t="s">
        <v>3319</v>
      </c>
      <c r="P535" s="23">
        <v>37796</v>
      </c>
      <c r="Q535" s="22" t="s">
        <v>3320</v>
      </c>
      <c r="R535" s="22" t="s">
        <v>3321</v>
      </c>
      <c r="S535" s="22" t="s">
        <v>3322</v>
      </c>
      <c r="T535" s="22" t="s">
        <v>43</v>
      </c>
      <c r="U535" s="22" t="s">
        <v>3323</v>
      </c>
      <c r="V535" s="26" t="s">
        <v>3324</v>
      </c>
      <c r="W535" s="26" t="s">
        <v>53</v>
      </c>
      <c r="X535" s="22" t="s">
        <v>35</v>
      </c>
      <c r="Y535" s="5" t="str">
        <f t="shared" si="18"/>
        <v>INSERT INTO empleados VALUES (NULL, 13, 3, 1, 1, 1, 12, 'Ramos Cutipa', 'Mariluz', 'martes-06-24', '1392051@senati.pe;mariluz20033@gmail.com', '75117621', '918993755', 'San Juan de Lurigancho', 'MZ. E LT 2 14 de febrero- San Juan de Lurigancho', '1392051', '4to', 'I');</v>
      </c>
    </row>
    <row r="536" spans="1:25" ht="15.75" customHeight="1">
      <c r="A536" s="6">
        <f t="shared" si="16"/>
        <v>535</v>
      </c>
      <c r="B536" s="21">
        <v>13</v>
      </c>
      <c r="C536" s="7" t="str">
        <f>VLOOKUP(B536,Tablas_Maestras_Prime!$A$116:$B$153,2,FALSE)</f>
        <v>Diseño y Desarrollo de Maquinas</v>
      </c>
      <c r="D536" s="7">
        <v>3</v>
      </c>
      <c r="E536" s="113" t="str">
        <f>VLOOKUP(D536,Tablas_Maestras_Prime!$A$42:$B$103,2,FALSE)</f>
        <v>SENATI</v>
      </c>
      <c r="F536" s="7">
        <v>1</v>
      </c>
      <c r="G536" s="7" t="str">
        <f>VLOOKUP(F536,Tablas_Maestras_Prime!$A$107:$B$112,2,FALSE)</f>
        <v>Sin Definir..</v>
      </c>
      <c r="H536" s="7">
        <v>1</v>
      </c>
      <c r="I536" s="7" t="str">
        <f>VLOOKUP(H536,Tablas_Maestras_Prime!$A$20:$B$38,2,FALSE)</f>
        <v>Por definir...</v>
      </c>
      <c r="J536" s="7">
        <v>1</v>
      </c>
      <c r="K536" s="7" t="str">
        <f>VLOOKUP(J536,Tablas_Maestras_Prime!$A$173:$B$175,2,FALSE)</f>
        <v>Estable</v>
      </c>
      <c r="L536" s="7">
        <v>12</v>
      </c>
      <c r="M536" s="7" t="str">
        <f>VLOOKUP(L536,Tablas_Maestras_Prime!$A$158:$B$169,2,FALSE)</f>
        <v>Practicante</v>
      </c>
      <c r="N536" s="22" t="s">
        <v>3325</v>
      </c>
      <c r="O536" s="22" t="s">
        <v>3326</v>
      </c>
      <c r="P536" s="23">
        <v>37971</v>
      </c>
      <c r="Q536" s="22" t="s">
        <v>3327</v>
      </c>
      <c r="R536" s="22" t="s">
        <v>3328</v>
      </c>
      <c r="S536" s="22" t="s">
        <v>3329</v>
      </c>
      <c r="T536" s="22" t="s">
        <v>3330</v>
      </c>
      <c r="U536" s="22" t="s">
        <v>3331</v>
      </c>
      <c r="V536" s="25" t="s">
        <v>3332</v>
      </c>
      <c r="W536" s="25" t="s">
        <v>53</v>
      </c>
      <c r="X536" s="22" t="s">
        <v>35</v>
      </c>
      <c r="Y536" s="5" t="str">
        <f t="shared" si="18"/>
        <v>INSERT INTO empleados VALUES (NULL, 13, 3, 1, 1, 1, 12, 'Callaca Quispe', 'Luis Angel', 'martes-12-16', 'callacaquispe@gmail.com;1407140@senati.pe', '76326255', '963410424', 'San juan de urigancho', 'MZ F LT6 San pedro- San juan de Lurigancho', '1407140', '4to', 'I');</v>
      </c>
    </row>
    <row r="537" spans="1:25" ht="15.75" customHeight="1">
      <c r="A537" s="6">
        <f t="shared" si="16"/>
        <v>536</v>
      </c>
      <c r="B537" s="21">
        <v>6</v>
      </c>
      <c r="C537" s="7" t="str">
        <f>VLOOKUP(B537,Tablas_Maestras_Prime!$A$116:$B$153,2,FALSE)</f>
        <v>Administración y Marketing</v>
      </c>
      <c r="D537" s="7">
        <v>2</v>
      </c>
      <c r="E537" s="113" t="str">
        <f>VLOOKUP(D537,Tablas_Maestras_Prime!$A$42:$B$103,2,FALSE)</f>
        <v>Universidad privada del norte</v>
      </c>
      <c r="F537" s="7">
        <v>1</v>
      </c>
      <c r="G537" s="7" t="str">
        <f>VLOOKUP(F537,Tablas_Maestras_Prime!$A$107:$B$112,2,FALSE)</f>
        <v>Sin Definir..</v>
      </c>
      <c r="H537" s="7">
        <v>1</v>
      </c>
      <c r="I537" s="7" t="str">
        <f>VLOOKUP(H537,Tablas_Maestras_Prime!$A$20:$B$38,2,FALSE)</f>
        <v>Por definir...</v>
      </c>
      <c r="J537" s="7">
        <v>1</v>
      </c>
      <c r="K537" s="7" t="str">
        <f>VLOOKUP(J537,Tablas_Maestras_Prime!$A$173:$B$175,2,FALSE)</f>
        <v>Estable</v>
      </c>
      <c r="L537" s="7">
        <v>12</v>
      </c>
      <c r="M537" s="7" t="str">
        <f>VLOOKUP(L537,Tablas_Maestras_Prime!$A$158:$B$169,2,FALSE)</f>
        <v>Practicante</v>
      </c>
      <c r="N537" s="22" t="s">
        <v>3333</v>
      </c>
      <c r="O537" s="22" t="s">
        <v>3334</v>
      </c>
      <c r="P537" s="23">
        <v>36166</v>
      </c>
      <c r="Q537" s="22" t="s">
        <v>3335</v>
      </c>
      <c r="R537" s="22" t="s">
        <v>3336</v>
      </c>
      <c r="S537" s="22" t="s">
        <v>3337</v>
      </c>
      <c r="T537" s="22" t="s">
        <v>3338</v>
      </c>
      <c r="U537" s="22" t="s">
        <v>3339</v>
      </c>
      <c r="V537" s="25" t="s">
        <v>3340</v>
      </c>
      <c r="W537" s="25" t="s">
        <v>34</v>
      </c>
      <c r="X537" s="22" t="s">
        <v>35</v>
      </c>
      <c r="Y537" s="5" t="str">
        <f t="shared" si="18"/>
        <v>INSERT INTO empleados VALUES (NULL, 6, 2, 1, 1, 1, 12, 'Pradinett Olivares', 'Reyna Del Pilar', 'miércoles-01-06', 'rpilarpradinetto@gmail.com', '72474143', '913909414', 'Mariscal', 'Urb. Mariscal Cáceres Mz B6 Lt10, San Juan de Lurigancho', 'N00192318', '9no', 'I');</v>
      </c>
    </row>
    <row r="538" spans="1:25" ht="15.75" customHeight="1">
      <c r="A538" s="6">
        <f t="shared" si="16"/>
        <v>537</v>
      </c>
      <c r="B538" s="21">
        <v>13</v>
      </c>
      <c r="C538" s="7" t="str">
        <f>VLOOKUP(B538,Tablas_Maestras_Prime!$A$116:$B$153,2,FALSE)</f>
        <v>Diseño y Desarrollo de Maquinas</v>
      </c>
      <c r="D538" s="7">
        <v>3</v>
      </c>
      <c r="E538" s="113" t="str">
        <f>VLOOKUP(D538,Tablas_Maestras_Prime!$A$42:$B$103,2,FALSE)</f>
        <v>SENATI</v>
      </c>
      <c r="F538" s="7">
        <v>1</v>
      </c>
      <c r="G538" s="7" t="str">
        <f>VLOOKUP(F538,Tablas_Maestras_Prime!$A$107:$B$112,2,FALSE)</f>
        <v>Sin Definir..</v>
      </c>
      <c r="H538" s="7">
        <v>1</v>
      </c>
      <c r="I538" s="7" t="str">
        <f>VLOOKUP(H538,Tablas_Maestras_Prime!$A$20:$B$38,2,FALSE)</f>
        <v>Por definir...</v>
      </c>
      <c r="J538" s="7">
        <v>1</v>
      </c>
      <c r="K538" s="7" t="str">
        <f>VLOOKUP(J538,Tablas_Maestras_Prime!$A$173:$B$175,2,FALSE)</f>
        <v>Estable</v>
      </c>
      <c r="L538" s="7">
        <v>12</v>
      </c>
      <c r="M538" s="7" t="str">
        <f>VLOOKUP(L538,Tablas_Maestras_Prime!$A$158:$B$169,2,FALSE)</f>
        <v>Practicante</v>
      </c>
      <c r="N538" s="22" t="s">
        <v>3341</v>
      </c>
      <c r="O538" s="22" t="s">
        <v>3342</v>
      </c>
      <c r="P538" s="23">
        <v>37566</v>
      </c>
      <c r="Q538" s="22" t="s">
        <v>3343</v>
      </c>
      <c r="R538" s="22" t="s">
        <v>3344</v>
      </c>
      <c r="S538" s="22" t="s">
        <v>3345</v>
      </c>
      <c r="T538" s="22" t="s">
        <v>3346</v>
      </c>
      <c r="U538" s="22" t="s">
        <v>3347</v>
      </c>
      <c r="V538" s="25" t="s">
        <v>3348</v>
      </c>
      <c r="W538" s="25" t="s">
        <v>53</v>
      </c>
      <c r="X538" s="22" t="s">
        <v>35</v>
      </c>
      <c r="Y538" s="5" t="str">
        <f t="shared" si="18"/>
        <v>INSERT INTO empleados VALUES (NULL, 13, 3, 1, 1, 1, 12, 'Vasquez Carhuallanqui', 'Jean Paul Edwing', 'miércoles-11-06', '1322950@senati.pe;paulvasquez816@gmail.com', '72804664', '946508290', 'Chosica', 'MZ:B LT:1 Asoc. El Portillo Etapa Dos, Lurigancho - Chosica', '1322950', '4to', 'I');</v>
      </c>
    </row>
    <row r="539" spans="1:25" ht="15.75" customHeight="1">
      <c r="A539" s="6">
        <f t="shared" si="16"/>
        <v>538</v>
      </c>
      <c r="B539" s="21">
        <v>14</v>
      </c>
      <c r="C539" s="7" t="str">
        <f>VLOOKUP(B539,Tablas_Maestras_Prime!$A$116:$B$153,2,FALSE)</f>
        <v>Diseño y Administración Bancaria y Financiera</v>
      </c>
      <c r="D539" s="7">
        <v>3</v>
      </c>
      <c r="E539" s="113" t="str">
        <f>VLOOKUP(D539,Tablas_Maestras_Prime!$A$42:$B$103,2,FALSE)</f>
        <v>SENATI</v>
      </c>
      <c r="F539" s="7">
        <v>1</v>
      </c>
      <c r="G539" s="7" t="str">
        <f>VLOOKUP(F539,Tablas_Maestras_Prime!$A$107:$B$112,2,FALSE)</f>
        <v>Sin Definir..</v>
      </c>
      <c r="H539" s="7">
        <v>1</v>
      </c>
      <c r="I539" s="7" t="str">
        <f>VLOOKUP(H539,Tablas_Maestras_Prime!$A$20:$B$38,2,FALSE)</f>
        <v>Por definir...</v>
      </c>
      <c r="J539" s="7">
        <v>1</v>
      </c>
      <c r="K539" s="7" t="str">
        <f>VLOOKUP(J539,Tablas_Maestras_Prime!$A$173:$B$175,2,FALSE)</f>
        <v>Estable</v>
      </c>
      <c r="L539" s="7">
        <v>12</v>
      </c>
      <c r="M539" s="7" t="str">
        <f>VLOOKUP(L539,Tablas_Maestras_Prime!$A$158:$B$169,2,FALSE)</f>
        <v>Practicante</v>
      </c>
      <c r="N539" s="22" t="s">
        <v>3349</v>
      </c>
      <c r="O539" s="22" t="s">
        <v>3350</v>
      </c>
      <c r="P539" s="23">
        <v>37657</v>
      </c>
      <c r="Q539" s="22" t="s">
        <v>3351</v>
      </c>
      <c r="R539" s="22" t="s">
        <v>3352</v>
      </c>
      <c r="S539" s="22" t="s">
        <v>3353</v>
      </c>
      <c r="T539" s="22" t="s">
        <v>33</v>
      </c>
      <c r="U539" s="22" t="s">
        <v>3354</v>
      </c>
      <c r="V539" s="25" t="s">
        <v>3355</v>
      </c>
      <c r="W539" s="25" t="s">
        <v>707</v>
      </c>
      <c r="X539" s="22" t="s">
        <v>35</v>
      </c>
      <c r="Y539" s="5" t="str">
        <f t="shared" si="18"/>
        <v>INSERT INTO empleados VALUES (NULL, 14, 3, 1, 1, 1, 12, 'Diaz Torres', 'Alex Martin', 'miércoles-02-05', '1293776@senati.pe;alexito.d.20018@gmail.com', '73106823', '966529892', NULL, 'Mz.A Lt13 Asc. Panamericana Norte - Puente Piedra', '1293776', '5to', 'I');</v>
      </c>
    </row>
    <row r="540" spans="1:25" ht="15.75" customHeight="1">
      <c r="A540" s="6">
        <f t="shared" si="16"/>
        <v>539</v>
      </c>
      <c r="B540" s="21">
        <v>12</v>
      </c>
      <c r="C540" s="7" t="str">
        <f>VLOOKUP(B540,Tablas_Maestras_Prime!$A$116:$B$153,2,FALSE)</f>
        <v>Ingenieria de Software</v>
      </c>
      <c r="D540" s="7">
        <v>2</v>
      </c>
      <c r="E540" s="113" t="str">
        <f>VLOOKUP(D540,Tablas_Maestras_Prime!$A$42:$B$103,2,FALSE)</f>
        <v>Universidad privada del norte</v>
      </c>
      <c r="F540" s="7">
        <v>1</v>
      </c>
      <c r="G540" s="7" t="str">
        <f>VLOOKUP(F540,Tablas_Maestras_Prime!$A$107:$B$112,2,FALSE)</f>
        <v>Sin Definir..</v>
      </c>
      <c r="H540" s="7">
        <v>1</v>
      </c>
      <c r="I540" s="7" t="str">
        <f>VLOOKUP(H540,Tablas_Maestras_Prime!$A$20:$B$38,2,FALSE)</f>
        <v>Por definir...</v>
      </c>
      <c r="J540" s="7">
        <v>1</v>
      </c>
      <c r="K540" s="7" t="str">
        <f>VLOOKUP(J540,Tablas_Maestras_Prime!$A$173:$B$175,2,FALSE)</f>
        <v>Estable</v>
      </c>
      <c r="L540" s="7">
        <v>12</v>
      </c>
      <c r="M540" s="7" t="str">
        <f>VLOOKUP(L540,Tablas_Maestras_Prime!$A$158:$B$169,2,FALSE)</f>
        <v>Practicante</v>
      </c>
      <c r="N540" s="22" t="s">
        <v>3356</v>
      </c>
      <c r="O540" s="22" t="s">
        <v>3357</v>
      </c>
      <c r="P540" s="23">
        <v>36903</v>
      </c>
      <c r="Q540" s="22" t="s">
        <v>3358</v>
      </c>
      <c r="R540" s="22" t="s">
        <v>3359</v>
      </c>
      <c r="S540" s="22" t="s">
        <v>3360</v>
      </c>
      <c r="T540" s="22" t="s">
        <v>1817</v>
      </c>
      <c r="U540" s="22" t="s">
        <v>3361</v>
      </c>
      <c r="V540" s="26" t="s">
        <v>3362</v>
      </c>
      <c r="W540" s="26" t="s">
        <v>3363</v>
      </c>
      <c r="X540" s="22" t="s">
        <v>35</v>
      </c>
      <c r="Y540" s="5" t="str">
        <f t="shared" si="18"/>
        <v>INSERT INTO empleados VALUES (NULL, 12, 2, 1, 1, 1, 12, 'Pizarro De La Cruz', 'Anthony Matias', 'viernes-01-12', 'matiasyald@gmail.com', '70676738', '984362033', 'Cercado de Lima', 'Jiron Ica 338 - dpto 608- Cercadpo de Lima', 'n00173009', '9no ', 'I');</v>
      </c>
    </row>
    <row r="541" spans="1:25" ht="15.75" customHeight="1">
      <c r="A541" s="6">
        <f t="shared" si="16"/>
        <v>540</v>
      </c>
      <c r="B541" s="21">
        <v>6</v>
      </c>
      <c r="C541" s="7" t="str">
        <f>VLOOKUP(B541,Tablas_Maestras_Prime!$A$116:$B$153,2,FALSE)</f>
        <v>Administración y Marketing</v>
      </c>
      <c r="D541" s="7">
        <v>2</v>
      </c>
      <c r="E541" s="113" t="str">
        <f>VLOOKUP(D541,Tablas_Maestras_Prime!$A$42:$B$103,2,FALSE)</f>
        <v>Universidad privada del norte</v>
      </c>
      <c r="F541" s="7">
        <v>1</v>
      </c>
      <c r="G541" s="7" t="str">
        <f>VLOOKUP(F541,Tablas_Maestras_Prime!$A$107:$B$112,2,FALSE)</f>
        <v>Sin Definir..</v>
      </c>
      <c r="H541" s="7">
        <v>1</v>
      </c>
      <c r="I541" s="7" t="str">
        <f>VLOOKUP(H541,Tablas_Maestras_Prime!$A$20:$B$38,2,FALSE)</f>
        <v>Por definir...</v>
      </c>
      <c r="J541" s="7">
        <v>1</v>
      </c>
      <c r="K541" s="7" t="str">
        <f>VLOOKUP(J541,Tablas_Maestras_Prime!$A$173:$B$175,2,FALSE)</f>
        <v>Estable</v>
      </c>
      <c r="L541" s="7">
        <v>12</v>
      </c>
      <c r="M541" s="7" t="str">
        <f>VLOOKUP(L541,Tablas_Maestras_Prime!$A$158:$B$169,2,FALSE)</f>
        <v>Practicante</v>
      </c>
      <c r="N541" s="22" t="s">
        <v>3364</v>
      </c>
      <c r="O541" s="22" t="s">
        <v>3365</v>
      </c>
      <c r="P541" s="23">
        <v>36244</v>
      </c>
      <c r="Q541" s="22" t="s">
        <v>3366</v>
      </c>
      <c r="R541" s="22" t="s">
        <v>3367</v>
      </c>
      <c r="S541" s="22" t="s">
        <v>3368</v>
      </c>
      <c r="T541" s="22" t="s">
        <v>33</v>
      </c>
      <c r="U541" s="22" t="s">
        <v>3369</v>
      </c>
      <c r="V541" s="25" t="s">
        <v>3370</v>
      </c>
      <c r="W541" s="25" t="s">
        <v>34</v>
      </c>
      <c r="X541" s="22" t="s">
        <v>35</v>
      </c>
      <c r="Y541" s="5" t="str">
        <f t="shared" si="18"/>
        <v>INSERT INTO empleados VALUES (NULL, 6, 2, 1, 1, 1, 12, 'Coronado Amaya', 'María Claudia', 'jueves-03-25', 'mariaclaudia.99.03@gmail.com', '71618835', '976915937', NULL, 'lizaurolobos1088@gmail.com', 'N00211964', '9no', 'I');</v>
      </c>
    </row>
    <row r="542" spans="1:25" ht="15.75" customHeight="1">
      <c r="A542" s="6">
        <f t="shared" si="16"/>
        <v>541</v>
      </c>
      <c r="B542" s="21">
        <v>6</v>
      </c>
      <c r="C542" s="7" t="str">
        <f>VLOOKUP(B542,Tablas_Maestras_Prime!$A$116:$B$153,2,FALSE)</f>
        <v>Administración y Marketing</v>
      </c>
      <c r="D542" s="7">
        <v>2</v>
      </c>
      <c r="E542" s="113" t="str">
        <f>VLOOKUP(D542,Tablas_Maestras_Prime!$A$42:$B$103,2,FALSE)</f>
        <v>Universidad privada del norte</v>
      </c>
      <c r="F542" s="7">
        <v>1</v>
      </c>
      <c r="G542" s="7" t="str">
        <f>VLOOKUP(F542,Tablas_Maestras_Prime!$A$107:$B$112,2,FALSE)</f>
        <v>Sin Definir..</v>
      </c>
      <c r="H542" s="7">
        <v>1</v>
      </c>
      <c r="I542" s="7" t="str">
        <f>VLOOKUP(H542,Tablas_Maestras_Prime!$A$20:$B$38,2,FALSE)</f>
        <v>Por definir...</v>
      </c>
      <c r="J542" s="7">
        <v>1</v>
      </c>
      <c r="K542" s="7" t="str">
        <f>VLOOKUP(J542,Tablas_Maestras_Prime!$A$173:$B$175,2,FALSE)</f>
        <v>Estable</v>
      </c>
      <c r="L542" s="7">
        <v>12</v>
      </c>
      <c r="M542" s="7" t="str">
        <f>VLOOKUP(L542,Tablas_Maestras_Prime!$A$158:$B$169,2,FALSE)</f>
        <v>Practicante</v>
      </c>
      <c r="N542" s="22" t="s">
        <v>3371</v>
      </c>
      <c r="O542" s="22" t="s">
        <v>3372</v>
      </c>
      <c r="P542" s="23">
        <v>36902</v>
      </c>
      <c r="Q542" s="22" t="s">
        <v>3373</v>
      </c>
      <c r="R542" s="22" t="s">
        <v>3374</v>
      </c>
      <c r="S542" s="22" t="s">
        <v>3375</v>
      </c>
      <c r="T542" s="22" t="s">
        <v>208</v>
      </c>
      <c r="U542" s="22" t="s">
        <v>3376</v>
      </c>
      <c r="V542" s="25" t="s">
        <v>3377</v>
      </c>
      <c r="W542" s="25" t="s">
        <v>95</v>
      </c>
      <c r="X542" s="22" t="s">
        <v>35</v>
      </c>
      <c r="Y542" s="5" t="str">
        <f t="shared" si="18"/>
        <v>INSERT INTO empleados VALUES (NULL, 6, 2, 1, 1, 1, 12, 'Wong Sanchez', 'Luis Eduardo', 'jueves-01-11', 'n00222787@upn.pe', '76671292', '962109654', 'Callao', 'Jr. Callao 736 Int.B', 'N00222787', '8vo', 'I');</v>
      </c>
    </row>
    <row r="543" spans="1:25" ht="15.75" customHeight="1">
      <c r="A543" s="6">
        <f t="shared" si="16"/>
        <v>542</v>
      </c>
      <c r="B543" s="21">
        <v>12</v>
      </c>
      <c r="C543" s="7" t="str">
        <f>VLOOKUP(B543,Tablas_Maestras_Prime!$A$116:$B$153,2,FALSE)</f>
        <v>Ingenieria de Software</v>
      </c>
      <c r="D543" s="7">
        <v>2</v>
      </c>
      <c r="E543" s="113" t="str">
        <f>VLOOKUP(D543,Tablas_Maestras_Prime!$A$42:$B$103,2,FALSE)</f>
        <v>Universidad privada del norte</v>
      </c>
      <c r="F543" s="7">
        <v>1</v>
      </c>
      <c r="G543" s="7" t="str">
        <f>VLOOKUP(F543,Tablas_Maestras_Prime!$A$107:$B$112,2,FALSE)</f>
        <v>Sin Definir..</v>
      </c>
      <c r="H543" s="7">
        <v>1</v>
      </c>
      <c r="I543" s="7" t="str">
        <f>VLOOKUP(H543,Tablas_Maestras_Prime!$A$20:$B$38,2,FALSE)</f>
        <v>Por definir...</v>
      </c>
      <c r="J543" s="7">
        <v>1</v>
      </c>
      <c r="K543" s="7" t="str">
        <f>VLOOKUP(J543,Tablas_Maestras_Prime!$A$173:$B$175,2,FALSE)</f>
        <v>Estable</v>
      </c>
      <c r="L543" s="7">
        <v>12</v>
      </c>
      <c r="M543" s="7" t="str">
        <f>VLOOKUP(L543,Tablas_Maestras_Prime!$A$158:$B$169,2,FALSE)</f>
        <v>Practicante</v>
      </c>
      <c r="N543" s="22" t="s">
        <v>3378</v>
      </c>
      <c r="O543" s="22" t="s">
        <v>3379</v>
      </c>
      <c r="P543" s="23">
        <v>35079</v>
      </c>
      <c r="Q543" s="22" t="s">
        <v>3369</v>
      </c>
      <c r="R543" s="22" t="s">
        <v>3380</v>
      </c>
      <c r="S543" s="22" t="s">
        <v>3381</v>
      </c>
      <c r="T543" s="22" t="s">
        <v>3382</v>
      </c>
      <c r="U543" s="22" t="s">
        <v>3383</v>
      </c>
      <c r="V543" s="25" t="s">
        <v>3384</v>
      </c>
      <c r="W543" s="25" t="s">
        <v>86</v>
      </c>
      <c r="X543" s="22" t="s">
        <v>35</v>
      </c>
      <c r="Y543" s="5" t="str">
        <f t="shared" si="18"/>
        <v>INSERT INTO empleados VALUES (NULL, 12, 2, 1, 1, 1, 12, 'Mamani Suca', 'Isauro', 'lunes-01-15', 'lizaurolobos1088@gmail.com', '70995064', '935514218', 'magdalena del mr', 'jiron yungay 599-magdalena del mar', 'N00191439', '10mo', 'I');</v>
      </c>
    </row>
    <row r="544" spans="1:25" ht="15.75" customHeight="1">
      <c r="A544" s="6">
        <f t="shared" si="16"/>
        <v>543</v>
      </c>
      <c r="B544" s="21">
        <v>6</v>
      </c>
      <c r="C544" s="7" t="str">
        <f>VLOOKUP(B544,Tablas_Maestras_Prime!$A$116:$B$153,2,FALSE)</f>
        <v>Administración y Marketing</v>
      </c>
      <c r="D544" s="7">
        <v>2</v>
      </c>
      <c r="E544" s="113" t="str">
        <f>VLOOKUP(D544,Tablas_Maestras_Prime!$A$42:$B$103,2,FALSE)</f>
        <v>Universidad privada del norte</v>
      </c>
      <c r="F544" s="7">
        <v>1</v>
      </c>
      <c r="G544" s="7" t="str">
        <f>VLOOKUP(F544,Tablas_Maestras_Prime!$A$107:$B$112,2,FALSE)</f>
        <v>Sin Definir..</v>
      </c>
      <c r="H544" s="7">
        <v>1</v>
      </c>
      <c r="I544" s="7" t="str">
        <f>VLOOKUP(H544,Tablas_Maestras_Prime!$A$20:$B$38,2,FALSE)</f>
        <v>Por definir...</v>
      </c>
      <c r="J544" s="7">
        <v>1</v>
      </c>
      <c r="K544" s="7" t="str">
        <f>VLOOKUP(J544,Tablas_Maestras_Prime!$A$173:$B$175,2,FALSE)</f>
        <v>Estable</v>
      </c>
      <c r="L544" s="7">
        <v>12</v>
      </c>
      <c r="M544" s="7" t="str">
        <f>VLOOKUP(L544,Tablas_Maestras_Prime!$A$158:$B$169,2,FALSE)</f>
        <v>Practicante</v>
      </c>
      <c r="N544" s="22" t="s">
        <v>3385</v>
      </c>
      <c r="O544" s="22" t="s">
        <v>3386</v>
      </c>
      <c r="P544" s="23">
        <v>33841</v>
      </c>
      <c r="Q544" s="22" t="s">
        <v>3387</v>
      </c>
      <c r="R544" s="22" t="s">
        <v>3388</v>
      </c>
      <c r="S544" s="22" t="s">
        <v>3389</v>
      </c>
      <c r="T544" s="22" t="s">
        <v>142</v>
      </c>
      <c r="U544" s="22" t="s">
        <v>3390</v>
      </c>
      <c r="V544" s="25" t="s">
        <v>3391</v>
      </c>
      <c r="W544" s="25" t="s">
        <v>145</v>
      </c>
      <c r="X544" s="22" t="s">
        <v>35</v>
      </c>
      <c r="Y544" s="5" t="str">
        <f t="shared" si="18"/>
        <v>INSERT INTO empleados VALUES (NULL, 6, 2, 1, 1, 1, 12, 'Maza Mestas', 'Clay Wimner', 'martes-08-25', 'claywimner@gmail.com', '48042031', '9357949635', 'Breña', 'Jr. Restauracion 433 - Breña', 'N00184207', '7mo', 'I');</v>
      </c>
    </row>
    <row r="545" spans="1:25" ht="15.75" customHeight="1">
      <c r="A545" s="6">
        <f t="shared" si="16"/>
        <v>544</v>
      </c>
      <c r="B545" s="21">
        <v>6</v>
      </c>
      <c r="C545" s="7" t="str">
        <f>VLOOKUP(B545,Tablas_Maestras_Prime!$A$116:$B$153,2,FALSE)</f>
        <v>Administración y Marketing</v>
      </c>
      <c r="D545" s="7">
        <v>2</v>
      </c>
      <c r="E545" s="113" t="str">
        <f>VLOOKUP(D545,Tablas_Maestras_Prime!$A$42:$B$103,2,FALSE)</f>
        <v>Universidad privada del norte</v>
      </c>
      <c r="F545" s="7">
        <v>1</v>
      </c>
      <c r="G545" s="7" t="str">
        <f>VLOOKUP(F545,Tablas_Maestras_Prime!$A$107:$B$112,2,FALSE)</f>
        <v>Sin Definir..</v>
      </c>
      <c r="H545" s="7">
        <v>1</v>
      </c>
      <c r="I545" s="7" t="str">
        <f>VLOOKUP(H545,Tablas_Maestras_Prime!$A$20:$B$38,2,FALSE)</f>
        <v>Por definir...</v>
      </c>
      <c r="J545" s="7">
        <v>1</v>
      </c>
      <c r="K545" s="7" t="str">
        <f>VLOOKUP(J545,Tablas_Maestras_Prime!$A$173:$B$175,2,FALSE)</f>
        <v>Estable</v>
      </c>
      <c r="L545" s="7">
        <v>12</v>
      </c>
      <c r="M545" s="7" t="str">
        <f>VLOOKUP(L545,Tablas_Maestras_Prime!$A$158:$B$169,2,FALSE)</f>
        <v>Practicante</v>
      </c>
      <c r="N545" s="22" t="s">
        <v>3392</v>
      </c>
      <c r="O545" s="22" t="s">
        <v>3393</v>
      </c>
      <c r="P545" s="23">
        <v>36271</v>
      </c>
      <c r="Q545" s="22" t="s">
        <v>3394</v>
      </c>
      <c r="R545" s="22" t="s">
        <v>3395</v>
      </c>
      <c r="S545" s="22" t="s">
        <v>3396</v>
      </c>
      <c r="T545" s="22" t="s">
        <v>33</v>
      </c>
      <c r="U545" s="22" t="s">
        <v>3397</v>
      </c>
      <c r="V545" s="26" t="s">
        <v>3398</v>
      </c>
      <c r="W545" s="26" t="s">
        <v>95</v>
      </c>
      <c r="X545" s="22" t="s">
        <v>35</v>
      </c>
      <c r="Y545" s="5" t="str">
        <f t="shared" si="18"/>
        <v>INSERT INTO empleados VALUES (NULL, 6, 2, 1, 1, 1, 12, 'Huancapaza Hucaychuco', 'Josthin Enrique', 'miércoles-04-21', 'n00221647@upn.pe', '75074488', '960072159', NULL, 'calle 1 de septiembre mz. f lt. 14', 'N00221647', '8vo', 'I');</v>
      </c>
    </row>
    <row r="546" spans="1:25" ht="15.75" customHeight="1">
      <c r="A546" s="6">
        <f t="shared" si="16"/>
        <v>545</v>
      </c>
      <c r="B546" s="21">
        <v>6</v>
      </c>
      <c r="C546" s="7" t="str">
        <f>VLOOKUP(B546,Tablas_Maestras_Prime!$A$116:$B$153,2,FALSE)</f>
        <v>Administración y Marketing</v>
      </c>
      <c r="D546" s="7">
        <v>2</v>
      </c>
      <c r="E546" s="113" t="str">
        <f>VLOOKUP(D546,Tablas_Maestras_Prime!$A$42:$B$103,2,FALSE)</f>
        <v>Universidad privada del norte</v>
      </c>
      <c r="F546" s="7">
        <v>1</v>
      </c>
      <c r="G546" s="7" t="str">
        <f>VLOOKUP(F546,Tablas_Maestras_Prime!$A$107:$B$112,2,FALSE)</f>
        <v>Sin Definir..</v>
      </c>
      <c r="H546" s="7">
        <v>1</v>
      </c>
      <c r="I546" s="7" t="str">
        <f>VLOOKUP(H546,Tablas_Maestras_Prime!$A$20:$B$38,2,FALSE)</f>
        <v>Por definir...</v>
      </c>
      <c r="J546" s="7">
        <v>1</v>
      </c>
      <c r="K546" s="7" t="str">
        <f>VLOOKUP(J546,Tablas_Maestras_Prime!$A$173:$B$175,2,FALSE)</f>
        <v>Estable</v>
      </c>
      <c r="L546" s="7">
        <v>12</v>
      </c>
      <c r="M546" s="7" t="str">
        <f>VLOOKUP(L546,Tablas_Maestras_Prime!$A$158:$B$169,2,FALSE)</f>
        <v>Practicante</v>
      </c>
      <c r="N546" s="22" t="s">
        <v>3399</v>
      </c>
      <c r="O546" s="22" t="s">
        <v>3400</v>
      </c>
      <c r="P546" s="23">
        <v>34560</v>
      </c>
      <c r="Q546" s="22" t="s">
        <v>3401</v>
      </c>
      <c r="R546" s="22" t="s">
        <v>3402</v>
      </c>
      <c r="S546" s="22" t="s">
        <v>3403</v>
      </c>
      <c r="T546" s="22" t="s">
        <v>102</v>
      </c>
      <c r="U546" s="22" t="s">
        <v>3404</v>
      </c>
      <c r="V546" s="25" t="s">
        <v>3405</v>
      </c>
      <c r="W546" s="25" t="s">
        <v>86</v>
      </c>
      <c r="X546" s="22" t="s">
        <v>35</v>
      </c>
      <c r="Y546" s="5" t="str">
        <f t="shared" si="18"/>
        <v>INSERT INTO empleados VALUES (NULL, 6, 2, 1, 1, 1, 12, 'Fuentes Vilcatoma', 'Javier Omar', 'domingo-08-14', 'javierofv2014@gmail.com', '70797420', '980872432', 'San Miguel', 'Jr. Libertad 1391 - San Miguel', 'N00260891', '10mo', 'I');</v>
      </c>
    </row>
    <row r="547" spans="1:25" ht="15.75" customHeight="1">
      <c r="A547" s="6">
        <f t="shared" si="16"/>
        <v>546</v>
      </c>
      <c r="B547" s="21">
        <v>32</v>
      </c>
      <c r="C547" s="7" t="str">
        <f>VLOOKUP(B547,Tablas_Maestras_Prime!$A$116:$B$153,2,FALSE)</f>
        <v>....</v>
      </c>
      <c r="D547" s="7">
        <v>4</v>
      </c>
      <c r="E547" s="113" t="str">
        <f>VLOOKUP(D547,Tablas_Maestras_Prime!$A$42:$B$103,2,FALSE)</f>
        <v>Universidad Cesar Vallejo</v>
      </c>
      <c r="F547" s="7">
        <v>1</v>
      </c>
      <c r="G547" s="7" t="str">
        <f>VLOOKUP(F547,Tablas_Maestras_Prime!$A$107:$B$112,2,FALSE)</f>
        <v>Sin Definir..</v>
      </c>
      <c r="H547" s="7">
        <v>1</v>
      </c>
      <c r="I547" s="7" t="str">
        <f>VLOOKUP(H547,Tablas_Maestras_Prime!$A$20:$B$38,2,FALSE)</f>
        <v>Por definir...</v>
      </c>
      <c r="J547" s="7">
        <v>1</v>
      </c>
      <c r="K547" s="7" t="str">
        <f>VLOOKUP(J547,Tablas_Maestras_Prime!$A$173:$B$175,2,FALSE)</f>
        <v>Estable</v>
      </c>
      <c r="L547" s="7">
        <v>12</v>
      </c>
      <c r="M547" s="7" t="str">
        <f>VLOOKUP(L547,Tablas_Maestras_Prime!$A$158:$B$169,2,FALSE)</f>
        <v>Practicante</v>
      </c>
      <c r="N547" s="22" t="s">
        <v>3406</v>
      </c>
      <c r="O547" s="22" t="s">
        <v>3407</v>
      </c>
      <c r="P547" s="23">
        <v>37008</v>
      </c>
      <c r="Q547" s="22" t="s">
        <v>3408</v>
      </c>
      <c r="R547" s="22" t="s">
        <v>3409</v>
      </c>
      <c r="S547" s="22" t="s">
        <v>3410</v>
      </c>
      <c r="T547" s="22" t="s">
        <v>3172</v>
      </c>
      <c r="U547" s="22" t="s">
        <v>3411</v>
      </c>
      <c r="V547" s="28" t="s">
        <v>3412</v>
      </c>
      <c r="W547" s="25" t="s">
        <v>34</v>
      </c>
      <c r="X547" s="22" t="s">
        <v>35</v>
      </c>
      <c r="Y547" s="5" t="str">
        <f t="shared" si="18"/>
        <v>INSERT INTO empleados VALUES (NULL, 32, 4, 1, 1, 1, 12, 'Arrasco Apaza', 'Aracely Xiomara', 'viernes-04-27', 'aracelyarrasco@gmail.com', '75763155', '991058677', 'San juan de lurigancho', 'Calle 11 Coop. Sagrada Familia Mz "N" Lt 7 - SJL', '7001198323', '9no', 'I');</v>
      </c>
    </row>
    <row r="548" spans="1:25" ht="15.75" customHeight="1">
      <c r="A548" s="6">
        <f t="shared" si="16"/>
        <v>547</v>
      </c>
      <c r="B548" s="21">
        <v>32</v>
      </c>
      <c r="C548" s="7" t="str">
        <f>VLOOKUP(B548,Tablas_Maestras_Prime!$A$116:$B$153,2,FALSE)</f>
        <v>....</v>
      </c>
      <c r="D548" s="7">
        <v>4</v>
      </c>
      <c r="E548" s="113" t="str">
        <f>VLOOKUP(D548,Tablas_Maestras_Prime!$A$42:$B$103,2,FALSE)</f>
        <v>Universidad Cesar Vallejo</v>
      </c>
      <c r="F548" s="7">
        <v>1</v>
      </c>
      <c r="G548" s="7" t="str">
        <f>VLOOKUP(F548,Tablas_Maestras_Prime!$A$107:$B$112,2,FALSE)</f>
        <v>Sin Definir..</v>
      </c>
      <c r="H548" s="7">
        <v>1</v>
      </c>
      <c r="I548" s="7" t="str">
        <f>VLOOKUP(H548,Tablas_Maestras_Prime!$A$20:$B$38,2,FALSE)</f>
        <v>Por definir...</v>
      </c>
      <c r="J548" s="7">
        <v>1</v>
      </c>
      <c r="K548" s="7" t="str">
        <f>VLOOKUP(J548,Tablas_Maestras_Prime!$A$173:$B$175,2,FALSE)</f>
        <v>Estable</v>
      </c>
      <c r="L548" s="7">
        <v>12</v>
      </c>
      <c r="M548" s="7" t="str">
        <f>VLOOKUP(L548,Tablas_Maestras_Prime!$A$158:$B$169,2,FALSE)</f>
        <v>Practicante</v>
      </c>
      <c r="N548" s="22" t="s">
        <v>3413</v>
      </c>
      <c r="O548" s="22" t="s">
        <v>3414</v>
      </c>
      <c r="P548" s="23">
        <v>33217</v>
      </c>
      <c r="Q548" s="22" t="s">
        <v>3415</v>
      </c>
      <c r="R548" s="22" t="s">
        <v>3416</v>
      </c>
      <c r="S548" s="22" t="s">
        <v>3417</v>
      </c>
      <c r="T548" s="22" t="s">
        <v>33</v>
      </c>
      <c r="U548" s="22" t="s">
        <v>33</v>
      </c>
      <c r="V548" s="25" t="s">
        <v>3418</v>
      </c>
      <c r="W548" s="25" t="s">
        <v>34</v>
      </c>
      <c r="X548" s="22" t="s">
        <v>35</v>
      </c>
      <c r="Y548" s="5" t="str">
        <f t="shared" si="18"/>
        <v>INSERT INTO empleados VALUES (NULL, 32, 4, 1, 1, 1, 12, 'Lozano Cáceres', 'Michael', 'lunes-12-10', 'mijael1920@gmail.com', '47551202', '991102438', NULL, NULL, '7001222960', '9no', 'I');</v>
      </c>
    </row>
    <row r="549" spans="1:25" ht="15.75" customHeight="1">
      <c r="A549" s="6">
        <f t="shared" si="16"/>
        <v>548</v>
      </c>
      <c r="B549" s="21">
        <v>12</v>
      </c>
      <c r="C549" s="7" t="str">
        <f>VLOOKUP(B549,Tablas_Maestras_Prime!$A$116:$B$153,2,FALSE)</f>
        <v>Ingenieria de Software</v>
      </c>
      <c r="D549" s="7">
        <v>2</v>
      </c>
      <c r="E549" s="113" t="str">
        <f>VLOOKUP(D549,Tablas_Maestras_Prime!$A$42:$B$103,2,FALSE)</f>
        <v>Universidad privada del norte</v>
      </c>
      <c r="F549" s="7">
        <v>1</v>
      </c>
      <c r="G549" s="7" t="str">
        <f>VLOOKUP(F549,Tablas_Maestras_Prime!$A$107:$B$112,2,FALSE)</f>
        <v>Sin Definir..</v>
      </c>
      <c r="H549" s="7">
        <v>1</v>
      </c>
      <c r="I549" s="7" t="str">
        <f>VLOOKUP(H549,Tablas_Maestras_Prime!$A$20:$B$38,2,FALSE)</f>
        <v>Por definir...</v>
      </c>
      <c r="J549" s="7">
        <v>1</v>
      </c>
      <c r="K549" s="7" t="str">
        <f>VLOOKUP(J549,Tablas_Maestras_Prime!$A$173:$B$175,2,FALSE)</f>
        <v>Estable</v>
      </c>
      <c r="L549" s="7">
        <v>12</v>
      </c>
      <c r="M549" s="7" t="str">
        <f>VLOOKUP(L549,Tablas_Maestras_Prime!$A$158:$B$169,2,FALSE)</f>
        <v>Practicante</v>
      </c>
      <c r="N549" s="22" t="s">
        <v>3419</v>
      </c>
      <c r="O549" s="22" t="s">
        <v>3420</v>
      </c>
      <c r="P549" s="23">
        <v>36790</v>
      </c>
      <c r="Q549" s="22" t="s">
        <v>3421</v>
      </c>
      <c r="R549" s="22" t="s">
        <v>3422</v>
      </c>
      <c r="S549" s="22" t="s">
        <v>3423</v>
      </c>
      <c r="T549" s="22" t="s">
        <v>3172</v>
      </c>
      <c r="U549" s="22" t="s">
        <v>3424</v>
      </c>
      <c r="V549" s="25" t="s">
        <v>3425</v>
      </c>
      <c r="W549" s="25" t="s">
        <v>95</v>
      </c>
      <c r="X549" s="22" t="s">
        <v>35</v>
      </c>
      <c r="Y549" s="5" t="str">
        <f t="shared" si="18"/>
        <v>INSERT INTO empleados VALUES (NULL, 12, 2, 1, 1, 1, 12, 'Guerrero Riveros', 'Juan Leonardo', 'jueves-09-21', 'rodi4359@gmail.com', '72230076', '955736110', 'San juan de lurigancho', 'Los Jardines de San Juan urbanización Los Aloes 141 - SJL', 'N00206806', '8vo', 'I');</v>
      </c>
    </row>
    <row r="550" spans="1:25" ht="15.75" customHeight="1">
      <c r="A550" s="6">
        <f t="shared" si="16"/>
        <v>549</v>
      </c>
      <c r="B550" s="21">
        <v>11</v>
      </c>
      <c r="C550" s="7" t="str">
        <f>VLOOKUP(B550,Tablas_Maestras_Prime!$A$116:$B$153,2,FALSE)</f>
        <v>Económia y Negocios Internacionales</v>
      </c>
      <c r="D550" s="7">
        <v>29</v>
      </c>
      <c r="E550" s="113" t="str">
        <f>VLOOKUP(D550,Tablas_Maestras_Prime!$A$42:$B$103,2,FALSE)</f>
        <v>UNIVERSIDAD NACIONAL TECNOLÓGICA DE LIMA SUR</v>
      </c>
      <c r="F550" s="7">
        <v>1</v>
      </c>
      <c r="G550" s="7" t="str">
        <f>VLOOKUP(F550,Tablas_Maestras_Prime!$A$107:$B$112,2,FALSE)</f>
        <v>Sin Definir..</v>
      </c>
      <c r="H550" s="7">
        <v>1</v>
      </c>
      <c r="I550" s="7" t="str">
        <f>VLOOKUP(H550,Tablas_Maestras_Prime!$A$20:$B$38,2,FALSE)</f>
        <v>Por definir...</v>
      </c>
      <c r="J550" s="7">
        <v>1</v>
      </c>
      <c r="K550" s="7" t="str">
        <f>VLOOKUP(J550,Tablas_Maestras_Prime!$A$173:$B$175,2,FALSE)</f>
        <v>Estable</v>
      </c>
      <c r="L550" s="7">
        <v>12</v>
      </c>
      <c r="M550" s="7" t="str">
        <f>VLOOKUP(L550,Tablas_Maestras_Prime!$A$158:$B$169,2,FALSE)</f>
        <v>Practicante</v>
      </c>
      <c r="N550" s="22" t="s">
        <v>3426</v>
      </c>
      <c r="O550" s="22" t="s">
        <v>3427</v>
      </c>
      <c r="P550" s="23">
        <v>37931</v>
      </c>
      <c r="Q550" s="22" t="s">
        <v>3428</v>
      </c>
      <c r="R550" s="22" t="s">
        <v>3429</v>
      </c>
      <c r="S550" s="22" t="s">
        <v>3430</v>
      </c>
      <c r="T550" s="22" t="s">
        <v>3172</v>
      </c>
      <c r="U550" s="22" t="s">
        <v>3431</v>
      </c>
      <c r="V550" s="25" t="s">
        <v>3432</v>
      </c>
      <c r="W550" s="25" t="s">
        <v>3433</v>
      </c>
      <c r="X550" s="22" t="s">
        <v>35</v>
      </c>
      <c r="Y550" s="5" t="str">
        <f t="shared" si="18"/>
        <v>INSERT INTO empleados VALUES (NULL, 11, 29, 1, 1, 1, 12, 'Ponce Obregon', 'Darlyne Joselyn', 'jueves-11-06', 'darlyne06112003@gmail.com', '71002558', '903263095', 'San juan de lurigancho', 'Mz F lote 18 grupo 2 cruz de motupe , SJL', '2214010456', '3er', 'I');</v>
      </c>
    </row>
    <row r="551" spans="1:25" ht="15.75" customHeight="1">
      <c r="A551" s="6">
        <f t="shared" si="16"/>
        <v>550</v>
      </c>
      <c r="B551" s="21">
        <v>6</v>
      </c>
      <c r="C551" s="7" t="str">
        <f>VLOOKUP(B551,Tablas_Maestras_Prime!$A$116:$B$153,2,FALSE)</f>
        <v>Administración y Marketing</v>
      </c>
      <c r="D551" s="7">
        <v>2</v>
      </c>
      <c r="E551" s="113" t="str">
        <f>VLOOKUP(D551,Tablas_Maestras_Prime!$A$42:$B$103,2,FALSE)</f>
        <v>Universidad privada del norte</v>
      </c>
      <c r="F551" s="7">
        <v>1</v>
      </c>
      <c r="G551" s="7" t="str">
        <f>VLOOKUP(F551,Tablas_Maestras_Prime!$A$107:$B$112,2,FALSE)</f>
        <v>Sin Definir..</v>
      </c>
      <c r="H551" s="7">
        <v>1</v>
      </c>
      <c r="I551" s="7" t="str">
        <f>VLOOKUP(H551,Tablas_Maestras_Prime!$A$20:$B$38,2,FALSE)</f>
        <v>Por definir...</v>
      </c>
      <c r="J551" s="7">
        <v>1</v>
      </c>
      <c r="K551" s="7" t="str">
        <f>VLOOKUP(J551,Tablas_Maestras_Prime!$A$173:$B$175,2,FALSE)</f>
        <v>Estable</v>
      </c>
      <c r="L551" s="7">
        <v>12</v>
      </c>
      <c r="M551" s="7" t="str">
        <f>VLOOKUP(L551,Tablas_Maestras_Prime!$A$158:$B$169,2,FALSE)</f>
        <v>Practicante</v>
      </c>
      <c r="N551" s="22" t="s">
        <v>3434</v>
      </c>
      <c r="O551" s="22" t="s">
        <v>3435</v>
      </c>
      <c r="P551" s="23">
        <v>37245</v>
      </c>
      <c r="Q551" s="22" t="s">
        <v>3436</v>
      </c>
      <c r="R551" s="22" t="s">
        <v>3437</v>
      </c>
      <c r="S551" s="22" t="s">
        <v>3438</v>
      </c>
      <c r="T551" s="22" t="s">
        <v>208</v>
      </c>
      <c r="U551" s="26" t="s">
        <v>3439</v>
      </c>
      <c r="V551" s="22" t="s">
        <v>3440</v>
      </c>
      <c r="W551" s="22" t="s">
        <v>34</v>
      </c>
      <c r="X551" s="22" t="s">
        <v>35</v>
      </c>
      <c r="Y551" s="5" t="str">
        <f t="shared" si="18"/>
        <v>INSERT INTO empleados VALUES (NULL, 6, 2, 1, 1, 1, 12, 'Lugo Diaz', 'Jose Miguel', 'jueves-12-20', 'jose.lugo.diaz18@gmail.com', '73830451', '993675408', 'Callao', 'CIUDAD SATELITE SANTA ROSA-PARQUE EL ROSEDAL 334 INT 403- CALLAO', 'N00199160', '9no', 'I');</v>
      </c>
    </row>
    <row r="552" spans="1:25" ht="15.75" customHeight="1">
      <c r="A552" s="6">
        <f t="shared" si="16"/>
        <v>551</v>
      </c>
      <c r="B552" s="21">
        <v>2</v>
      </c>
      <c r="C552" s="7" t="str">
        <f>VLOOKUP(B552,Tablas_Maestras_Prime!$A$116:$B$153,2,FALSE)</f>
        <v>Derecho</v>
      </c>
      <c r="D552" s="7">
        <v>2</v>
      </c>
      <c r="E552" s="113" t="str">
        <f>VLOOKUP(D552,Tablas_Maestras_Prime!$A$42:$B$103,2,FALSE)</f>
        <v>Universidad privada del norte</v>
      </c>
      <c r="F552" s="7">
        <v>1</v>
      </c>
      <c r="G552" s="7" t="str">
        <f>VLOOKUP(F552,Tablas_Maestras_Prime!$A$107:$B$112,2,FALSE)</f>
        <v>Sin Definir..</v>
      </c>
      <c r="H552" s="7">
        <v>1</v>
      </c>
      <c r="I552" s="7" t="str">
        <f>VLOOKUP(H552,Tablas_Maestras_Prime!$A$20:$B$38,2,FALSE)</f>
        <v>Por definir...</v>
      </c>
      <c r="J552" s="7">
        <v>1</v>
      </c>
      <c r="K552" s="7" t="str">
        <f>VLOOKUP(J552,Tablas_Maestras_Prime!$A$173:$B$175,2,FALSE)</f>
        <v>Estable</v>
      </c>
      <c r="L552" s="7">
        <v>12</v>
      </c>
      <c r="M552" s="7" t="str">
        <f>VLOOKUP(L552,Tablas_Maestras_Prime!$A$158:$B$169,2,FALSE)</f>
        <v>Practicante</v>
      </c>
      <c r="N552" s="22" t="s">
        <v>3441</v>
      </c>
      <c r="O552" s="22" t="s">
        <v>3442</v>
      </c>
      <c r="P552" s="29">
        <v>37560</v>
      </c>
      <c r="Q552" s="26" t="s">
        <v>3443</v>
      </c>
      <c r="R552" s="26" t="s">
        <v>3444</v>
      </c>
      <c r="S552" s="26" t="s">
        <v>3445</v>
      </c>
      <c r="T552" s="22" t="s">
        <v>1817</v>
      </c>
      <c r="U552" s="26" t="s">
        <v>3446</v>
      </c>
      <c r="V552" s="25" t="s">
        <v>3447</v>
      </c>
      <c r="W552" s="26" t="s">
        <v>3448</v>
      </c>
      <c r="X552" s="22" t="s">
        <v>35</v>
      </c>
      <c r="Y552" s="5" t="str">
        <f t="shared" si="18"/>
        <v>INSERT INTO empleados VALUES (NULL, 2, 2, 1, 1, 1, 12, 'Ramirez Isique', 'Sofia Marcela', 'jueves-10-31', 'sofiaramirezisique@gmail.com', '73474189', '933506001', 'Cercado de Lima', 'JR. CONCHUCOS #763 CERCADO DE LIMA', 'N00204141', '8avo', 'I');</v>
      </c>
    </row>
    <row r="553" spans="1:25" ht="15.75" customHeight="1">
      <c r="A553" s="6">
        <f t="shared" si="16"/>
        <v>552</v>
      </c>
      <c r="B553" s="21">
        <v>6</v>
      </c>
      <c r="C553" s="7" t="str">
        <f>VLOOKUP(B553,Tablas_Maestras_Prime!$A$116:$B$153,2,FALSE)</f>
        <v>Administración y Marketing</v>
      </c>
      <c r="D553" s="7">
        <v>2</v>
      </c>
      <c r="E553" s="113" t="str">
        <f>VLOOKUP(D553,Tablas_Maestras_Prime!$A$42:$B$103,2,FALSE)</f>
        <v>Universidad privada del norte</v>
      </c>
      <c r="F553" s="7">
        <v>1</v>
      </c>
      <c r="G553" s="7" t="str">
        <f>VLOOKUP(F553,Tablas_Maestras_Prime!$A$107:$B$112,2,FALSE)</f>
        <v>Sin Definir..</v>
      </c>
      <c r="H553" s="7">
        <v>1</v>
      </c>
      <c r="I553" s="7" t="str">
        <f>VLOOKUP(H553,Tablas_Maestras_Prime!$A$20:$B$38,2,FALSE)</f>
        <v>Por definir...</v>
      </c>
      <c r="J553" s="7">
        <v>1</v>
      </c>
      <c r="K553" s="7" t="str">
        <f>VLOOKUP(J553,Tablas_Maestras_Prime!$A$173:$B$175,2,FALSE)</f>
        <v>Estable</v>
      </c>
      <c r="L553" s="7">
        <v>12</v>
      </c>
      <c r="M553" s="7" t="str">
        <f>VLOOKUP(L553,Tablas_Maestras_Prime!$A$158:$B$169,2,FALSE)</f>
        <v>Practicante</v>
      </c>
      <c r="N553" s="22" t="s">
        <v>3449</v>
      </c>
      <c r="O553" s="22" t="s">
        <v>3450</v>
      </c>
      <c r="P553" s="29">
        <v>35609</v>
      </c>
      <c r="Q553" s="26" t="s">
        <v>3451</v>
      </c>
      <c r="R553" s="25" t="s">
        <v>3452</v>
      </c>
      <c r="S553" s="25" t="s">
        <v>3453</v>
      </c>
      <c r="T553" s="22" t="s">
        <v>477</v>
      </c>
      <c r="U553" s="25" t="s">
        <v>3454</v>
      </c>
      <c r="V553" s="25" t="s">
        <v>3455</v>
      </c>
      <c r="W553" s="25" t="s">
        <v>86</v>
      </c>
      <c r="X553" s="22" t="s">
        <v>35</v>
      </c>
      <c r="Y553" s="5" t="str">
        <f t="shared" si="18"/>
        <v>INSERT INTO empleados VALUES (NULL, 6, 2, 1, 1, 1, 12, 'Pardo Choquehuanca', 'Isaias Jesus', 'sábado-06-28', 'jesuspardoch97@gmail.com', '73143403', '962595675', 'Comas', 'AV. BELAUNDE 1860 COMAS', 'N00232136', '10mo', 'I');</v>
      </c>
    </row>
    <row r="554" spans="1:25" ht="15.75" customHeight="1">
      <c r="A554" s="6">
        <f t="shared" si="16"/>
        <v>553</v>
      </c>
      <c r="B554" s="21">
        <v>6</v>
      </c>
      <c r="C554" s="7" t="str">
        <f>VLOOKUP(B554,Tablas_Maestras_Prime!$A$116:$B$153,2,FALSE)</f>
        <v>Administración y Marketing</v>
      </c>
      <c r="D554" s="7">
        <v>2</v>
      </c>
      <c r="E554" s="113" t="str">
        <f>VLOOKUP(D554,Tablas_Maestras_Prime!$A$42:$B$103,2,FALSE)</f>
        <v>Universidad privada del norte</v>
      </c>
      <c r="F554" s="7">
        <v>1</v>
      </c>
      <c r="G554" s="7" t="str">
        <f>VLOOKUP(F554,Tablas_Maestras_Prime!$A$107:$B$112,2,FALSE)</f>
        <v>Sin Definir..</v>
      </c>
      <c r="H554" s="7">
        <v>1</v>
      </c>
      <c r="I554" s="7" t="str">
        <f>VLOOKUP(H554,Tablas_Maestras_Prime!$A$20:$B$38,2,FALSE)</f>
        <v>Por definir...</v>
      </c>
      <c r="J554" s="7">
        <v>1</v>
      </c>
      <c r="K554" s="7" t="str">
        <f>VLOOKUP(J554,Tablas_Maestras_Prime!$A$173:$B$175,2,FALSE)</f>
        <v>Estable</v>
      </c>
      <c r="L554" s="7">
        <v>12</v>
      </c>
      <c r="M554" s="7" t="str">
        <f>VLOOKUP(L554,Tablas_Maestras_Prime!$A$158:$B$169,2,FALSE)</f>
        <v>Practicante</v>
      </c>
      <c r="N554" s="22" t="s">
        <v>3456</v>
      </c>
      <c r="O554" s="22" t="s">
        <v>3457</v>
      </c>
      <c r="P554" s="23">
        <v>36234</v>
      </c>
      <c r="Q554" s="22" t="s">
        <v>3458</v>
      </c>
      <c r="R554" s="22" t="s">
        <v>3459</v>
      </c>
      <c r="S554" s="22" t="s">
        <v>3460</v>
      </c>
      <c r="T554" s="22" t="s">
        <v>1223</v>
      </c>
      <c r="U554" s="22" t="s">
        <v>3461</v>
      </c>
      <c r="V554" s="22" t="s">
        <v>3462</v>
      </c>
      <c r="W554" s="22" t="s">
        <v>34</v>
      </c>
      <c r="X554" s="22" t="s">
        <v>35</v>
      </c>
      <c r="Y554" s="5" t="str">
        <f t="shared" si="18"/>
        <v>INSERT INTO empleados VALUES (NULL, 6, 2, 1, 1, 1, 12, 'Terrones Valenzuela', 'Oreana Verónica', 'lunes-03-15', 'orevero150399@gmail.com', '76343808', '980946465', 'Ventanilla', 'MZ W LT2 ANTONIA MORENO DE CACERES - VENTANILLA', 'N00215953', '9no', 'I');</v>
      </c>
    </row>
    <row r="555" spans="1:25" ht="15.75" customHeight="1">
      <c r="A555" s="6">
        <f t="shared" si="16"/>
        <v>554</v>
      </c>
      <c r="B555" s="21">
        <v>6</v>
      </c>
      <c r="C555" s="7" t="str">
        <f>VLOOKUP(B555,Tablas_Maestras_Prime!$A$116:$B$153,2,FALSE)</f>
        <v>Administración y Marketing</v>
      </c>
      <c r="D555" s="7">
        <v>2</v>
      </c>
      <c r="E555" s="113" t="str">
        <f>VLOOKUP(D555,Tablas_Maestras_Prime!$A$42:$B$103,2,FALSE)</f>
        <v>Universidad privada del norte</v>
      </c>
      <c r="F555" s="7">
        <v>1</v>
      </c>
      <c r="G555" s="7" t="str">
        <f>VLOOKUP(F555,Tablas_Maestras_Prime!$A$107:$B$112,2,FALSE)</f>
        <v>Sin Definir..</v>
      </c>
      <c r="H555" s="7">
        <v>1</v>
      </c>
      <c r="I555" s="7" t="str">
        <f>VLOOKUP(H555,Tablas_Maestras_Prime!$A$20:$B$38,2,FALSE)</f>
        <v>Por definir...</v>
      </c>
      <c r="J555" s="7">
        <v>1</v>
      </c>
      <c r="K555" s="7" t="str">
        <f>VLOOKUP(J555,Tablas_Maestras_Prime!$A$173:$B$175,2,FALSE)</f>
        <v>Estable</v>
      </c>
      <c r="L555" s="7">
        <v>12</v>
      </c>
      <c r="M555" s="7" t="str">
        <f>VLOOKUP(L555,Tablas_Maestras_Prime!$A$158:$B$169,2,FALSE)</f>
        <v>Practicante</v>
      </c>
      <c r="N555" s="22" t="s">
        <v>3463</v>
      </c>
      <c r="O555" s="22" t="s">
        <v>3464</v>
      </c>
      <c r="P555" s="23">
        <v>37170</v>
      </c>
      <c r="Q555" s="22" t="s">
        <v>3465</v>
      </c>
      <c r="R555" s="22" t="s">
        <v>3466</v>
      </c>
      <c r="S555" s="22" t="s">
        <v>3467</v>
      </c>
      <c r="T555" s="22" t="s">
        <v>477</v>
      </c>
      <c r="U555" s="26" t="s">
        <v>3468</v>
      </c>
      <c r="V555" s="22" t="s">
        <v>3469</v>
      </c>
      <c r="W555" s="22" t="s">
        <v>34</v>
      </c>
      <c r="X555" s="22" t="s">
        <v>35</v>
      </c>
      <c r="Y555" s="5" t="str">
        <f t="shared" si="18"/>
        <v>INSERT INTO empleados VALUES (NULL, 6, 2, 1, 1, 1, 12, 'Cristóbal Valencia', 'Christian Alexander', 'sábado-10-06', 'cristobalvalencia16@gmail.com', '74711636', '934204501', 'Comas', 'AV. CAHUIDE 901 URB. CARMEN MEDIO - COMAS', 'N00211716', '9no', 'I');</v>
      </c>
    </row>
    <row r="556" spans="1:25" ht="15.75" customHeight="1">
      <c r="A556" s="6">
        <f t="shared" si="16"/>
        <v>555</v>
      </c>
      <c r="B556" s="21">
        <v>6</v>
      </c>
      <c r="C556" s="7" t="str">
        <f>VLOOKUP(B556,Tablas_Maestras_Prime!$A$116:$B$153,2,FALSE)</f>
        <v>Administración y Marketing</v>
      </c>
      <c r="D556" s="7">
        <v>2</v>
      </c>
      <c r="E556" s="113" t="str">
        <f>VLOOKUP(D556,Tablas_Maestras_Prime!$A$42:$B$103,2,FALSE)</f>
        <v>Universidad privada del norte</v>
      </c>
      <c r="F556" s="7">
        <v>1</v>
      </c>
      <c r="G556" s="7" t="str">
        <f>VLOOKUP(F556,Tablas_Maestras_Prime!$A$107:$B$112,2,FALSE)</f>
        <v>Sin Definir..</v>
      </c>
      <c r="H556" s="7">
        <v>1</v>
      </c>
      <c r="I556" s="7" t="str">
        <f>VLOOKUP(H556,Tablas_Maestras_Prime!$A$20:$B$38,2,FALSE)</f>
        <v>Por definir...</v>
      </c>
      <c r="J556" s="7">
        <v>1</v>
      </c>
      <c r="K556" s="7" t="str">
        <f>VLOOKUP(J556,Tablas_Maestras_Prime!$A$173:$B$175,2,FALSE)</f>
        <v>Estable</v>
      </c>
      <c r="L556" s="7">
        <v>12</v>
      </c>
      <c r="M556" s="7" t="str">
        <f>VLOOKUP(L556,Tablas_Maestras_Prime!$A$158:$B$169,2,FALSE)</f>
        <v>Practicante</v>
      </c>
      <c r="N556" s="22" t="s">
        <v>3470</v>
      </c>
      <c r="O556" s="22" t="s">
        <v>3471</v>
      </c>
      <c r="P556" s="23">
        <v>37178</v>
      </c>
      <c r="Q556" s="22" t="s">
        <v>3472</v>
      </c>
      <c r="R556" s="22" t="s">
        <v>3473</v>
      </c>
      <c r="S556" s="22" t="s">
        <v>3474</v>
      </c>
      <c r="T556" s="22" t="s">
        <v>848</v>
      </c>
      <c r="U556" s="26" t="s">
        <v>3475</v>
      </c>
      <c r="V556" s="22" t="s">
        <v>3476</v>
      </c>
      <c r="W556" s="22" t="s">
        <v>3477</v>
      </c>
      <c r="X556" s="22" t="s">
        <v>35</v>
      </c>
      <c r="Y556" s="5" t="str">
        <f t="shared" si="18"/>
        <v>INSERT INTO empleados VALUES (NULL, 6, 2, 1, 1, 1, 12, 'Bazalar Pareja', 'Miguel Angel', 'domingo-10-14', 'miguelbazalar2912@gmail.com', '75692458', '936082557', 'Independencia', 'AV. HUANACAURE 280 URB. TAHUANTINSUYO ETAPA II', 'N00216503', '8no', 'I');</v>
      </c>
    </row>
    <row r="557" spans="1:25" ht="15.75" customHeight="1">
      <c r="A557" s="6">
        <f t="shared" si="16"/>
        <v>556</v>
      </c>
      <c r="B557" s="21">
        <v>6</v>
      </c>
      <c r="C557" s="7" t="str">
        <f>VLOOKUP(B557,Tablas_Maestras_Prime!$A$116:$B$153,2,FALSE)</f>
        <v>Administración y Marketing</v>
      </c>
      <c r="D557" s="7">
        <v>2</v>
      </c>
      <c r="E557" s="113" t="str">
        <f>VLOOKUP(D557,Tablas_Maestras_Prime!$A$42:$B$103,2,FALSE)</f>
        <v>Universidad privada del norte</v>
      </c>
      <c r="F557" s="7">
        <v>1</v>
      </c>
      <c r="G557" s="7" t="str">
        <f>VLOOKUP(F557,Tablas_Maestras_Prime!$A$107:$B$112,2,FALSE)</f>
        <v>Sin Definir..</v>
      </c>
      <c r="H557" s="7">
        <v>1</v>
      </c>
      <c r="I557" s="7" t="str">
        <f>VLOOKUP(H557,Tablas_Maestras_Prime!$A$20:$B$38,2,FALSE)</f>
        <v>Por definir...</v>
      </c>
      <c r="J557" s="7">
        <v>1</v>
      </c>
      <c r="K557" s="7" t="str">
        <f>VLOOKUP(J557,Tablas_Maestras_Prime!$A$173:$B$175,2,FALSE)</f>
        <v>Estable</v>
      </c>
      <c r="L557" s="7">
        <v>12</v>
      </c>
      <c r="M557" s="7" t="str">
        <f>VLOOKUP(L557,Tablas_Maestras_Prime!$A$158:$B$169,2,FALSE)</f>
        <v>Practicante</v>
      </c>
      <c r="N557" s="22" t="s">
        <v>3478</v>
      </c>
      <c r="O557" s="22" t="s">
        <v>3479</v>
      </c>
      <c r="P557" s="23">
        <v>37234</v>
      </c>
      <c r="Q557" s="22" t="s">
        <v>3480</v>
      </c>
      <c r="R557" s="22" t="s">
        <v>3481</v>
      </c>
      <c r="S557" s="22" t="s">
        <v>3482</v>
      </c>
      <c r="T557" s="22" t="s">
        <v>1180</v>
      </c>
      <c r="U557" s="22" t="s">
        <v>3483</v>
      </c>
      <c r="V557" s="22" t="s">
        <v>3484</v>
      </c>
      <c r="W557" s="22" t="s">
        <v>95</v>
      </c>
      <c r="X557" s="22" t="s">
        <v>35</v>
      </c>
      <c r="Y557" s="5" t="str">
        <f t="shared" si="18"/>
        <v>INSERT INTO empleados VALUES (NULL, 6, 2, 1, 1, 1, 12, 'Pinedo Torres', 'Geraldine Paola', 'domingo-12-09', 'geraldinepinedo88@gmail.com', '74744890', '929163485', 'San Martin de Porres', 'Psje. Santa Mónica Mz. A Lte. 15 - SMP', 'N00216423', '8vo', 'I');</v>
      </c>
    </row>
    <row r="558" spans="1:25" ht="15.75" customHeight="1">
      <c r="A558" s="6">
        <f t="shared" si="16"/>
        <v>557</v>
      </c>
      <c r="B558" s="21">
        <v>8</v>
      </c>
      <c r="C558" s="7" t="str">
        <f>VLOOKUP(B558,Tablas_Maestras_Prime!$A$116:$B$153,2,FALSE)</f>
        <v>Ingeniería de Sistemas</v>
      </c>
      <c r="D558" s="7">
        <v>2</v>
      </c>
      <c r="E558" s="113" t="str">
        <f>VLOOKUP(D558,Tablas_Maestras_Prime!$A$42:$B$103,2,FALSE)</f>
        <v>Universidad privada del norte</v>
      </c>
      <c r="F558" s="7">
        <v>1</v>
      </c>
      <c r="G558" s="7" t="str">
        <f>VLOOKUP(F558,Tablas_Maestras_Prime!$A$107:$B$112,2,FALSE)</f>
        <v>Sin Definir..</v>
      </c>
      <c r="H558" s="7">
        <v>1</v>
      </c>
      <c r="I558" s="7" t="str">
        <f>VLOOKUP(H558,Tablas_Maestras_Prime!$A$20:$B$38,2,FALSE)</f>
        <v>Por definir...</v>
      </c>
      <c r="J558" s="7">
        <v>1</v>
      </c>
      <c r="K558" s="7" t="str">
        <f>VLOOKUP(J558,Tablas_Maestras_Prime!$A$173:$B$175,2,FALSE)</f>
        <v>Estable</v>
      </c>
      <c r="L558" s="7">
        <v>12</v>
      </c>
      <c r="M558" s="7" t="str">
        <f>VLOOKUP(L558,Tablas_Maestras_Prime!$A$158:$B$169,2,FALSE)</f>
        <v>Practicante</v>
      </c>
      <c r="N558" s="22" t="s">
        <v>3485</v>
      </c>
      <c r="O558" s="22" t="s">
        <v>3486</v>
      </c>
      <c r="P558" s="23">
        <v>36111</v>
      </c>
      <c r="Q558" s="22" t="s">
        <v>3487</v>
      </c>
      <c r="R558" s="22" t="s">
        <v>3488</v>
      </c>
      <c r="S558" s="22" t="s">
        <v>3489</v>
      </c>
      <c r="T558" s="22" t="s">
        <v>208</v>
      </c>
      <c r="U558" s="22" t="s">
        <v>3490</v>
      </c>
      <c r="V558" s="22" t="s">
        <v>3491</v>
      </c>
      <c r="W558" s="22" t="s">
        <v>95</v>
      </c>
      <c r="X558" s="22" t="s">
        <v>35</v>
      </c>
      <c r="Y558" s="5" t="str">
        <f t="shared" si="18"/>
        <v>INSERT INTO empleados VALUES (NULL, 8, 2, 1, 1, 1, 12, 'Peña Carlos', 'Ashly Katleen', 'jueves-11-12', 'ashlykatpc@gmail.com', '70599506', '923721738', 'Callao', 'Av. Aeropuerto mz K lote 30. Callao', 'N00122575', '8vo', 'I');</v>
      </c>
    </row>
    <row r="559" spans="1:25" ht="15.75" customHeight="1">
      <c r="A559" s="6">
        <f t="shared" si="16"/>
        <v>558</v>
      </c>
      <c r="B559" s="21">
        <v>3</v>
      </c>
      <c r="C559" s="7" t="str">
        <f>VLOOKUP(B559,Tablas_Maestras_Prime!$A$116:$B$153,2,FALSE)</f>
        <v>Dibujante Tecnico Mecanico</v>
      </c>
      <c r="D559" s="7">
        <v>2</v>
      </c>
      <c r="E559" s="113" t="str">
        <f>VLOOKUP(D559,Tablas_Maestras_Prime!$A$42:$B$103,2,FALSE)</f>
        <v>Universidad privada del norte</v>
      </c>
      <c r="F559" s="7">
        <v>1</v>
      </c>
      <c r="G559" s="7" t="str">
        <f>VLOOKUP(F559,Tablas_Maestras_Prime!$A$107:$B$112,2,FALSE)</f>
        <v>Sin Definir..</v>
      </c>
      <c r="H559" s="7">
        <v>1</v>
      </c>
      <c r="I559" s="7" t="str">
        <f>VLOOKUP(H559,Tablas_Maestras_Prime!$A$20:$B$38,2,FALSE)</f>
        <v>Por definir...</v>
      </c>
      <c r="J559" s="7">
        <v>1</v>
      </c>
      <c r="K559" s="7" t="str">
        <f>VLOOKUP(J559,Tablas_Maestras_Prime!$A$173:$B$175,2,FALSE)</f>
        <v>Estable</v>
      </c>
      <c r="L559" s="7">
        <v>12</v>
      </c>
      <c r="M559" s="7" t="str">
        <f>VLOOKUP(L559,Tablas_Maestras_Prime!$A$158:$B$169,2,FALSE)</f>
        <v>Practicante</v>
      </c>
      <c r="N559" s="22" t="s">
        <v>3492</v>
      </c>
      <c r="O559" s="22" t="s">
        <v>3493</v>
      </c>
      <c r="P559" s="23">
        <v>31386</v>
      </c>
      <c r="Q559" s="22" t="s">
        <v>3494</v>
      </c>
      <c r="R559" s="22" t="s">
        <v>3495</v>
      </c>
      <c r="S559" s="22" t="s">
        <v>3496</v>
      </c>
      <c r="T559" s="22" t="s">
        <v>43</v>
      </c>
      <c r="U559" s="22" t="s">
        <v>3497</v>
      </c>
      <c r="V559" s="22" t="s">
        <v>3498</v>
      </c>
      <c r="W559" s="30" t="s">
        <v>95</v>
      </c>
      <c r="X559" s="22" t="s">
        <v>35</v>
      </c>
      <c r="Y559" s="5" t="str">
        <f t="shared" si="18"/>
        <v>INSERT INTO empleados VALUES (NULL, 3, 2, 1, 1, 1, 12, 'Vela Ramos', 'Eduardo', 'jueves-12-05', 'velaramos125@gmail.com', '43916353', '949243652', 'San Juan de Lurigancho', 'Su Santidad Juan Pablo II MZ E8 LT 29,SAN JUAN DE LURIGANCHO', 'N00157998', '8vo', 'I');</v>
      </c>
    </row>
    <row r="560" spans="1:25" ht="15.75" customHeight="1">
      <c r="A560" s="6">
        <f t="shared" si="16"/>
        <v>559</v>
      </c>
      <c r="B560" s="21">
        <v>6</v>
      </c>
      <c r="C560" s="7" t="str">
        <f>VLOOKUP(B560,Tablas_Maestras_Prime!$A$116:$B$153,2,FALSE)</f>
        <v>Administración y Marketing</v>
      </c>
      <c r="D560" s="7">
        <v>2</v>
      </c>
      <c r="E560" s="113" t="str">
        <f>VLOOKUP(D560,Tablas_Maestras_Prime!$A$42:$B$103,2,FALSE)</f>
        <v>Universidad privada del norte</v>
      </c>
      <c r="F560" s="7">
        <v>1</v>
      </c>
      <c r="G560" s="7" t="str">
        <f>VLOOKUP(F560,Tablas_Maestras_Prime!$A$107:$B$112,2,FALSE)</f>
        <v>Sin Definir..</v>
      </c>
      <c r="H560" s="7">
        <v>1</v>
      </c>
      <c r="I560" s="7" t="str">
        <f>VLOOKUP(H560,Tablas_Maestras_Prime!$A$20:$B$38,2,FALSE)</f>
        <v>Por definir...</v>
      </c>
      <c r="J560" s="7">
        <v>1</v>
      </c>
      <c r="K560" s="7" t="str">
        <f>VLOOKUP(J560,Tablas_Maestras_Prime!$A$173:$B$175,2,FALSE)</f>
        <v>Estable</v>
      </c>
      <c r="L560" s="7">
        <v>12</v>
      </c>
      <c r="M560" s="7" t="str">
        <f>VLOOKUP(L560,Tablas_Maestras_Prime!$A$158:$B$169,2,FALSE)</f>
        <v>Practicante</v>
      </c>
      <c r="N560" s="22" t="s">
        <v>3499</v>
      </c>
      <c r="O560" s="22" t="s">
        <v>3500</v>
      </c>
      <c r="P560" s="23">
        <v>37876</v>
      </c>
      <c r="Q560" s="22" t="s">
        <v>3501</v>
      </c>
      <c r="R560" s="22" t="s">
        <v>3502</v>
      </c>
      <c r="S560" s="22" t="s">
        <v>3503</v>
      </c>
      <c r="T560" s="22" t="s">
        <v>2377</v>
      </c>
      <c r="U560" s="22" t="s">
        <v>3504</v>
      </c>
      <c r="V560" s="22" t="s">
        <v>3505</v>
      </c>
      <c r="W560" s="22" t="s">
        <v>934</v>
      </c>
      <c r="X560" s="22" t="s">
        <v>35</v>
      </c>
      <c r="Y560" s="5" t="str">
        <f t="shared" si="18"/>
        <v>INSERT INTO empleados VALUES (NULL, 6, 2, 1, 1, 1, 12, 'Perez Laura', 'Noemi Geraldine', 'viernes-09-12', 'noemiperezlaura@gmail.com', '73546686', '955438399', 'El Agustino', 'psje San Martin mana h ltr 7- el Agustino', 'N00243166', '6to', 'I');</v>
      </c>
    </row>
    <row r="561" spans="1:25" ht="15.75" customHeight="1">
      <c r="A561" s="6">
        <f t="shared" si="16"/>
        <v>560</v>
      </c>
      <c r="B561" s="21">
        <v>16</v>
      </c>
      <c r="C561" s="7" t="str">
        <f>VLOOKUP(B561,Tablas_Maestras_Prime!$A$116:$B$153,2,FALSE)</f>
        <v>Ingenieria geologica</v>
      </c>
      <c r="D561" s="7">
        <v>2</v>
      </c>
      <c r="E561" s="113" t="str">
        <f>VLOOKUP(D561,Tablas_Maestras_Prime!$A$42:$B$103,2,FALSE)</f>
        <v>Universidad privada del norte</v>
      </c>
      <c r="F561" s="7">
        <v>1</v>
      </c>
      <c r="G561" s="7" t="str">
        <f>VLOOKUP(F561,Tablas_Maestras_Prime!$A$107:$B$112,2,FALSE)</f>
        <v>Sin Definir..</v>
      </c>
      <c r="H561" s="7">
        <v>1</v>
      </c>
      <c r="I561" s="7" t="str">
        <f>VLOOKUP(H561,Tablas_Maestras_Prime!$A$20:$B$38,2,FALSE)</f>
        <v>Por definir...</v>
      </c>
      <c r="J561" s="7">
        <v>1</v>
      </c>
      <c r="K561" s="7" t="str">
        <f>VLOOKUP(J561,Tablas_Maestras_Prime!$A$173:$B$175,2,FALSE)</f>
        <v>Estable</v>
      </c>
      <c r="L561" s="7">
        <v>12</v>
      </c>
      <c r="M561" s="7" t="str">
        <f>VLOOKUP(L561,Tablas_Maestras_Prime!$A$158:$B$169,2,FALSE)</f>
        <v>Practicante</v>
      </c>
      <c r="N561" s="22" t="s">
        <v>3506</v>
      </c>
      <c r="O561" s="22" t="s">
        <v>3507</v>
      </c>
      <c r="P561" s="23">
        <v>36862</v>
      </c>
      <c r="Q561" s="22" t="s">
        <v>3508</v>
      </c>
      <c r="R561" s="22" t="s">
        <v>3509</v>
      </c>
      <c r="S561" s="22" t="s">
        <v>3510</v>
      </c>
      <c r="T561" s="22" t="s">
        <v>43</v>
      </c>
      <c r="U561" s="22" t="s">
        <v>3511</v>
      </c>
      <c r="V561" s="22" t="s">
        <v>3512</v>
      </c>
      <c r="W561" s="22" t="s">
        <v>34</v>
      </c>
      <c r="X561" s="22" t="s">
        <v>35</v>
      </c>
      <c r="Y561" s="5" t="str">
        <f t="shared" si="18"/>
        <v>INSERT INTO empleados VALUES (NULL, 16, 2, 1, 1, 1, 12, 'Marcos Meza', 'Tamara Maylin', 'sábado-12-02', 'tamaramaylin12@gmail.com', '72208238', ' 934522637', 'San Juan de Lurigancho', 'Mz C` Lt 25 A.H Ciudad de los Constructores - SJL', 'N00188436', '9no', 'I');</v>
      </c>
    </row>
    <row r="562" spans="1:25" ht="15.75" customHeight="1">
      <c r="A562" s="6">
        <f t="shared" si="16"/>
        <v>561</v>
      </c>
      <c r="B562" s="31">
        <v>33</v>
      </c>
      <c r="C562" s="7" t="str">
        <f>VLOOKUP(B562,Tablas_Maestras_Prime!$A$116:$B$153,2,FALSE)</f>
        <v>Publicidad y multimedia</v>
      </c>
      <c r="D562" s="7">
        <v>25</v>
      </c>
      <c r="E562" s="113" t="str">
        <f>VLOOKUP(D562,Tablas_Maestras_Prime!$A$42:$B$103,2,FALSE)</f>
        <v>UNIVERSIDAD TECNOLÓGICA DEL PERÚ</v>
      </c>
      <c r="F562" s="7">
        <v>1</v>
      </c>
      <c r="G562" s="7" t="str">
        <f>VLOOKUP(F562,Tablas_Maestras_Prime!$A$107:$B$112,2,FALSE)</f>
        <v>Sin Definir..</v>
      </c>
      <c r="H562" s="7">
        <v>1</v>
      </c>
      <c r="I562" s="7" t="str">
        <f>VLOOKUP(H562,Tablas_Maestras_Prime!$A$20:$B$38,2,FALSE)</f>
        <v>Por definir...</v>
      </c>
      <c r="J562" s="7">
        <v>1</v>
      </c>
      <c r="K562" s="7" t="str">
        <f>VLOOKUP(J562,Tablas_Maestras_Prime!$A$173:$B$175,2,FALSE)</f>
        <v>Estable</v>
      </c>
      <c r="L562" s="7">
        <v>12</v>
      </c>
      <c r="M562" s="7" t="str">
        <f>VLOOKUP(L562,Tablas_Maestras_Prime!$A$158:$B$169,2,FALSE)</f>
        <v>Practicante</v>
      </c>
      <c r="N562" s="22" t="s">
        <v>3513</v>
      </c>
      <c r="O562" s="22" t="s">
        <v>3514</v>
      </c>
      <c r="P562" s="23">
        <v>37061</v>
      </c>
      <c r="Q562" s="22" t="s">
        <v>3515</v>
      </c>
      <c r="R562" s="22" t="s">
        <v>3516</v>
      </c>
      <c r="S562" s="22" t="s">
        <v>3517</v>
      </c>
      <c r="T562" s="22" t="s">
        <v>1223</v>
      </c>
      <c r="U562" s="22" t="s">
        <v>3518</v>
      </c>
      <c r="V562" s="22" t="s">
        <v>3519</v>
      </c>
      <c r="W562" s="22" t="s">
        <v>95</v>
      </c>
      <c r="X562" s="22" t="s">
        <v>35</v>
      </c>
      <c r="Y562" s="5" t="str">
        <f t="shared" si="18"/>
        <v>INSERT INTO empleados VALUES (NULL, 33, 25, 1, 1, 1, 12, 'Guillen Ledesma', 'Jean Pierre', 'martes-06-19', 'jeanpier95468502@gmail.com', '74312455', '960128790', 'Ventanilla', 'Mz P Lt 10 5to Sector Los Cedros - Ventanilla', 'U18200487', '8vo', 'I');</v>
      </c>
    </row>
    <row r="563" spans="1:25" ht="15.75" customHeight="1">
      <c r="A563" s="6">
        <f t="shared" si="16"/>
        <v>562</v>
      </c>
      <c r="B563" s="21">
        <v>6</v>
      </c>
      <c r="C563" s="7" t="str">
        <f>VLOOKUP(B563,Tablas_Maestras_Prime!$A$116:$B$153,2,FALSE)</f>
        <v>Administración y Marketing</v>
      </c>
      <c r="D563" s="7">
        <v>20</v>
      </c>
      <c r="E563" s="113" t="str">
        <f>VLOOKUP(D563,Tablas_Maestras_Prime!$A$42:$B$103,2,FALSE)</f>
        <v>Universidad Autónoma del Perú</v>
      </c>
      <c r="F563" s="7">
        <v>1</v>
      </c>
      <c r="G563" s="7" t="str">
        <f>VLOOKUP(F563,Tablas_Maestras_Prime!$A$107:$B$112,2,FALSE)</f>
        <v>Sin Definir..</v>
      </c>
      <c r="H563" s="7">
        <v>1</v>
      </c>
      <c r="I563" s="7" t="str">
        <f>VLOOKUP(H563,Tablas_Maestras_Prime!$A$20:$B$38,2,FALSE)</f>
        <v>Por definir...</v>
      </c>
      <c r="J563" s="7">
        <v>1</v>
      </c>
      <c r="K563" s="7" t="str">
        <f>VLOOKUP(J563,Tablas_Maestras_Prime!$A$173:$B$175,2,FALSE)</f>
        <v>Estable</v>
      </c>
      <c r="L563" s="7">
        <v>12</v>
      </c>
      <c r="M563" s="7" t="str">
        <f>VLOOKUP(L563,Tablas_Maestras_Prime!$A$158:$B$169,2,FALSE)</f>
        <v>Practicante</v>
      </c>
      <c r="N563" s="22" t="s">
        <v>3520</v>
      </c>
      <c r="O563" s="22" t="s">
        <v>3521</v>
      </c>
      <c r="P563" s="23">
        <v>37257</v>
      </c>
      <c r="Q563" s="22" t="s">
        <v>3522</v>
      </c>
      <c r="R563" s="22" t="s">
        <v>3523</v>
      </c>
      <c r="S563" s="22" t="s">
        <v>3524</v>
      </c>
      <c r="T563" s="22" t="s">
        <v>318</v>
      </c>
      <c r="U563" s="22" t="s">
        <v>3525</v>
      </c>
      <c r="V563" s="22" t="s">
        <v>3526</v>
      </c>
      <c r="W563" s="22" t="s">
        <v>145</v>
      </c>
      <c r="X563" s="22" t="s">
        <v>35</v>
      </c>
      <c r="Y563" s="5" t="str">
        <f t="shared" si="18"/>
        <v>INSERT INTO empleados VALUES (NULL, 6, 20, 1, 1, 1, 12, 'Ruben Maximiliano', 'Tintaya Chochoca', 'martes-01-01', 'rubentintaya01@gmail.com', '70434730', '903514076', 'San Juan de Miraflores', 'Mz J1LT11AH LAS FLORES DE VILLA - SJM', '2191890524', '7mo', 'I');</v>
      </c>
    </row>
    <row r="564" spans="1:25" ht="15.75" customHeight="1">
      <c r="A564" s="6">
        <f t="shared" si="16"/>
        <v>563</v>
      </c>
      <c r="B564" s="21">
        <v>6</v>
      </c>
      <c r="C564" s="7" t="str">
        <f>VLOOKUP(B564,Tablas_Maestras_Prime!$A$116:$B$153,2,FALSE)</f>
        <v>Administración y Marketing</v>
      </c>
      <c r="D564" s="7">
        <v>20</v>
      </c>
      <c r="E564" s="113" t="str">
        <f>VLOOKUP(D564,Tablas_Maestras_Prime!$A$42:$B$103,2,FALSE)</f>
        <v>Universidad Autónoma del Perú</v>
      </c>
      <c r="F564" s="7">
        <v>1</v>
      </c>
      <c r="G564" s="7" t="str">
        <f>VLOOKUP(F564,Tablas_Maestras_Prime!$A$107:$B$112,2,FALSE)</f>
        <v>Sin Definir..</v>
      </c>
      <c r="H564" s="7">
        <v>1</v>
      </c>
      <c r="I564" s="7" t="str">
        <f>VLOOKUP(H564,Tablas_Maestras_Prime!$A$20:$B$38,2,FALSE)</f>
        <v>Por definir...</v>
      </c>
      <c r="J564" s="7">
        <v>1</v>
      </c>
      <c r="K564" s="7" t="str">
        <f>VLOOKUP(J564,Tablas_Maestras_Prime!$A$173:$B$175,2,FALSE)</f>
        <v>Estable</v>
      </c>
      <c r="L564" s="7">
        <v>12</v>
      </c>
      <c r="M564" s="7" t="str">
        <f>VLOOKUP(L564,Tablas_Maestras_Prime!$A$158:$B$169,2,FALSE)</f>
        <v>Practicante</v>
      </c>
      <c r="N564" s="22" t="s">
        <v>3527</v>
      </c>
      <c r="O564" s="22" t="s">
        <v>3528</v>
      </c>
      <c r="P564" s="29">
        <v>36852</v>
      </c>
      <c r="Q564" s="22" t="s">
        <v>3529</v>
      </c>
      <c r="R564" s="26" t="s">
        <v>3530</v>
      </c>
      <c r="S564" s="26" t="s">
        <v>3531</v>
      </c>
      <c r="T564" s="22" t="s">
        <v>2790</v>
      </c>
      <c r="U564" s="22" t="s">
        <v>3532</v>
      </c>
      <c r="V564" s="28" t="s">
        <v>3533</v>
      </c>
      <c r="W564" s="22" t="s">
        <v>95</v>
      </c>
      <c r="X564" s="22" t="s">
        <v>35</v>
      </c>
      <c r="Y564" s="5" t="str">
        <f t="shared" si="18"/>
        <v>INSERT INTO empleados VALUES (NULL, 6, 20, 1, 1, 1, 12, 'Castro Tello', 'Renato Sebastian', 'miércoles-11-22', 'sebasct22@gmail.com', '76239182', '926144260', 'Surquillo', 'JR. GONZÁLES PRADA 764 - SURQUILLO', '2191897167', '8vo', 'I');</v>
      </c>
    </row>
    <row r="565" spans="1:25" ht="15.75" customHeight="1">
      <c r="A565" s="6">
        <f t="shared" si="16"/>
        <v>564</v>
      </c>
      <c r="B565" s="21">
        <v>6</v>
      </c>
      <c r="C565" s="7" t="str">
        <f>VLOOKUP(B565,Tablas_Maestras_Prime!$A$116:$B$153,2,FALSE)</f>
        <v>Administración y Marketing</v>
      </c>
      <c r="D565" s="7">
        <v>18</v>
      </c>
      <c r="E565" s="113" t="str">
        <f>VLOOKUP(D565,Tablas_Maestras_Prime!$A$42:$B$103,2,FALSE)</f>
        <v>Universidad Peruana de Ciencias Aplicadas</v>
      </c>
      <c r="F565" s="7">
        <v>1</v>
      </c>
      <c r="G565" s="7" t="str">
        <f>VLOOKUP(F565,Tablas_Maestras_Prime!$A$107:$B$112,2,FALSE)</f>
        <v>Sin Definir..</v>
      </c>
      <c r="H565" s="7">
        <v>1</v>
      </c>
      <c r="I565" s="7" t="str">
        <f>VLOOKUP(H565,Tablas_Maestras_Prime!$A$20:$B$38,2,FALSE)</f>
        <v>Por definir...</v>
      </c>
      <c r="J565" s="7">
        <v>1</v>
      </c>
      <c r="K565" s="7" t="str">
        <f>VLOOKUP(J565,Tablas_Maestras_Prime!$A$173:$B$175,2,FALSE)</f>
        <v>Estable</v>
      </c>
      <c r="L565" s="7">
        <v>12</v>
      </c>
      <c r="M565" s="7" t="str">
        <f>VLOOKUP(L565,Tablas_Maestras_Prime!$A$158:$B$169,2,FALSE)</f>
        <v>Practicante</v>
      </c>
      <c r="N565" s="22" t="s">
        <v>3534</v>
      </c>
      <c r="O565" s="22" t="s">
        <v>3535</v>
      </c>
      <c r="P565" s="23">
        <v>37296</v>
      </c>
      <c r="Q565" s="22" t="s">
        <v>3536</v>
      </c>
      <c r="R565" s="22" t="s">
        <v>3537</v>
      </c>
      <c r="S565" s="22" t="s">
        <v>3538</v>
      </c>
      <c r="T565" s="22" t="s">
        <v>3172</v>
      </c>
      <c r="U565" s="22" t="s">
        <v>3539</v>
      </c>
      <c r="V565" s="22" t="s">
        <v>3540</v>
      </c>
      <c r="W565" s="22" t="s">
        <v>95</v>
      </c>
      <c r="X565" s="22" t="s">
        <v>35</v>
      </c>
      <c r="Y565" s="5" t="str">
        <f t="shared" si="18"/>
        <v>INSERT INTO empleados VALUES (NULL, 6, 18, 1, 1, 1, 12, 'Nieto Diaz', 'Francisco Alessandro', 'sábado-02-09', 'alex.nieto.diaz.09@gmail.com', '75684192', '920037952', 'San juan de lurigancho', 'JR LOS ARABISCO 748, SAN JUAN DE LURIGANCHO', 'U201915656', '8vo', 'I');</v>
      </c>
    </row>
    <row r="566" spans="1:25" ht="15.75" customHeight="1">
      <c r="A566" s="6">
        <f t="shared" si="16"/>
        <v>565</v>
      </c>
      <c r="B566" s="21">
        <v>6</v>
      </c>
      <c r="C566" s="7" t="str">
        <f>VLOOKUP(B566,Tablas_Maestras_Prime!$A$116:$B$153,2,FALSE)</f>
        <v>Administración y Marketing</v>
      </c>
      <c r="D566" s="7">
        <v>18</v>
      </c>
      <c r="E566" s="113" t="str">
        <f>VLOOKUP(D566,Tablas_Maestras_Prime!$A$42:$B$103,2,FALSE)</f>
        <v>Universidad Peruana de Ciencias Aplicadas</v>
      </c>
      <c r="F566" s="7">
        <v>1</v>
      </c>
      <c r="G566" s="7" t="str">
        <f>VLOOKUP(F566,Tablas_Maestras_Prime!$A$107:$B$112,2,FALSE)</f>
        <v>Sin Definir..</v>
      </c>
      <c r="H566" s="7">
        <v>1</v>
      </c>
      <c r="I566" s="7" t="str">
        <f>VLOOKUP(H566,Tablas_Maestras_Prime!$A$20:$B$38,2,FALSE)</f>
        <v>Por definir...</v>
      </c>
      <c r="J566" s="7">
        <v>1</v>
      </c>
      <c r="K566" s="7" t="str">
        <f>VLOOKUP(J566,Tablas_Maestras_Prime!$A$173:$B$175,2,FALSE)</f>
        <v>Estable</v>
      </c>
      <c r="L566" s="7">
        <v>12</v>
      </c>
      <c r="M566" s="7" t="str">
        <f>VLOOKUP(L566,Tablas_Maestras_Prime!$A$158:$B$169,2,FALSE)</f>
        <v>Practicante</v>
      </c>
      <c r="N566" s="22" t="s">
        <v>3541</v>
      </c>
      <c r="O566" s="22" t="s">
        <v>3542</v>
      </c>
      <c r="P566" s="23">
        <v>37540</v>
      </c>
      <c r="Q566" s="22" t="s">
        <v>3543</v>
      </c>
      <c r="R566" s="22" t="s">
        <v>3544</v>
      </c>
      <c r="S566" s="22" t="s">
        <v>3545</v>
      </c>
      <c r="T566" s="22" t="s">
        <v>3546</v>
      </c>
      <c r="U566" s="22" t="s">
        <v>3547</v>
      </c>
      <c r="V566" s="22" t="s">
        <v>3548</v>
      </c>
      <c r="W566" s="22" t="s">
        <v>145</v>
      </c>
      <c r="X566" s="22" t="s">
        <v>35</v>
      </c>
      <c r="Y566" s="5" t="str">
        <f t="shared" si="18"/>
        <v>INSERT INTO empleados VALUES (NULL, 6, 18, 1, 1, 1, 12, 'Arestegui Choquecahua', 'Alvaro Andres', 'viernes-10-11', 'alharo.libra.2002@gmail.com', '70562398', '977798006', 'Manchay', 'C.P. HUERTOS DE MANCHAY SECTOR SANTA ROSA MZ B LT 5', 'U20201B439', '7mo', 'I');</v>
      </c>
    </row>
    <row r="567" spans="1:25" ht="15.75" customHeight="1">
      <c r="A567" s="6">
        <f t="shared" si="16"/>
        <v>566</v>
      </c>
      <c r="B567" s="21">
        <v>6</v>
      </c>
      <c r="C567" s="7" t="str">
        <f>VLOOKUP(B567,Tablas_Maestras_Prime!$A$116:$B$153,2,FALSE)</f>
        <v>Administración y Marketing</v>
      </c>
      <c r="D567" s="7">
        <v>4</v>
      </c>
      <c r="E567" s="113" t="str">
        <f>VLOOKUP(D567,Tablas_Maestras_Prime!$A$42:$B$103,2,FALSE)</f>
        <v>Universidad Cesar Vallejo</v>
      </c>
      <c r="F567" s="7">
        <v>1</v>
      </c>
      <c r="G567" s="7" t="str">
        <f>VLOOKUP(F567,Tablas_Maestras_Prime!$A$107:$B$112,2,FALSE)</f>
        <v>Sin Definir..</v>
      </c>
      <c r="H567" s="7">
        <v>1</v>
      </c>
      <c r="I567" s="7" t="str">
        <f>VLOOKUP(H567,Tablas_Maestras_Prime!$A$20:$B$38,2,FALSE)</f>
        <v>Por definir...</v>
      </c>
      <c r="J567" s="7">
        <v>1</v>
      </c>
      <c r="K567" s="7" t="str">
        <f>VLOOKUP(J567,Tablas_Maestras_Prime!$A$173:$B$175,2,FALSE)</f>
        <v>Estable</v>
      </c>
      <c r="L567" s="7">
        <v>12</v>
      </c>
      <c r="M567" s="7" t="str">
        <f>VLOOKUP(L567,Tablas_Maestras_Prime!$A$158:$B$169,2,FALSE)</f>
        <v>Practicante</v>
      </c>
      <c r="N567" s="22" t="s">
        <v>3549</v>
      </c>
      <c r="O567" s="22" t="s">
        <v>3550</v>
      </c>
      <c r="P567" s="23">
        <v>37571</v>
      </c>
      <c r="Q567" s="22" t="s">
        <v>3551</v>
      </c>
      <c r="R567" s="22" t="s">
        <v>3552</v>
      </c>
      <c r="S567" s="22" t="s">
        <v>3553</v>
      </c>
      <c r="T567" s="22" t="s">
        <v>2377</v>
      </c>
      <c r="U567" s="22" t="s">
        <v>3554</v>
      </c>
      <c r="V567" s="22" t="s">
        <v>3555</v>
      </c>
      <c r="W567" s="22" t="s">
        <v>95</v>
      </c>
      <c r="X567" s="22" t="s">
        <v>35</v>
      </c>
      <c r="Y567" s="5" t="str">
        <f t="shared" si="18"/>
        <v>INSERT INTO empleados VALUES (NULL, 6, 4, 1, 1, 1, 12, 'Zarate Pino', 'Leonardo Daniel', 'lunes-11-11', 'danielzaratr1@gmail.com', '72898621', '902082029', 'El Agustino', 'JR. LAS GUIRNALDAS ASENT.H. ANCIETA ALTA 1RA ETAPA MZ. B LT. 36 LIMA - LIMA - EL AGUSTINO', '7002395080', '8vo', 'I');</v>
      </c>
    </row>
    <row r="568" spans="1:25" ht="15.75" customHeight="1">
      <c r="A568" s="6">
        <f t="shared" si="16"/>
        <v>567</v>
      </c>
      <c r="B568" s="21">
        <v>6</v>
      </c>
      <c r="C568" s="7" t="str">
        <f>VLOOKUP(B568,Tablas_Maestras_Prime!$A$116:$B$153,2,FALSE)</f>
        <v>Administración y Marketing</v>
      </c>
      <c r="D568" s="7">
        <v>12</v>
      </c>
      <c r="E568" s="113" t="str">
        <f>VLOOKUP(D568,Tablas_Maestras_Prime!$A$42:$B$103,2,FALSE)</f>
        <v>Universidad Nacional Mayor De San Marcos</v>
      </c>
      <c r="F568" s="7">
        <v>1</v>
      </c>
      <c r="G568" s="7" t="str">
        <f>VLOOKUP(F568,Tablas_Maestras_Prime!$A$107:$B$112,2,FALSE)</f>
        <v>Sin Definir..</v>
      </c>
      <c r="H568" s="7">
        <v>1</v>
      </c>
      <c r="I568" s="7" t="str">
        <f>VLOOKUP(H568,Tablas_Maestras_Prime!$A$20:$B$38,2,FALSE)</f>
        <v>Por definir...</v>
      </c>
      <c r="J568" s="7">
        <v>1</v>
      </c>
      <c r="K568" s="7" t="str">
        <f>VLOOKUP(J568,Tablas_Maestras_Prime!$A$173:$B$175,2,FALSE)</f>
        <v>Estable</v>
      </c>
      <c r="L568" s="7">
        <v>12</v>
      </c>
      <c r="M568" s="7" t="str">
        <f>VLOOKUP(L568,Tablas_Maestras_Prime!$A$158:$B$169,2,FALSE)</f>
        <v>Practicante</v>
      </c>
      <c r="N568" s="22" t="s">
        <v>3556</v>
      </c>
      <c r="O568" s="22" t="s">
        <v>3557</v>
      </c>
      <c r="P568" s="23">
        <v>36675</v>
      </c>
      <c r="Q568" s="22" t="s">
        <v>3558</v>
      </c>
      <c r="R568" s="22" t="s">
        <v>3559</v>
      </c>
      <c r="S568" s="22" t="s">
        <v>3560</v>
      </c>
      <c r="T568" s="22" t="s">
        <v>208</v>
      </c>
      <c r="U568" s="22" t="s">
        <v>3561</v>
      </c>
      <c r="V568" s="22" t="s">
        <v>3562</v>
      </c>
      <c r="W568" s="22" t="s">
        <v>86</v>
      </c>
      <c r="X568" s="22" t="s">
        <v>35</v>
      </c>
      <c r="Y568" s="5" t="str">
        <f t="shared" si="18"/>
        <v>INSERT INTO empleados VALUES (NULL, 6, 12, 1, 1, 1, 12, 'Choque Fernandez', 'Kevin Eduardo', 'lunes-05-29', 'kevinedu.choquefernandez@gmail.com', '71627709', '986513290', 'Callao', 'Av. Germán Amezaga S/N - Residencia UNMSM', '19160088', '10mo', 'I');</v>
      </c>
    </row>
    <row r="569" spans="1:25" ht="15.75" customHeight="1">
      <c r="A569" s="6">
        <f t="shared" si="16"/>
        <v>568</v>
      </c>
      <c r="B569" s="21">
        <v>6</v>
      </c>
      <c r="C569" s="7" t="str">
        <f>VLOOKUP(B569,Tablas_Maestras_Prime!$A$116:$B$153,2,FALSE)</f>
        <v>Administración y Marketing</v>
      </c>
      <c r="D569" s="7">
        <v>13</v>
      </c>
      <c r="E569" s="113" t="str">
        <f>VLOOKUP(D569,Tablas_Maestras_Prime!$A$42:$B$103,2,FALSE)</f>
        <v>Universidad Nacional de Ingenieria</v>
      </c>
      <c r="F569" s="7">
        <v>1</v>
      </c>
      <c r="G569" s="7" t="str">
        <f>VLOOKUP(F569,Tablas_Maestras_Prime!$A$107:$B$112,2,FALSE)</f>
        <v>Sin Definir..</v>
      </c>
      <c r="H569" s="7">
        <v>1</v>
      </c>
      <c r="I569" s="7" t="str">
        <f>VLOOKUP(H569,Tablas_Maestras_Prime!$A$20:$B$38,2,FALSE)</f>
        <v>Por definir...</v>
      </c>
      <c r="J569" s="7">
        <v>1</v>
      </c>
      <c r="K569" s="7" t="str">
        <f>VLOOKUP(J569,Tablas_Maestras_Prime!$A$173:$B$175,2,FALSE)</f>
        <v>Estable</v>
      </c>
      <c r="L569" s="7">
        <v>12</v>
      </c>
      <c r="M569" s="7" t="str">
        <f>VLOOKUP(L569,Tablas_Maestras_Prime!$A$158:$B$169,2,FALSE)</f>
        <v>Practicante</v>
      </c>
      <c r="N569" s="22" t="s">
        <v>3563</v>
      </c>
      <c r="O569" s="22" t="s">
        <v>3564</v>
      </c>
      <c r="P569" s="23">
        <v>37284</v>
      </c>
      <c r="Q569" s="22" t="s">
        <v>3565</v>
      </c>
      <c r="R569" s="22" t="s">
        <v>3566</v>
      </c>
      <c r="S569" s="22" t="s">
        <v>3567</v>
      </c>
      <c r="T569" s="22" t="s">
        <v>318</v>
      </c>
      <c r="U569" s="22" t="s">
        <v>3568</v>
      </c>
      <c r="V569" s="22" t="s">
        <v>3569</v>
      </c>
      <c r="W569" s="22" t="s">
        <v>95</v>
      </c>
      <c r="X569" s="22" t="s">
        <v>35</v>
      </c>
      <c r="Y569" s="5" t="str">
        <f t="shared" si="18"/>
        <v>INSERT INTO empleados VALUES (NULL, 6, 13, 1, 1, 1, 12, 'Paucar Guerra', 'Luis Fernando', 'lunes-01-28', 'luisfernando28012002@gmail.com', '75783260', '994993876', 'San Juan de Miraflores', 'A.h. Martires de San Juan Mz. E Lote 2 Psj 4', '20209002D', '8vo', 'I');</v>
      </c>
    </row>
    <row r="570" spans="1:25" ht="15.75" customHeight="1">
      <c r="A570" s="6">
        <f t="shared" si="16"/>
        <v>569</v>
      </c>
      <c r="B570" s="21">
        <v>6</v>
      </c>
      <c r="C570" s="7" t="str">
        <f>VLOOKUP(B570,Tablas_Maestras_Prime!$A$116:$B$153,2,FALSE)</f>
        <v>Administración y Marketing</v>
      </c>
      <c r="D570" s="7">
        <v>33</v>
      </c>
      <c r="E570" s="113" t="str">
        <f>VLOOKUP(D570,Tablas_Maestras_Prime!$A$42:$B$103,2,FALSE)</f>
        <v>PONTIFICA UNIVERSIDAD CATOLICA DEL PERU (PUCP)</v>
      </c>
      <c r="F570" s="7">
        <v>1</v>
      </c>
      <c r="G570" s="7" t="str">
        <f>VLOOKUP(F570,Tablas_Maestras_Prime!$A$107:$B$112,2,FALSE)</f>
        <v>Sin Definir..</v>
      </c>
      <c r="H570" s="7">
        <v>1</v>
      </c>
      <c r="I570" s="7" t="str">
        <f>VLOOKUP(H570,Tablas_Maestras_Prime!$A$20:$B$38,2,FALSE)</f>
        <v>Por definir...</v>
      </c>
      <c r="J570" s="7">
        <v>1</v>
      </c>
      <c r="K570" s="7" t="str">
        <f>VLOOKUP(J570,Tablas_Maestras_Prime!$A$173:$B$175,2,FALSE)</f>
        <v>Estable</v>
      </c>
      <c r="L570" s="7">
        <v>12</v>
      </c>
      <c r="M570" s="7" t="str">
        <f>VLOOKUP(L570,Tablas_Maestras_Prime!$A$158:$B$169,2,FALSE)</f>
        <v>Practicante</v>
      </c>
      <c r="N570" s="22" t="s">
        <v>3570</v>
      </c>
      <c r="O570" s="22" t="s">
        <v>3571</v>
      </c>
      <c r="P570" s="23">
        <v>36502</v>
      </c>
      <c r="Q570" s="22" t="s">
        <v>3572</v>
      </c>
      <c r="R570" s="22" t="s">
        <v>3573</v>
      </c>
      <c r="S570" s="22" t="s">
        <v>3574</v>
      </c>
      <c r="T570" s="22" t="s">
        <v>3575</v>
      </c>
      <c r="U570" s="22" t="s">
        <v>3576</v>
      </c>
      <c r="V570" s="22" t="s">
        <v>3577</v>
      </c>
      <c r="W570" s="22" t="s">
        <v>34</v>
      </c>
      <c r="X570" s="22" t="s">
        <v>35</v>
      </c>
      <c r="Y570" s="5" t="str">
        <f t="shared" si="18"/>
        <v>INSERT INTO empleados VALUES (NULL, 6, 33, 1, 1, 1, 12, 'Mañuico Quequejana', 'Andrea Valeria', 'miércoles-12-08', 'valeria.manuicoq@gmail.com', '75400102', '986376549', 'Pueblo libre', 'Av. Mariano H. Cornejo 2246, Pueblo Libre', '20171812', '9no', 'I');</v>
      </c>
    </row>
    <row r="571" spans="1:25" ht="15.75" customHeight="1">
      <c r="A571" s="6">
        <f t="shared" si="16"/>
        <v>570</v>
      </c>
      <c r="B571" s="21">
        <v>6</v>
      </c>
      <c r="C571" s="7" t="str">
        <f>VLOOKUP(B571,Tablas_Maestras_Prime!$A$116:$B$153,2,FALSE)</f>
        <v>Administración y Marketing</v>
      </c>
      <c r="D571" s="7">
        <v>4</v>
      </c>
      <c r="E571" s="113" t="str">
        <f>VLOOKUP(D571,Tablas_Maestras_Prime!$A$42:$B$103,2,FALSE)</f>
        <v>Universidad Cesar Vallejo</v>
      </c>
      <c r="F571" s="7">
        <v>1</v>
      </c>
      <c r="G571" s="7" t="str">
        <f>VLOOKUP(F571,Tablas_Maestras_Prime!$A$107:$B$112,2,FALSE)</f>
        <v>Sin Definir..</v>
      </c>
      <c r="H571" s="7">
        <v>1</v>
      </c>
      <c r="I571" s="7" t="str">
        <f>VLOOKUP(H571,Tablas_Maestras_Prime!$A$20:$B$38,2,FALSE)</f>
        <v>Por definir...</v>
      </c>
      <c r="J571" s="7">
        <v>1</v>
      </c>
      <c r="K571" s="7" t="str">
        <f>VLOOKUP(J571,Tablas_Maestras_Prime!$A$173:$B$175,2,FALSE)</f>
        <v>Estable</v>
      </c>
      <c r="L571" s="7">
        <v>12</v>
      </c>
      <c r="M571" s="7" t="str">
        <f>VLOOKUP(L571,Tablas_Maestras_Prime!$A$158:$B$169,2,FALSE)</f>
        <v>Practicante</v>
      </c>
      <c r="N571" s="22" t="s">
        <v>3578</v>
      </c>
      <c r="O571" s="22" t="s">
        <v>3579</v>
      </c>
      <c r="P571" s="23">
        <v>37481</v>
      </c>
      <c r="Q571" s="28" t="s">
        <v>3580</v>
      </c>
      <c r="R571" s="22" t="s">
        <v>3581</v>
      </c>
      <c r="S571" s="22" t="s">
        <v>3582</v>
      </c>
      <c r="T571" s="22" t="s">
        <v>1180</v>
      </c>
      <c r="U571" s="22" t="s">
        <v>3583</v>
      </c>
      <c r="V571" s="22" t="s">
        <v>3584</v>
      </c>
      <c r="W571" s="22" t="s">
        <v>95</v>
      </c>
      <c r="X571" s="22" t="s">
        <v>35</v>
      </c>
      <c r="Y571" s="5" t="str">
        <f t="shared" si="18"/>
        <v>INSERT INTO empleados VALUES (NULL, 6, 4, 1, 1, 1, 12, 'Romero Quispe', 'Gloria Stephany', 'martes-08-13', 'gromeroqu@ucvvirtual.edu.pe', '73315030', '944881226', 'San Martin de Porres', 'Jr.Alberto Barton 453, SMP', '7002353199', '8vo', 'I');</v>
      </c>
    </row>
    <row r="572" spans="1:25" ht="15.75" customHeight="1">
      <c r="A572" s="6">
        <f t="shared" si="16"/>
        <v>571</v>
      </c>
      <c r="B572" s="21">
        <v>6</v>
      </c>
      <c r="C572" s="7" t="str">
        <f>VLOOKUP(B572,Tablas_Maestras_Prime!$A$116:$B$153,2,FALSE)</f>
        <v>Administración y Marketing</v>
      </c>
      <c r="D572" s="7">
        <v>18</v>
      </c>
      <c r="E572" s="113" t="str">
        <f>VLOOKUP(D572,Tablas_Maestras_Prime!$A$42:$B$103,2,FALSE)</f>
        <v>Universidad Peruana de Ciencias Aplicadas</v>
      </c>
      <c r="F572" s="7">
        <v>1</v>
      </c>
      <c r="G572" s="7" t="str">
        <f>VLOOKUP(F572,Tablas_Maestras_Prime!$A$107:$B$112,2,FALSE)</f>
        <v>Sin Definir..</v>
      </c>
      <c r="H572" s="7">
        <v>1</v>
      </c>
      <c r="I572" s="7" t="str">
        <f>VLOOKUP(H572,Tablas_Maestras_Prime!$A$20:$B$38,2,FALSE)</f>
        <v>Por definir...</v>
      </c>
      <c r="J572" s="7">
        <v>1</v>
      </c>
      <c r="K572" s="7" t="str">
        <f>VLOOKUP(J572,Tablas_Maestras_Prime!$A$173:$B$175,2,FALSE)</f>
        <v>Estable</v>
      </c>
      <c r="L572" s="7">
        <v>12</v>
      </c>
      <c r="M572" s="7" t="str">
        <f>VLOOKUP(L572,Tablas_Maestras_Prime!$A$158:$B$169,2,FALSE)</f>
        <v>Practicante</v>
      </c>
      <c r="N572" s="22" t="s">
        <v>3585</v>
      </c>
      <c r="O572" s="22" t="s">
        <v>3586</v>
      </c>
      <c r="P572" s="23">
        <v>36868</v>
      </c>
      <c r="Q572" s="22" t="s">
        <v>3587</v>
      </c>
      <c r="R572" s="22" t="s">
        <v>3588</v>
      </c>
      <c r="S572" s="22" t="s">
        <v>3589</v>
      </c>
      <c r="T572" s="22" t="s">
        <v>3590</v>
      </c>
      <c r="U572" s="22" t="s">
        <v>3591</v>
      </c>
      <c r="V572" s="22" t="s">
        <v>3592</v>
      </c>
      <c r="W572" s="22" t="s">
        <v>3363</v>
      </c>
      <c r="X572" s="22" t="s">
        <v>35</v>
      </c>
      <c r="Y572" s="5" t="str">
        <f t="shared" si="18"/>
        <v>INSERT INTO empleados VALUES (NULL, 6, 18, 1, 1, 1, 12, 'Marcelo Angeles', 'Jorge Armando', 'viernes-12-08', 'jorgemangeles@hotmail.com', '75312082', '923890172', 'Villa Maria de Triunfo', 'calle Huayna Cápac Mz 14u,Lt 1 ,Tablada de Lurin (VMT)', 'u20181c209', '9no ', 'I');</v>
      </c>
    </row>
    <row r="573" spans="1:25" ht="15.75" customHeight="1">
      <c r="A573" s="6">
        <f t="shared" si="16"/>
        <v>572</v>
      </c>
      <c r="B573" s="21">
        <v>6</v>
      </c>
      <c r="C573" s="7" t="str">
        <f>VLOOKUP(B573,Tablas_Maestras_Prime!$A$116:$B$153,2,FALSE)</f>
        <v>Administración y Marketing</v>
      </c>
      <c r="D573" s="7">
        <v>50</v>
      </c>
      <c r="E573" s="113" t="str">
        <f>VLOOKUP(D573,Tablas_Maestras_Prime!$A$42:$B$103,2,FALSE)</f>
        <v>UNIVERSIDAD CATOLICA SEDES SAPIENTIAE (UCSS)</v>
      </c>
      <c r="F573" s="7">
        <v>1</v>
      </c>
      <c r="G573" s="7" t="str">
        <f>VLOOKUP(F573,Tablas_Maestras_Prime!$A$107:$B$112,2,FALSE)</f>
        <v>Sin Definir..</v>
      </c>
      <c r="H573" s="7">
        <v>1</v>
      </c>
      <c r="I573" s="7" t="str">
        <f>VLOOKUP(H573,Tablas_Maestras_Prime!$A$20:$B$38,2,FALSE)</f>
        <v>Por definir...</v>
      </c>
      <c r="J573" s="7">
        <v>1</v>
      </c>
      <c r="K573" s="7" t="str">
        <f>VLOOKUP(J573,Tablas_Maestras_Prime!$A$173:$B$175,2,FALSE)</f>
        <v>Estable</v>
      </c>
      <c r="L573" s="7">
        <v>12</v>
      </c>
      <c r="M573" s="7" t="str">
        <f>VLOOKUP(L573,Tablas_Maestras_Prime!$A$158:$B$169,2,FALSE)</f>
        <v>Practicante</v>
      </c>
      <c r="N573" s="22" t="s">
        <v>3593</v>
      </c>
      <c r="O573" s="22" t="s">
        <v>3594</v>
      </c>
      <c r="P573" s="23" t="s">
        <v>3184</v>
      </c>
      <c r="Q573" s="22" t="s">
        <v>3595</v>
      </c>
      <c r="R573" s="22" t="s">
        <v>3596</v>
      </c>
      <c r="S573" s="22" t="s">
        <v>3597</v>
      </c>
      <c r="T573" s="22" t="s">
        <v>3172</v>
      </c>
      <c r="U573" s="22" t="s">
        <v>3598</v>
      </c>
      <c r="V573" s="22" t="s">
        <v>3599</v>
      </c>
      <c r="W573" s="22" t="s">
        <v>86</v>
      </c>
      <c r="X573" s="22" t="s">
        <v>35</v>
      </c>
      <c r="Y573" s="5" t="str">
        <f t="shared" si="18"/>
        <v>INSERT INTO empleados VALUES (NULL, 6, 50, 1, 1, 1, 12, 'Chahuayla Mayta', 'Fernando Pedro', NULL, 'fernandochahuayla@gmail.com', '76360669', '987458475', 'San juan de lurigancho', 'Calle Las Crucinelas 1050', '2018102057', '10mo', 'I');</v>
      </c>
    </row>
    <row r="574" spans="1:25" ht="15.75" customHeight="1">
      <c r="A574" s="6">
        <f t="shared" si="16"/>
        <v>573</v>
      </c>
      <c r="B574" s="21">
        <v>6</v>
      </c>
      <c r="C574" s="7" t="str">
        <f>VLOOKUP(B574,Tablas_Maestras_Prime!$A$116:$B$153,2,FALSE)</f>
        <v>Administración y Marketing</v>
      </c>
      <c r="D574" s="7">
        <v>12</v>
      </c>
      <c r="E574" s="113" t="str">
        <f>VLOOKUP(D574,Tablas_Maestras_Prime!$A$42:$B$103,2,FALSE)</f>
        <v>Universidad Nacional Mayor De San Marcos</v>
      </c>
      <c r="F574" s="7">
        <v>1</v>
      </c>
      <c r="G574" s="7" t="str">
        <f>VLOOKUP(F574,Tablas_Maestras_Prime!$A$107:$B$112,2,FALSE)</f>
        <v>Sin Definir..</v>
      </c>
      <c r="H574" s="7">
        <v>1</v>
      </c>
      <c r="I574" s="7" t="str">
        <f>VLOOKUP(H574,Tablas_Maestras_Prime!$A$20:$B$38,2,FALSE)</f>
        <v>Por definir...</v>
      </c>
      <c r="J574" s="7">
        <v>1</v>
      </c>
      <c r="K574" s="7" t="str">
        <f>VLOOKUP(J574,Tablas_Maestras_Prime!$A$173:$B$175,2,FALSE)</f>
        <v>Estable</v>
      </c>
      <c r="L574" s="7">
        <v>12</v>
      </c>
      <c r="M574" s="7" t="str">
        <f>VLOOKUP(L574,Tablas_Maestras_Prime!$A$158:$B$169,2,FALSE)</f>
        <v>Practicante</v>
      </c>
      <c r="N574" s="22" t="s">
        <v>3600</v>
      </c>
      <c r="O574" s="22" t="s">
        <v>3601</v>
      </c>
      <c r="P574" s="23">
        <v>35869</v>
      </c>
      <c r="Q574" s="22" t="s">
        <v>3602</v>
      </c>
      <c r="R574" s="22" t="s">
        <v>3603</v>
      </c>
      <c r="S574" s="22" t="s">
        <v>3604</v>
      </c>
      <c r="T574" s="22" t="s">
        <v>1817</v>
      </c>
      <c r="U574" s="22" t="s">
        <v>3605</v>
      </c>
      <c r="V574" s="22" t="s">
        <v>3606</v>
      </c>
      <c r="W574" s="22" t="s">
        <v>86</v>
      </c>
      <c r="X574" s="22" t="s">
        <v>35</v>
      </c>
      <c r="Y574" s="5" t="str">
        <f t="shared" si="18"/>
        <v>INSERT INTO empleados VALUES (NULL, 6, 12, 1, 1, 1, 12, 'Ochante Garcia', 'Yovana', 'domingo-03-15', 'yovanaochante868@gmail.com', '71298658', '916175733', 'Cercado de Lima', 'Av.Amezaga N 375-Cercado de Lima', '19160081', '10mo', 'I');</v>
      </c>
    </row>
    <row r="575" spans="1:25" ht="15.75" customHeight="1">
      <c r="A575" s="6">
        <f t="shared" si="16"/>
        <v>574</v>
      </c>
      <c r="B575" s="21">
        <v>6</v>
      </c>
      <c r="C575" s="7" t="str">
        <f>VLOOKUP(B575,Tablas_Maestras_Prime!$A$116:$B$153,2,FALSE)</f>
        <v>Administración y Marketing</v>
      </c>
      <c r="D575" s="7">
        <v>50</v>
      </c>
      <c r="E575" s="113" t="str">
        <f>VLOOKUP(D575,Tablas_Maestras_Prime!$A$42:$B$103,2,FALSE)</f>
        <v>UNIVERSIDAD CATOLICA SEDES SAPIENTIAE (UCSS)</v>
      </c>
      <c r="F575" s="7">
        <v>1</v>
      </c>
      <c r="G575" s="7" t="str">
        <f>VLOOKUP(F575,Tablas_Maestras_Prime!$A$107:$B$112,2,FALSE)</f>
        <v>Sin Definir..</v>
      </c>
      <c r="H575" s="7">
        <v>1</v>
      </c>
      <c r="I575" s="7" t="str">
        <f>VLOOKUP(H575,Tablas_Maestras_Prime!$A$20:$B$38,2,FALSE)</f>
        <v>Por definir...</v>
      </c>
      <c r="J575" s="7">
        <v>1</v>
      </c>
      <c r="K575" s="7" t="str">
        <f>VLOOKUP(J575,Tablas_Maestras_Prime!$A$173:$B$175,2,FALSE)</f>
        <v>Estable</v>
      </c>
      <c r="L575" s="7">
        <v>12</v>
      </c>
      <c r="M575" s="7" t="str">
        <f>VLOOKUP(L575,Tablas_Maestras_Prime!$A$158:$B$169,2,FALSE)</f>
        <v>Practicante</v>
      </c>
      <c r="N575" s="22" t="s">
        <v>3607</v>
      </c>
      <c r="O575" s="22" t="s">
        <v>3608</v>
      </c>
      <c r="P575" s="23">
        <v>37949</v>
      </c>
      <c r="Q575" s="22" t="s">
        <v>3609</v>
      </c>
      <c r="R575" s="28" t="s">
        <v>3610</v>
      </c>
      <c r="S575" s="28" t="s">
        <v>3611</v>
      </c>
      <c r="T575" s="22" t="s">
        <v>477</v>
      </c>
      <c r="U575" s="25" t="s">
        <v>3612</v>
      </c>
      <c r="V575" s="25" t="s">
        <v>3613</v>
      </c>
      <c r="W575" s="22" t="s">
        <v>3614</v>
      </c>
      <c r="X575" s="22" t="s">
        <v>35</v>
      </c>
      <c r="Y575" s="5" t="str">
        <f t="shared" si="18"/>
        <v>INSERT INTO empleados VALUES (NULL, 6, 50, 1, 1, 1, 12, 'Serpa Vargas', 'Diego Armando', 'lunes-11-24', 'diegoserpa1624@gmail.com', '74803789', '961591607', 'Comas', 'Jiron H 325 Dpto 1409 EDF B Condominio Mambo doss - Comas', '2023102413', '2do', 'I');</v>
      </c>
    </row>
    <row r="576" spans="1:25" ht="15.75" customHeight="1">
      <c r="A576" s="6">
        <f t="shared" si="16"/>
        <v>575</v>
      </c>
      <c r="B576" s="21">
        <v>6</v>
      </c>
      <c r="C576" s="7" t="str">
        <f>VLOOKUP(B576,Tablas_Maestras_Prime!$A$116:$B$153,2,FALSE)</f>
        <v>Administración y Marketing</v>
      </c>
      <c r="D576" s="7">
        <v>2</v>
      </c>
      <c r="E576" s="113" t="str">
        <f>VLOOKUP(D576,Tablas_Maestras_Prime!$A$42:$B$103,2,FALSE)</f>
        <v>Universidad privada del norte</v>
      </c>
      <c r="F576" s="7">
        <v>1</v>
      </c>
      <c r="G576" s="7" t="str">
        <f>VLOOKUP(F576,Tablas_Maestras_Prime!$A$107:$B$112,2,FALSE)</f>
        <v>Sin Definir..</v>
      </c>
      <c r="H576" s="7">
        <v>1</v>
      </c>
      <c r="I576" s="7" t="str">
        <f>VLOOKUP(H576,Tablas_Maestras_Prime!$A$20:$B$38,2,FALSE)</f>
        <v>Por definir...</v>
      </c>
      <c r="J576" s="7">
        <v>1</v>
      </c>
      <c r="K576" s="7" t="str">
        <f>VLOOKUP(J576,Tablas_Maestras_Prime!$A$173:$B$175,2,FALSE)</f>
        <v>Estable</v>
      </c>
      <c r="L576" s="7">
        <v>12</v>
      </c>
      <c r="M576" s="7" t="str">
        <f>VLOOKUP(L576,Tablas_Maestras_Prime!$A$158:$B$169,2,FALSE)</f>
        <v>Practicante</v>
      </c>
      <c r="N576" s="22" t="s">
        <v>3615</v>
      </c>
      <c r="O576" s="22" t="s">
        <v>3616</v>
      </c>
      <c r="P576" s="23">
        <v>36990</v>
      </c>
      <c r="Q576" s="22" t="s">
        <v>3617</v>
      </c>
      <c r="R576" s="22" t="s">
        <v>3618</v>
      </c>
      <c r="S576" s="22" t="s">
        <v>3619</v>
      </c>
      <c r="T576" s="22" t="s">
        <v>477</v>
      </c>
      <c r="U576" s="22" t="s">
        <v>3620</v>
      </c>
      <c r="V576" s="22" t="s">
        <v>3621</v>
      </c>
      <c r="W576" s="22" t="s">
        <v>86</v>
      </c>
      <c r="X576" s="22" t="s">
        <v>35</v>
      </c>
      <c r="Y576" s="5" t="str">
        <f t="shared" si="18"/>
        <v>INSERT INTO empleados VALUES (NULL, 6, 2, 1, 1, 1, 12, 'Vivas Taboada', 'Zelmira Estrella', 'lunes-04-09', 'zelmiravivastaboada@gmail.com', '76762327', '947231971', 'Comas', 'Coop. progreso Mz L lote 29 - Comas', 'N00203449', '10mo', 'I');</v>
      </c>
    </row>
    <row r="577" spans="1:25" ht="15.75" customHeight="1">
      <c r="A577" s="6">
        <f t="shared" si="16"/>
        <v>576</v>
      </c>
      <c r="B577" s="21">
        <v>21</v>
      </c>
      <c r="C577" s="7" t="str">
        <f>VLOOKUP(B577,Tablas_Maestras_Prime!$A$116:$B$153,2,FALSE)</f>
        <v>Ing. en Seguridad Laboral y Ambiental</v>
      </c>
      <c r="D577" s="7">
        <v>62</v>
      </c>
      <c r="E577" s="113" t="str">
        <f>VLOOKUP(D577,Tablas_Maestras_Prime!$A$42:$B$103,2,FALSE)</f>
        <v>INSTITUTO SAN IGNACIO DE LOYOLA</v>
      </c>
      <c r="F577" s="7">
        <v>1</v>
      </c>
      <c r="G577" s="7" t="str">
        <f>VLOOKUP(F577,Tablas_Maestras_Prime!$A$107:$B$112,2,FALSE)</f>
        <v>Sin Definir..</v>
      </c>
      <c r="H577" s="7">
        <v>1</v>
      </c>
      <c r="I577" s="7" t="str">
        <f>VLOOKUP(H577,Tablas_Maestras_Prime!$A$20:$B$38,2,FALSE)</f>
        <v>Por definir...</v>
      </c>
      <c r="J577" s="7">
        <v>1</v>
      </c>
      <c r="K577" s="7" t="str">
        <f>VLOOKUP(J577,Tablas_Maestras_Prime!$A$173:$B$175,2,FALSE)</f>
        <v>Estable</v>
      </c>
      <c r="L577" s="7">
        <v>12</v>
      </c>
      <c r="M577" s="7" t="str">
        <f>VLOOKUP(L577,Tablas_Maestras_Prime!$A$158:$B$169,2,FALSE)</f>
        <v>Practicante</v>
      </c>
      <c r="N577" s="22" t="s">
        <v>3622</v>
      </c>
      <c r="O577" s="22" t="s">
        <v>3623</v>
      </c>
      <c r="P577" s="23">
        <v>34933</v>
      </c>
      <c r="Q577" s="22" t="s">
        <v>3624</v>
      </c>
      <c r="R577" s="22" t="s">
        <v>3625</v>
      </c>
      <c r="S577" s="22" t="s">
        <v>3626</v>
      </c>
      <c r="T577" s="22" t="s">
        <v>3184</v>
      </c>
      <c r="U577" s="22" t="s">
        <v>3184</v>
      </c>
      <c r="V577" s="22" t="s">
        <v>3184</v>
      </c>
      <c r="W577" s="22" t="s">
        <v>62</v>
      </c>
      <c r="X577" s="22" t="s">
        <v>35</v>
      </c>
      <c r="Y577" s="5" t="str">
        <f t="shared" si="18"/>
        <v>INSERT INTO empleados VALUES (NULL, 21, 62, 1, 1, 1, 12, 'De La Torre Cervantes', 'César Alexander', 'martes-08-22', 'cesardelatorre_@outlook.es', '73417541', '984729406', NULL, NULL, NULL, 'Egresado', 'I');</v>
      </c>
    </row>
    <row r="578" spans="1:25" ht="15.75" customHeight="1">
      <c r="A578" s="6">
        <f t="shared" ref="A578:A641" si="19">ROW()-1</f>
        <v>577</v>
      </c>
      <c r="B578" s="21">
        <v>6</v>
      </c>
      <c r="C578" s="7" t="str">
        <f>VLOOKUP(B578,Tablas_Maestras_Prime!$A$116:$B$153,2,FALSE)</f>
        <v>Administración y Marketing</v>
      </c>
      <c r="D578" s="7">
        <v>18</v>
      </c>
      <c r="E578" s="113" t="str">
        <f>VLOOKUP(D578,Tablas_Maestras_Prime!$A$42:$B$103,2,FALSE)</f>
        <v>Universidad Peruana de Ciencias Aplicadas</v>
      </c>
      <c r="F578" s="7">
        <v>1</v>
      </c>
      <c r="G578" s="7" t="str">
        <f>VLOOKUP(F578,Tablas_Maestras_Prime!$A$107:$B$112,2,FALSE)</f>
        <v>Sin Definir..</v>
      </c>
      <c r="H578" s="7">
        <v>1</v>
      </c>
      <c r="I578" s="7" t="str">
        <f>VLOOKUP(H578,Tablas_Maestras_Prime!$A$20:$B$38,2,FALSE)</f>
        <v>Por definir...</v>
      </c>
      <c r="J578" s="7">
        <v>1</v>
      </c>
      <c r="K578" s="7" t="str">
        <f>VLOOKUP(J578,Tablas_Maestras_Prime!$A$173:$B$175,2,FALSE)</f>
        <v>Estable</v>
      </c>
      <c r="L578" s="7">
        <v>12</v>
      </c>
      <c r="M578" s="7" t="str">
        <f>VLOOKUP(L578,Tablas_Maestras_Prime!$A$158:$B$169,2,FALSE)</f>
        <v>Practicante</v>
      </c>
      <c r="N578" s="22" t="s">
        <v>3627</v>
      </c>
      <c r="O578" s="22" t="s">
        <v>3628</v>
      </c>
      <c r="P578" s="23">
        <v>36013</v>
      </c>
      <c r="Q578" s="22" t="s">
        <v>3629</v>
      </c>
      <c r="R578" s="22" t="s">
        <v>3630</v>
      </c>
      <c r="S578" s="22" t="s">
        <v>3631</v>
      </c>
      <c r="T578" s="22" t="s">
        <v>3632</v>
      </c>
      <c r="U578" s="22" t="s">
        <v>3633</v>
      </c>
      <c r="V578" s="22" t="s">
        <v>3634</v>
      </c>
      <c r="W578" s="22" t="s">
        <v>62</v>
      </c>
      <c r="X578" s="22" t="s">
        <v>35</v>
      </c>
      <c r="Y578" s="5" t="str">
        <f t="shared" si="18"/>
        <v>INSERT INTO empleados VALUES (NULL, 6, 18, 1, 1, 1, 12, 'Vasquez Marquez', 'Ellis', 'jueves-08-06', 'ellisjp37@hotmail.com', '72844487', '998706806', 'Chorrillos y Surco', 'CHORRILOS Y SURCO', 'U201717243', 'Egresado', 'I');</v>
      </c>
    </row>
    <row r="579" spans="1:25" ht="15.75" customHeight="1">
      <c r="A579" s="6">
        <f t="shared" si="19"/>
        <v>578</v>
      </c>
      <c r="B579" s="21">
        <v>6</v>
      </c>
      <c r="C579" s="7" t="str">
        <f>VLOOKUP(B579,Tablas_Maestras_Prime!$A$116:$B$153,2,FALSE)</f>
        <v>Administración y Marketing</v>
      </c>
      <c r="D579" s="7">
        <v>13</v>
      </c>
      <c r="E579" s="113" t="str">
        <f>VLOOKUP(D579,Tablas_Maestras_Prime!$A$42:$B$103,2,FALSE)</f>
        <v>Universidad Nacional de Ingenieria</v>
      </c>
      <c r="F579" s="7">
        <v>1</v>
      </c>
      <c r="G579" s="7" t="str">
        <f>VLOOKUP(F579,Tablas_Maestras_Prime!$A$107:$B$112,2,FALSE)</f>
        <v>Sin Definir..</v>
      </c>
      <c r="H579" s="7">
        <v>1</v>
      </c>
      <c r="I579" s="7" t="str">
        <f>VLOOKUP(H579,Tablas_Maestras_Prime!$A$20:$B$38,2,FALSE)</f>
        <v>Por definir...</v>
      </c>
      <c r="J579" s="7">
        <v>1</v>
      </c>
      <c r="K579" s="7" t="str">
        <f>VLOOKUP(J579,Tablas_Maestras_Prime!$A$173:$B$175,2,FALSE)</f>
        <v>Estable</v>
      </c>
      <c r="L579" s="7">
        <v>12</v>
      </c>
      <c r="M579" s="7" t="str">
        <f>VLOOKUP(L579,Tablas_Maestras_Prime!$A$158:$B$169,2,FALSE)</f>
        <v>Practicante</v>
      </c>
      <c r="N579" s="22" t="s">
        <v>3635</v>
      </c>
      <c r="O579" s="22" t="s">
        <v>3636</v>
      </c>
      <c r="P579" s="23">
        <v>36953</v>
      </c>
      <c r="Q579" s="22" t="s">
        <v>3637</v>
      </c>
      <c r="R579" s="28" t="s">
        <v>3638</v>
      </c>
      <c r="S579" s="28" t="s">
        <v>3639</v>
      </c>
      <c r="T579" s="22" t="s">
        <v>1817</v>
      </c>
      <c r="U579" s="22" t="s">
        <v>3640</v>
      </c>
      <c r="V579" s="22" t="s">
        <v>3641</v>
      </c>
      <c r="W579" s="22" t="s">
        <v>3184</v>
      </c>
      <c r="X579" s="22" t="s">
        <v>35</v>
      </c>
      <c r="Y579" s="5" t="str">
        <f t="shared" si="18"/>
        <v>INSERT INTO empleados VALUES (NULL, 6, 13, 1, 1, 1, 12, 'Mamani Sanchez', 'Cynthia', 'sábado-03-03', 'cynthia.mamani.s@uni.pe', '72396274', '924570777', 'Cercado de Lima', 'CERCADO', '20184102K', NULL, 'I');</v>
      </c>
    </row>
    <row r="580" spans="1:25" ht="15.75" customHeight="1">
      <c r="A580" s="6">
        <f t="shared" si="19"/>
        <v>579</v>
      </c>
      <c r="B580" s="21">
        <v>1</v>
      </c>
      <c r="C580" s="7" t="str">
        <f>VLOOKUP(B580,Tablas_Maestras_Prime!$A$116:$B$153,2,FALSE)</f>
        <v>Arquitectura y Urbanismo</v>
      </c>
      <c r="D580" s="7">
        <v>1</v>
      </c>
      <c r="E580" s="113" t="str">
        <f>VLOOKUP(D580,Tablas_Maestras_Prime!$A$42:$B$103,2,FALSE)</f>
        <v>Sin definir...</v>
      </c>
      <c r="F580" s="7">
        <v>1</v>
      </c>
      <c r="G580" s="7" t="str">
        <f>VLOOKUP(F580,Tablas_Maestras_Prime!$A$107:$B$112,2,FALSE)</f>
        <v>Sin Definir..</v>
      </c>
      <c r="H580" s="7">
        <v>1</v>
      </c>
      <c r="I580" s="7" t="str">
        <f>VLOOKUP(H580,Tablas_Maestras_Prime!$A$20:$B$38,2,FALSE)</f>
        <v>Por definir...</v>
      </c>
      <c r="J580" s="7">
        <v>1</v>
      </c>
      <c r="K580" s="7" t="str">
        <f>VLOOKUP(J580,Tablas_Maestras_Prime!$A$173:$B$175,2,FALSE)</f>
        <v>Estable</v>
      </c>
      <c r="L580" s="7">
        <v>12</v>
      </c>
      <c r="M580" s="7" t="str">
        <f>VLOOKUP(L580,Tablas_Maestras_Prime!$A$158:$B$169,2,FALSE)</f>
        <v>Practicante</v>
      </c>
      <c r="N580" s="22" t="s">
        <v>3642</v>
      </c>
      <c r="O580" s="22" t="s">
        <v>3643</v>
      </c>
      <c r="P580" s="23" t="s">
        <v>3184</v>
      </c>
      <c r="Q580" s="22" t="s">
        <v>3184</v>
      </c>
      <c r="R580" s="28" t="s">
        <v>3644</v>
      </c>
      <c r="S580" s="28" t="s">
        <v>3184</v>
      </c>
      <c r="T580" s="22" t="s">
        <v>3184</v>
      </c>
      <c r="U580" s="22" t="s">
        <v>3184</v>
      </c>
      <c r="V580" s="22" t="s">
        <v>3184</v>
      </c>
      <c r="W580" s="22" t="s">
        <v>3184</v>
      </c>
      <c r="X580" s="22" t="s">
        <v>35</v>
      </c>
      <c r="Y580" s="5" t="str">
        <f t="shared" si="18"/>
        <v>INSERT INTO empleados VALUES (NULL, 1, 1, 1, 1, 1, 12, 'Silva Chauca', 'Willy', NULL, NULL, '70820189', NULL, NULL, NULL, NULL, NULL, 'I');</v>
      </c>
    </row>
    <row r="581" spans="1:25" ht="15.75" customHeight="1">
      <c r="A581" s="6">
        <f t="shared" si="19"/>
        <v>580</v>
      </c>
      <c r="B581" s="21">
        <v>6</v>
      </c>
      <c r="C581" s="7" t="str">
        <f>VLOOKUP(B581,Tablas_Maestras_Prime!$A$116:$B$153,2,FALSE)</f>
        <v>Administración y Marketing</v>
      </c>
      <c r="D581" s="7">
        <v>18</v>
      </c>
      <c r="E581" s="113" t="str">
        <f>VLOOKUP(D581,Tablas_Maestras_Prime!$A$42:$B$103,2,FALSE)</f>
        <v>Universidad Peruana de Ciencias Aplicadas</v>
      </c>
      <c r="F581" s="7">
        <v>1</v>
      </c>
      <c r="G581" s="7" t="str">
        <f>VLOOKUP(F581,Tablas_Maestras_Prime!$A$107:$B$112,2,FALSE)</f>
        <v>Sin Definir..</v>
      </c>
      <c r="H581" s="7">
        <v>1</v>
      </c>
      <c r="I581" s="7" t="str">
        <f>VLOOKUP(H581,Tablas_Maestras_Prime!$A$20:$B$38,2,FALSE)</f>
        <v>Por definir...</v>
      </c>
      <c r="J581" s="7">
        <v>1</v>
      </c>
      <c r="K581" s="7" t="str">
        <f>VLOOKUP(J581,Tablas_Maestras_Prime!$A$173:$B$175,2,FALSE)</f>
        <v>Estable</v>
      </c>
      <c r="L581" s="7">
        <v>12</v>
      </c>
      <c r="M581" s="7" t="str">
        <f>VLOOKUP(L581,Tablas_Maestras_Prime!$A$158:$B$169,2,FALSE)</f>
        <v>Practicante</v>
      </c>
      <c r="N581" s="22" t="s">
        <v>3645</v>
      </c>
      <c r="O581" s="22" t="s">
        <v>3646</v>
      </c>
      <c r="P581" s="23">
        <v>37002</v>
      </c>
      <c r="Q581" s="22" t="s">
        <v>3647</v>
      </c>
      <c r="R581" s="28" t="s">
        <v>3648</v>
      </c>
      <c r="S581" s="28" t="s">
        <v>3649</v>
      </c>
      <c r="T581" s="22" t="s">
        <v>3650</v>
      </c>
      <c r="U581" s="22" t="s">
        <v>3651</v>
      </c>
      <c r="V581" s="22" t="s">
        <v>3652</v>
      </c>
      <c r="W581" s="22" t="s">
        <v>3184</v>
      </c>
      <c r="X581" s="22" t="s">
        <v>35</v>
      </c>
      <c r="Y581" s="5" t="str">
        <f t="shared" si="18"/>
        <v>INSERT INTO empleados VALUES (NULL, 6, 18, 1, 1, 1, 12, 'Elver Ailton', 'Montoya Zavala', 'sábado-04-21', 'ailtonmontoya210@gmail.com', '76133199', '960951994', 'Bellavista', 'URB CIUDAD DEL PESCADOR -MZ Y2 LT 18A - BELLAVISTA', 'U20201B644', NULL, 'I');</v>
      </c>
    </row>
    <row r="582" spans="1:25" ht="15.75" customHeight="1">
      <c r="A582" s="6">
        <f t="shared" si="19"/>
        <v>581</v>
      </c>
      <c r="B582" s="21">
        <v>11</v>
      </c>
      <c r="C582" s="7" t="str">
        <f>VLOOKUP(B582,Tablas_Maestras_Prime!$A$116:$B$153,2,FALSE)</f>
        <v>Económia y Negocios Internacionales</v>
      </c>
      <c r="D582" s="7">
        <v>2</v>
      </c>
      <c r="E582" s="113" t="str">
        <f>VLOOKUP(D582,Tablas_Maestras_Prime!$A$42:$B$103,2,FALSE)</f>
        <v>Universidad privada del norte</v>
      </c>
      <c r="F582" s="7">
        <v>1</v>
      </c>
      <c r="G582" s="7" t="str">
        <f>VLOOKUP(F582,Tablas_Maestras_Prime!$A$107:$B$112,2,FALSE)</f>
        <v>Sin Definir..</v>
      </c>
      <c r="H582" s="7">
        <v>1</v>
      </c>
      <c r="I582" s="7" t="str">
        <f>VLOOKUP(H582,Tablas_Maestras_Prime!$A$20:$B$38,2,FALSE)</f>
        <v>Por definir...</v>
      </c>
      <c r="J582" s="7">
        <v>1</v>
      </c>
      <c r="K582" s="7" t="str">
        <f>VLOOKUP(J582,Tablas_Maestras_Prime!$A$173:$B$175,2,FALSE)</f>
        <v>Estable</v>
      </c>
      <c r="L582" s="7">
        <v>12</v>
      </c>
      <c r="M582" s="7" t="str">
        <f>VLOOKUP(L582,Tablas_Maestras_Prime!$A$158:$B$169,2,FALSE)</f>
        <v>Practicante</v>
      </c>
      <c r="N582" s="22" t="s">
        <v>3653</v>
      </c>
      <c r="O582" s="22" t="s">
        <v>3653</v>
      </c>
      <c r="P582" s="23">
        <v>34921</v>
      </c>
      <c r="Q582" s="22" t="s">
        <v>3654</v>
      </c>
      <c r="R582" s="28" t="s">
        <v>3655</v>
      </c>
      <c r="S582" s="28" t="s">
        <v>3656</v>
      </c>
      <c r="T582" s="22" t="s">
        <v>3657</v>
      </c>
      <c r="U582" s="22" t="s">
        <v>3658</v>
      </c>
      <c r="V582" s="22" t="s">
        <v>3184</v>
      </c>
      <c r="W582" s="22" t="s">
        <v>3659</v>
      </c>
      <c r="X582" s="22" t="s">
        <v>35</v>
      </c>
      <c r="Y582" s="5" t="str">
        <f t="shared" si="18"/>
        <v>INSERT INTO empleados VALUES (NULL, 11, 2, 1, 1, 1, 12, 'Muñoa Flores', 'Muñoa Flores', 'jueves-08-10', 'grecia951008@gmail.con', '48799003', '925724130', 'Pucallpa', 'Jirón : primero de mayo mz:22 lt: 24 pucallpa', NULL, 'Egresado ', 'I');</v>
      </c>
    </row>
    <row r="583" spans="1:25" ht="15.75" customHeight="1">
      <c r="A583" s="6">
        <f t="shared" si="19"/>
        <v>582</v>
      </c>
      <c r="B583" s="21">
        <v>3</v>
      </c>
      <c r="C583" s="7" t="str">
        <f>VLOOKUP(B583,Tablas_Maestras_Prime!$A$116:$B$153,2,FALSE)</f>
        <v>Dibujante Tecnico Mecanico</v>
      </c>
      <c r="D583" s="7">
        <v>22</v>
      </c>
      <c r="E583" s="113" t="str">
        <f>VLOOKUP(D583,Tablas_Maestras_Prime!$A$42:$B$103,2,FALSE)</f>
        <v>Universidad Catolica de Santa Maria</v>
      </c>
      <c r="F583" s="7">
        <v>1</v>
      </c>
      <c r="G583" s="7" t="str">
        <f>VLOOKUP(F583,Tablas_Maestras_Prime!$A$107:$B$112,2,FALSE)</f>
        <v>Sin Definir..</v>
      </c>
      <c r="H583" s="7">
        <v>1</v>
      </c>
      <c r="I583" s="7" t="str">
        <f>VLOOKUP(H583,Tablas_Maestras_Prime!$A$20:$B$38,2,FALSE)</f>
        <v>Por definir...</v>
      </c>
      <c r="J583" s="7">
        <v>1</v>
      </c>
      <c r="K583" s="7" t="str">
        <f>VLOOKUP(J583,Tablas_Maestras_Prime!$A$173:$B$175,2,FALSE)</f>
        <v>Estable</v>
      </c>
      <c r="L583" s="7">
        <v>12</v>
      </c>
      <c r="M583" s="7" t="str">
        <f>VLOOKUP(L583,Tablas_Maestras_Prime!$A$158:$B$169,2,FALSE)</f>
        <v>Practicante</v>
      </c>
      <c r="N583" s="22" t="s">
        <v>3660</v>
      </c>
      <c r="O583" s="22" t="s">
        <v>3661</v>
      </c>
      <c r="P583" s="23">
        <v>36935</v>
      </c>
      <c r="Q583" s="22" t="s">
        <v>3662</v>
      </c>
      <c r="R583" s="28" t="s">
        <v>3663</v>
      </c>
      <c r="S583" s="28" t="s">
        <v>3664</v>
      </c>
      <c r="T583" s="22" t="s">
        <v>433</v>
      </c>
      <c r="U583" s="22" t="s">
        <v>3665</v>
      </c>
      <c r="V583" s="22" t="s">
        <v>3666</v>
      </c>
      <c r="W583" s="22" t="s">
        <v>34</v>
      </c>
      <c r="X583" s="22" t="s">
        <v>35</v>
      </c>
      <c r="Y583" s="5" t="str">
        <f t="shared" si="18"/>
        <v>INSERT INTO empleados VALUES (NULL, 3, 22, 1, 1, 1, 12, 'Zegarra Ponce', 'Dilma Alessandra', 'martes-02-13', 'dilma. alessa@gmail.com', '70399247', '978379144', 'Arequipa', 'Calle Consuelo - Arequipa', '2020 231822', '9no', 'I');</v>
      </c>
    </row>
    <row r="584" spans="1:25" ht="15.75" customHeight="1">
      <c r="A584" s="6">
        <f t="shared" si="19"/>
        <v>583</v>
      </c>
      <c r="B584" s="21">
        <v>11</v>
      </c>
      <c r="C584" s="7" t="str">
        <f>VLOOKUP(B584,Tablas_Maestras_Prime!$A$116:$B$153,2,FALSE)</f>
        <v>Económia y Negocios Internacionales</v>
      </c>
      <c r="D584" s="7">
        <v>63</v>
      </c>
      <c r="E584" s="113" t="e">
        <f>VLOOKUP(D584,Tablas_Maestras_Prime!$A$42:$B$103,2,FALSE)</f>
        <v>#N/A</v>
      </c>
      <c r="F584" s="7">
        <v>1</v>
      </c>
      <c r="G584" s="7" t="str">
        <f>VLOOKUP(F584,Tablas_Maestras_Prime!$A$107:$B$112,2,FALSE)</f>
        <v>Sin Definir..</v>
      </c>
      <c r="H584" s="7">
        <v>1</v>
      </c>
      <c r="I584" s="7" t="str">
        <f>VLOOKUP(H584,Tablas_Maestras_Prime!$A$20:$B$38,2,FALSE)</f>
        <v>Por definir...</v>
      </c>
      <c r="J584" s="7">
        <v>1</v>
      </c>
      <c r="K584" s="7" t="str">
        <f>VLOOKUP(J584,Tablas_Maestras_Prime!$A$173:$B$175,2,FALSE)</f>
        <v>Estable</v>
      </c>
      <c r="L584" s="7">
        <v>12</v>
      </c>
      <c r="M584" s="7" t="str">
        <f>VLOOKUP(L584,Tablas_Maestras_Prime!$A$158:$B$169,2,FALSE)</f>
        <v>Practicante</v>
      </c>
      <c r="N584" s="22" t="s">
        <v>3667</v>
      </c>
      <c r="O584" s="22" t="s">
        <v>3668</v>
      </c>
      <c r="P584" s="23">
        <v>37072</v>
      </c>
      <c r="Q584" s="22" t="s">
        <v>3669</v>
      </c>
      <c r="R584" s="28" t="s">
        <v>3670</v>
      </c>
      <c r="S584" s="28" t="s">
        <v>3671</v>
      </c>
      <c r="T584" s="22" t="s">
        <v>3672</v>
      </c>
      <c r="U584" s="22" t="s">
        <v>3673</v>
      </c>
      <c r="V584" s="22" t="s">
        <v>3674</v>
      </c>
      <c r="W584" s="22" t="s">
        <v>3675</v>
      </c>
      <c r="X584" s="22" t="s">
        <v>35</v>
      </c>
      <c r="Y584" s="5" t="str">
        <f t="shared" si="18"/>
        <v>INSERT INTO empleados VALUES (NULL, 11, 63, 1, 1, 1, 12, 'Villanueva Gomez', 'Jhordan Erick', 'sábado-06-30', 'jhordanvillanueva2@gmail.com', '60312458', '925874967', 'Huaura', 'asoc san sebastian a 01 huaura- huaura- lima', '1041192030', '10mo ', 'I');</v>
      </c>
    </row>
    <row r="585" spans="1:25" ht="15.75" customHeight="1">
      <c r="A585" s="6">
        <f t="shared" si="19"/>
        <v>584</v>
      </c>
      <c r="B585" s="21">
        <v>6</v>
      </c>
      <c r="C585" s="7" t="str">
        <f>VLOOKUP(B585,Tablas_Maestras_Prime!$A$116:$B$153,2,FALSE)</f>
        <v>Administración y Marketing</v>
      </c>
      <c r="D585" s="7">
        <v>58</v>
      </c>
      <c r="E585" s="113" t="str">
        <f>VLOOKUP(D585,Tablas_Maestras_Prime!$A$42:$B$103,2,FALSE)</f>
        <v>UNIVERSIDAD NACIONAL DE BARRANCA</v>
      </c>
      <c r="F585" s="7">
        <v>1</v>
      </c>
      <c r="G585" s="7" t="str">
        <f>VLOOKUP(F585,Tablas_Maestras_Prime!$A$107:$B$112,2,FALSE)</f>
        <v>Sin Definir..</v>
      </c>
      <c r="H585" s="7">
        <v>1</v>
      </c>
      <c r="I585" s="7" t="str">
        <f>VLOOKUP(H585,Tablas_Maestras_Prime!$A$20:$B$38,2,FALSE)</f>
        <v>Por definir...</v>
      </c>
      <c r="J585" s="7">
        <v>1</v>
      </c>
      <c r="K585" s="7" t="str">
        <f>VLOOKUP(J585,Tablas_Maestras_Prime!$A$173:$B$175,2,FALSE)</f>
        <v>Estable</v>
      </c>
      <c r="L585" s="7">
        <v>12</v>
      </c>
      <c r="M585" s="7" t="str">
        <f>VLOOKUP(L585,Tablas_Maestras_Prime!$A$158:$B$169,2,FALSE)</f>
        <v>Practicante</v>
      </c>
      <c r="N585" s="22" t="s">
        <v>3676</v>
      </c>
      <c r="O585" s="22" t="s">
        <v>3677</v>
      </c>
      <c r="P585" s="23">
        <v>37876</v>
      </c>
      <c r="Q585" s="26" t="s">
        <v>3678</v>
      </c>
      <c r="R585" s="28" t="s">
        <v>3679</v>
      </c>
      <c r="S585" s="28" t="s">
        <v>3680</v>
      </c>
      <c r="T585" s="22" t="s">
        <v>3681</v>
      </c>
      <c r="U585" s="22" t="s">
        <v>3682</v>
      </c>
      <c r="V585" s="22" t="s">
        <v>3683</v>
      </c>
      <c r="W585" s="22" t="s">
        <v>3363</v>
      </c>
      <c r="X585" s="22" t="s">
        <v>35</v>
      </c>
      <c r="Y585" s="5" t="str">
        <f t="shared" si="18"/>
        <v>INSERT INTO empleados VALUES (NULL, 6, 58, 1, 1, 1, 12, 'Flores Salas', 'Yeferson Jerson', 'viernes-09-12', 'jersonf008@gmail.com', '73446639', '971048788', 'Supe', 'C.P Los Arenales', '2010613008', '9no ', 'I');</v>
      </c>
    </row>
    <row r="586" spans="1:25" ht="15.75" customHeight="1">
      <c r="A586" s="6">
        <f t="shared" si="19"/>
        <v>585</v>
      </c>
      <c r="B586" s="21">
        <v>2</v>
      </c>
      <c r="C586" s="7" t="str">
        <f>VLOOKUP(B586,Tablas_Maestras_Prime!$A$116:$B$153,2,FALSE)</f>
        <v>Derecho</v>
      </c>
      <c r="D586" s="7">
        <v>3</v>
      </c>
      <c r="E586" s="113" t="str">
        <f>VLOOKUP(D586,Tablas_Maestras_Prime!$A$42:$B$103,2,FALSE)</f>
        <v>SENATI</v>
      </c>
      <c r="F586" s="7">
        <v>1</v>
      </c>
      <c r="G586" s="7" t="str">
        <f>VLOOKUP(F586,Tablas_Maestras_Prime!$A$107:$B$112,2,FALSE)</f>
        <v>Sin Definir..</v>
      </c>
      <c r="H586" s="7">
        <v>1</v>
      </c>
      <c r="I586" s="7" t="str">
        <f>VLOOKUP(H586,Tablas_Maestras_Prime!$A$20:$B$38,2,FALSE)</f>
        <v>Por definir...</v>
      </c>
      <c r="J586" s="7">
        <v>1</v>
      </c>
      <c r="K586" s="7" t="str">
        <f>VLOOKUP(J586,Tablas_Maestras_Prime!$A$173:$B$175,2,FALSE)</f>
        <v>Estable</v>
      </c>
      <c r="L586" s="7">
        <v>12</v>
      </c>
      <c r="M586" s="7" t="str">
        <f>VLOOKUP(L586,Tablas_Maestras_Prime!$A$158:$B$169,2,FALSE)</f>
        <v>Practicante</v>
      </c>
      <c r="N586" s="22" t="s">
        <v>3684</v>
      </c>
      <c r="O586" s="22" t="s">
        <v>3685</v>
      </c>
      <c r="P586" s="23">
        <v>36472</v>
      </c>
      <c r="Q586" s="22" t="s">
        <v>3686</v>
      </c>
      <c r="R586" s="22" t="s">
        <v>3687</v>
      </c>
      <c r="S586" s="22" t="s">
        <v>3688</v>
      </c>
      <c r="T586" s="22" t="s">
        <v>2310</v>
      </c>
      <c r="U586" s="22" t="s">
        <v>3689</v>
      </c>
      <c r="V586" s="22" t="s">
        <v>3690</v>
      </c>
      <c r="W586" s="22" t="s">
        <v>3691</v>
      </c>
      <c r="X586" s="22" t="s">
        <v>35</v>
      </c>
      <c r="Y586" s="5" t="str">
        <f t="shared" si="18"/>
        <v>INSERT INTO empleados VALUES (NULL, 2, 3, 1, 1, 1, 12, 'Carazas Anccasi', 'Xandra Alexandra', 'lunes-11-08', 'xandracarazas99@gmail.com', '75255145', '980285408', 'Villa Maria del Triunfo', 'Psj. Los Geranios Mz B lote 5 - San Gabriel Alto, Villa María del Triunfo', 'N00059623', 'Egresada ', 'I');</v>
      </c>
    </row>
    <row r="587" spans="1:25" ht="15.75" customHeight="1">
      <c r="A587" s="6">
        <f t="shared" si="19"/>
        <v>586</v>
      </c>
      <c r="B587" s="21">
        <v>18</v>
      </c>
      <c r="C587" s="7" t="str">
        <f>VLOOKUP(B587,Tablas_Maestras_Prime!$A$116:$B$153,2,FALSE)</f>
        <v>Psicologia </v>
      </c>
      <c r="D587" s="7">
        <v>6</v>
      </c>
      <c r="E587" s="113" t="str">
        <f>VLOOKUP(D587,Tablas_Maestras_Prime!$A$42:$B$103,2,FALSE)</f>
        <v>UNIVERSIDAD DE LIMA</v>
      </c>
      <c r="F587" s="7">
        <v>1</v>
      </c>
      <c r="G587" s="7" t="str">
        <f>VLOOKUP(F587,Tablas_Maestras_Prime!$A$107:$B$112,2,FALSE)</f>
        <v>Sin Definir..</v>
      </c>
      <c r="H587" s="7">
        <v>1</v>
      </c>
      <c r="I587" s="7" t="str">
        <f>VLOOKUP(H587,Tablas_Maestras_Prime!$A$20:$B$38,2,FALSE)</f>
        <v>Por definir...</v>
      </c>
      <c r="J587" s="7">
        <v>1</v>
      </c>
      <c r="K587" s="7" t="str">
        <f>VLOOKUP(J587,Tablas_Maestras_Prime!$A$173:$B$175,2,FALSE)</f>
        <v>Estable</v>
      </c>
      <c r="L587" s="7">
        <v>12</v>
      </c>
      <c r="M587" s="7" t="str">
        <f>VLOOKUP(L587,Tablas_Maestras_Prime!$A$158:$B$169,2,FALSE)</f>
        <v>Practicante</v>
      </c>
      <c r="N587" s="22" t="s">
        <v>3692</v>
      </c>
      <c r="O587" s="22" t="s">
        <v>3693</v>
      </c>
      <c r="P587" s="23">
        <v>37369</v>
      </c>
      <c r="Q587" s="22" t="s">
        <v>3694</v>
      </c>
      <c r="R587" s="22" t="s">
        <v>3695</v>
      </c>
      <c r="S587" s="22" t="s">
        <v>3696</v>
      </c>
      <c r="T587" s="22" t="s">
        <v>1817</v>
      </c>
      <c r="U587" s="22" t="s">
        <v>3697</v>
      </c>
      <c r="V587" s="22" t="s">
        <v>3698</v>
      </c>
      <c r="W587" s="22" t="s">
        <v>3184</v>
      </c>
      <c r="X587" s="22" t="s">
        <v>35</v>
      </c>
      <c r="Y587" s="5" t="str">
        <f t="shared" si="18"/>
        <v>INSERT INTO empleados VALUES (NULL, 18, 6, 1, 1, 1, 12, 'Tarazona Flores', 'Jesus Manuel', 'martes-04-23', 'jesus.manueltara@gmail.com', '72924023', '960590302', 'Cercado de Lima', 'Casapalca 2272, Cercado de Lima.', 'u201921228', NULL, 'I');</v>
      </c>
    </row>
    <row r="588" spans="1:25" ht="15.75" customHeight="1">
      <c r="A588" s="6">
        <f t="shared" si="19"/>
        <v>587</v>
      </c>
      <c r="B588" s="21">
        <v>6</v>
      </c>
      <c r="C588" s="7" t="str">
        <f>VLOOKUP(B588,Tablas_Maestras_Prime!$A$116:$B$153,2,FALSE)</f>
        <v>Administración y Marketing</v>
      </c>
      <c r="D588" s="7">
        <v>25</v>
      </c>
      <c r="E588" s="113" t="str">
        <f>VLOOKUP(D588,Tablas_Maestras_Prime!$A$42:$B$103,2,FALSE)</f>
        <v>UNIVERSIDAD TECNOLÓGICA DEL PERÚ</v>
      </c>
      <c r="F588" s="7">
        <v>4</v>
      </c>
      <c r="G588" s="7" t="str">
        <f>VLOOKUP(F588,Tablas_Maestras_Prime!$A$107:$B$112,2,FALSE)</f>
        <v>Ingenieria</v>
      </c>
      <c r="H588" s="7">
        <v>11</v>
      </c>
      <c r="I588" s="7" t="str">
        <f>VLOOKUP(H588,Tablas_Maestras_Prime!$A$20:$B$38,2,FALSE)</f>
        <v>Ingeniería Civil</v>
      </c>
      <c r="J588" s="7">
        <v>1</v>
      </c>
      <c r="K588" s="7" t="str">
        <f>VLOOKUP(J588,Tablas_Maestras_Prime!$A$173:$B$175,2,FALSE)</f>
        <v>Estable</v>
      </c>
      <c r="L588" s="7">
        <v>12</v>
      </c>
      <c r="M588" s="7" t="str">
        <f>VLOOKUP(L588,Tablas_Maestras_Prime!$A$158:$B$169,2,FALSE)</f>
        <v>Practicante</v>
      </c>
      <c r="N588" s="22" t="s">
        <v>3699</v>
      </c>
      <c r="O588" s="22" t="s">
        <v>3700</v>
      </c>
      <c r="P588" s="23">
        <v>35685</v>
      </c>
      <c r="Q588" s="22" t="s">
        <v>3701</v>
      </c>
      <c r="R588" s="22" t="s">
        <v>3702</v>
      </c>
      <c r="S588" s="22" t="s">
        <v>3703</v>
      </c>
      <c r="T588" s="22" t="s">
        <v>3704</v>
      </c>
      <c r="U588" s="22" t="s">
        <v>3705</v>
      </c>
      <c r="V588" s="22" t="s">
        <v>3706</v>
      </c>
      <c r="W588" s="22" t="s">
        <v>86</v>
      </c>
      <c r="X588" s="22" t="s">
        <v>35</v>
      </c>
      <c r="Y588" s="5" t="str">
        <f t="shared" si="18"/>
        <v>INSERT INTO empleados VALUES (NULL, 6, 25, 4, 11, 1, 12, 'Paredes Bautista', 'Esther Erika', 'viernes-09-12', 'esthererika3@gmail.com', '48618667', '918825763', 'Villa el Salvador', 'Mi lt3 grupo 11 sector 6 villa el salvador', 'U19215635', '10mo', 'I');</v>
      </c>
    </row>
    <row r="589" spans="1:25" ht="15.75" customHeight="1">
      <c r="A589" s="6">
        <f t="shared" si="19"/>
        <v>588</v>
      </c>
      <c r="B589" s="21">
        <v>6</v>
      </c>
      <c r="C589" s="7" t="str">
        <f>VLOOKUP(B589,Tablas_Maestras_Prime!$A$116:$B$153,2,FALSE)</f>
        <v>Administración y Marketing</v>
      </c>
      <c r="D589" s="7">
        <v>5</v>
      </c>
      <c r="E589" s="113" t="str">
        <f>VLOOKUP(D589,Tablas_Maestras_Prime!$A$42:$B$103,2,FALSE)</f>
        <v>Universidad Peruana de Ciencias Aplicadas </v>
      </c>
      <c r="F589" s="7">
        <v>4</v>
      </c>
      <c r="G589" s="7" t="str">
        <f>VLOOKUP(F589,Tablas_Maestras_Prime!$A$107:$B$112,2,FALSE)</f>
        <v>Ingenieria</v>
      </c>
      <c r="H589" s="7">
        <v>11</v>
      </c>
      <c r="I589" s="7" t="str">
        <f>VLOOKUP(H589,Tablas_Maestras_Prime!$A$20:$B$38,2,FALSE)</f>
        <v>Ingeniería Civil</v>
      </c>
      <c r="J589" s="7">
        <v>1</v>
      </c>
      <c r="K589" s="7" t="str">
        <f>VLOOKUP(J589,Tablas_Maestras_Prime!$A$173:$B$175,2,FALSE)</f>
        <v>Estable</v>
      </c>
      <c r="L589" s="7">
        <v>12</v>
      </c>
      <c r="M589" s="7" t="str">
        <f>VLOOKUP(L589,Tablas_Maestras_Prime!$A$158:$B$169,2,FALSE)</f>
        <v>Practicante</v>
      </c>
      <c r="N589" s="22" t="s">
        <v>3707</v>
      </c>
      <c r="O589" s="22" t="s">
        <v>3708</v>
      </c>
      <c r="P589" s="23">
        <v>34221</v>
      </c>
      <c r="Q589" s="22" t="s">
        <v>3709</v>
      </c>
      <c r="R589" s="22" t="s">
        <v>3710</v>
      </c>
      <c r="S589" s="22" t="s">
        <v>3711</v>
      </c>
      <c r="T589" s="22" t="s">
        <v>3712</v>
      </c>
      <c r="U589" s="22" t="s">
        <v>3713</v>
      </c>
      <c r="V589" s="22" t="s">
        <v>3714</v>
      </c>
      <c r="W589" s="22" t="s">
        <v>86</v>
      </c>
      <c r="X589" s="22" t="s">
        <v>35</v>
      </c>
      <c r="Y589" s="5" t="str">
        <f t="shared" si="18"/>
        <v>INSERT INTO empleados VALUES (NULL, 6, 5, 4, 11, 1, 12, 'Beraun Ramon', 'Harrison Noe', 'jueves-09-09', 'harrisonberaun@gmail.com', '70903739', '910896403', 'San Luis', 'Jr. Rio Rimac 114 Urb. Las Moras - San Luis', 'U201316864', '10mo', 'I');</v>
      </c>
    </row>
    <row r="590" spans="1:25" ht="15.75" customHeight="1">
      <c r="A590" s="6">
        <f t="shared" si="19"/>
        <v>589</v>
      </c>
      <c r="B590" s="21">
        <v>2</v>
      </c>
      <c r="C590" s="7" t="str">
        <f>VLOOKUP(B590,Tablas_Maestras_Prime!$A$116:$B$153,2,FALSE)</f>
        <v>Derecho</v>
      </c>
      <c r="D590" s="7">
        <v>25</v>
      </c>
      <c r="E590" s="113" t="str">
        <f>VLOOKUP(D590,Tablas_Maestras_Prime!$A$42:$B$103,2,FALSE)</f>
        <v>UNIVERSIDAD TECNOLÓGICA DEL PERÚ</v>
      </c>
      <c r="F590" s="7">
        <v>4</v>
      </c>
      <c r="G590" s="7" t="str">
        <f>VLOOKUP(F590,Tablas_Maestras_Prime!$A$107:$B$112,2,FALSE)</f>
        <v>Ingenieria</v>
      </c>
      <c r="H590" s="7">
        <v>13</v>
      </c>
      <c r="I590" s="7" t="str">
        <f>VLOOKUP(H590,Tablas_Maestras_Prime!$A$20:$B$38,2,FALSE)</f>
        <v>Arquitectura Urbanismo y Artes</v>
      </c>
      <c r="J590" s="7">
        <v>1</v>
      </c>
      <c r="K590" s="7" t="str">
        <f>VLOOKUP(J590,Tablas_Maestras_Prime!$A$173:$B$175,2,FALSE)</f>
        <v>Estable</v>
      </c>
      <c r="L590" s="7">
        <v>12</v>
      </c>
      <c r="M590" s="7" t="str">
        <f>VLOOKUP(L590,Tablas_Maestras_Prime!$A$158:$B$169,2,FALSE)</f>
        <v>Practicante</v>
      </c>
      <c r="N590" s="22" t="s">
        <v>3715</v>
      </c>
      <c r="O590" s="22" t="s">
        <v>3716</v>
      </c>
      <c r="P590" s="23">
        <v>36090</v>
      </c>
      <c r="Q590" s="22" t="s">
        <v>3717</v>
      </c>
      <c r="R590" s="22" t="s">
        <v>3718</v>
      </c>
      <c r="S590" s="22" t="s">
        <v>3719</v>
      </c>
      <c r="T590" s="22" t="s">
        <v>33</v>
      </c>
      <c r="U590" s="22" t="s">
        <v>3184</v>
      </c>
      <c r="V590" s="22" t="s">
        <v>3720</v>
      </c>
      <c r="W590" s="22" t="s">
        <v>86</v>
      </c>
      <c r="X590" s="22" t="s">
        <v>35</v>
      </c>
      <c r="Y590" s="5" t="str">
        <f t="shared" si="18"/>
        <v>INSERT INTO empleados VALUES (NULL, 2, 25, 4, 13, 1, 12, 'Cornejo Rojas', 'Yamile', 'jueves-10-22', 'dakarojas12@gmail.com', '70568314', '904405307', NULL, NULL, 'U18305025', '10mo', 'I');</v>
      </c>
    </row>
    <row r="591" spans="1:25" ht="15.75" customHeight="1">
      <c r="A591" s="6">
        <f t="shared" si="19"/>
        <v>590</v>
      </c>
      <c r="B591" s="21">
        <v>1</v>
      </c>
      <c r="C591" s="7" t="str">
        <f>VLOOKUP(B591,Tablas_Maestras_Prime!$A$116:$B$153,2,FALSE)</f>
        <v>Arquitectura y Urbanismo</v>
      </c>
      <c r="D591" s="7">
        <v>1</v>
      </c>
      <c r="E591" s="113" t="str">
        <f>VLOOKUP(D591,Tablas_Maestras_Prime!$A$42:$B$103,2,FALSE)</f>
        <v>Sin definir...</v>
      </c>
      <c r="F591" s="7">
        <v>1</v>
      </c>
      <c r="G591" s="7" t="str">
        <f>VLOOKUP(F591,Tablas_Maestras_Prime!$A$107:$B$112,2,FALSE)</f>
        <v>Sin Definir..</v>
      </c>
      <c r="H591" s="7">
        <v>1</v>
      </c>
      <c r="I591" s="7" t="str">
        <f>VLOOKUP(H591,Tablas_Maestras_Prime!$A$20:$B$38,2,FALSE)</f>
        <v>Por definir...</v>
      </c>
      <c r="J591" s="7">
        <v>1</v>
      </c>
      <c r="K591" s="7" t="str">
        <f>VLOOKUP(J591,Tablas_Maestras_Prime!$A$173:$B$175,2,FALSE)</f>
        <v>Estable</v>
      </c>
      <c r="L591" s="7">
        <v>12</v>
      </c>
      <c r="M591" s="7" t="str">
        <f>VLOOKUP(L591,Tablas_Maestras_Prime!$A$158:$B$169,2,FALSE)</f>
        <v>Practicante</v>
      </c>
      <c r="N591" s="22" t="s">
        <v>3721</v>
      </c>
      <c r="O591" s="22" t="s">
        <v>3722</v>
      </c>
      <c r="P591" s="23" t="s">
        <v>3184</v>
      </c>
      <c r="Q591" s="22" t="s">
        <v>3723</v>
      </c>
      <c r="R591" s="22" t="s">
        <v>3724</v>
      </c>
      <c r="S591" s="22" t="s">
        <v>3725</v>
      </c>
      <c r="T591" s="22" t="s">
        <v>391</v>
      </c>
      <c r="U591" s="22" t="s">
        <v>3726</v>
      </c>
      <c r="V591" s="22" t="s">
        <v>3184</v>
      </c>
      <c r="W591" s="22" t="s">
        <v>34</v>
      </c>
      <c r="X591" s="22" t="s">
        <v>35</v>
      </c>
      <c r="Y591" s="5" t="str">
        <f t="shared" ref="Y591:Y654" si="20">CONCATENATE("INSERT INTO empleados VALUES (NULL, ",B591,", ",D591,", ",F591,", ",H591,", ",J591,", ",L591,", '",N591,"', '",O591,"', ",IF(P591="Sin definir","NULL","'"&amp;TEXT(P591,"aaaa-mm-dd")&amp;"'"),", ",IF(Q591="Sin definir","NULL","'"&amp;Q591&amp;"'"),", ",IF(R591="Sin definir","NULL","'"&amp;R591&amp;"'"),", ",IF(S591="Sin definir","NULL","'"&amp;S591&amp;"'"),", ",IF(T591="Sin definir","NULL","'"&amp;T591&amp;"'"),", ",IF(U591="Sin definir","NULL","'"&amp;U591&amp;"'"),", ",IF(V591="Sin definir","NULL","'"&amp;V591&amp;"'"),", ",IF(W591="Sin definir","NULL","'"&amp;W591&amp;"'"),", '",X591,"');")</f>
        <v>INSERT INTO empleados VALUES (NULL, 1, 1, 1, 1, 1, 12, 'Sergio Andrés', 'Bejar Rengifo', NULL, 'sabr.sergio@gmail.com', '73255014', '983486847', 'Los Olivos', 'Prudencia 8157', NULL, '9no', 'I');</v>
      </c>
    </row>
    <row r="592" spans="1:25" ht="15.75" customHeight="1">
      <c r="A592" s="6">
        <f t="shared" si="19"/>
        <v>591</v>
      </c>
      <c r="B592" s="21">
        <v>6</v>
      </c>
      <c r="C592" s="7" t="str">
        <f>VLOOKUP(B592,Tablas_Maestras_Prime!$A$116:$B$153,2,FALSE)</f>
        <v>Administración y Marketing</v>
      </c>
      <c r="D592" s="7">
        <v>2</v>
      </c>
      <c r="E592" s="113" t="str">
        <f>VLOOKUP(D592,Tablas_Maestras_Prime!$A$42:$B$103,2,FALSE)</f>
        <v>Universidad privada del norte</v>
      </c>
      <c r="F592" s="7">
        <v>4</v>
      </c>
      <c r="G592" s="7" t="str">
        <f>VLOOKUP(F592,Tablas_Maestras_Prime!$A$107:$B$112,2,FALSE)</f>
        <v>Ingenieria</v>
      </c>
      <c r="H592" s="7">
        <v>11</v>
      </c>
      <c r="I592" s="7" t="str">
        <f>VLOOKUP(H592,Tablas_Maestras_Prime!$A$20:$B$38,2,FALSE)</f>
        <v>Ingeniería Civil</v>
      </c>
      <c r="J592" s="7">
        <v>1</v>
      </c>
      <c r="K592" s="7" t="str">
        <f>VLOOKUP(J592,Tablas_Maestras_Prime!$A$173:$B$175,2,FALSE)</f>
        <v>Estable</v>
      </c>
      <c r="L592" s="7">
        <v>12</v>
      </c>
      <c r="M592" s="7" t="str">
        <f>VLOOKUP(L592,Tablas_Maestras_Prime!$A$158:$B$169,2,FALSE)</f>
        <v>Practicante</v>
      </c>
      <c r="N592" s="22" t="s">
        <v>3727</v>
      </c>
      <c r="O592" s="22" t="s">
        <v>1112</v>
      </c>
      <c r="P592" s="23">
        <v>37157</v>
      </c>
      <c r="Q592" s="22" t="s">
        <v>3728</v>
      </c>
      <c r="R592" s="22" t="s">
        <v>3729</v>
      </c>
      <c r="S592" s="22" t="s">
        <v>3730</v>
      </c>
      <c r="T592" s="22" t="s">
        <v>1817</v>
      </c>
      <c r="U592" s="22" t="s">
        <v>3731</v>
      </c>
      <c r="V592" s="22" t="s">
        <v>3732</v>
      </c>
      <c r="W592" s="22" t="s">
        <v>86</v>
      </c>
      <c r="X592" s="22" t="s">
        <v>35</v>
      </c>
      <c r="Y592" s="5" t="str">
        <f t="shared" si="20"/>
        <v>INSERT INTO empleados VALUES (NULL, 6, 2, 4, 11, 1, 12, 'Minaya Torres', 'Carlos Alberto', 'domingo-09-23', 'carlosminaya.2323@gmail.com', '75498575', '934537604', 'Cercado de Lima', 'Jr. Camaná 860 - Cercado de Lima', 'N00208591', '10mo', 'I');</v>
      </c>
    </row>
    <row r="593" spans="1:25" ht="15.75" customHeight="1">
      <c r="A593" s="6">
        <f t="shared" si="19"/>
        <v>592</v>
      </c>
      <c r="B593" s="21">
        <v>6</v>
      </c>
      <c r="C593" s="7" t="str">
        <f>VLOOKUP(B593,Tablas_Maestras_Prime!$A$116:$B$153,2,FALSE)</f>
        <v>Administración y Marketing</v>
      </c>
      <c r="D593" s="7">
        <v>25</v>
      </c>
      <c r="E593" s="113" t="str">
        <f>VLOOKUP(D593,Tablas_Maestras_Prime!$A$42:$B$103,2,FALSE)</f>
        <v>UNIVERSIDAD TECNOLÓGICA DEL PERÚ</v>
      </c>
      <c r="F593" s="7">
        <v>4</v>
      </c>
      <c r="G593" s="7" t="str">
        <f>VLOOKUP(F593,Tablas_Maestras_Prime!$A$107:$B$112,2,FALSE)</f>
        <v>Ingenieria</v>
      </c>
      <c r="H593" s="7">
        <v>11</v>
      </c>
      <c r="I593" s="7" t="str">
        <f>VLOOKUP(H593,Tablas_Maestras_Prime!$A$20:$B$38,2,FALSE)</f>
        <v>Ingeniería Civil</v>
      </c>
      <c r="J593" s="7">
        <v>1</v>
      </c>
      <c r="K593" s="7" t="str">
        <f>VLOOKUP(J593,Tablas_Maestras_Prime!$A$173:$B$175,2,FALSE)</f>
        <v>Estable</v>
      </c>
      <c r="L593" s="7">
        <v>12</v>
      </c>
      <c r="M593" s="7" t="str">
        <f>VLOOKUP(L593,Tablas_Maestras_Prime!$A$158:$B$169,2,FALSE)</f>
        <v>Practicante</v>
      </c>
      <c r="N593" s="22" t="s">
        <v>3733</v>
      </c>
      <c r="O593" s="22" t="s">
        <v>3734</v>
      </c>
      <c r="P593" s="23">
        <v>36324</v>
      </c>
      <c r="Q593" s="22" t="s">
        <v>3735</v>
      </c>
      <c r="R593" s="22" t="s">
        <v>3736</v>
      </c>
      <c r="S593" s="22" t="s">
        <v>3737</v>
      </c>
      <c r="T593" s="22" t="s">
        <v>477</v>
      </c>
      <c r="U593" s="22" t="s">
        <v>3738</v>
      </c>
      <c r="V593" s="22" t="s">
        <v>3739</v>
      </c>
      <c r="W593" s="22" t="s">
        <v>86</v>
      </c>
      <c r="X593" s="22" t="s">
        <v>35</v>
      </c>
      <c r="Y593" s="5" t="str">
        <f t="shared" si="20"/>
        <v>INSERT INTO empleados VALUES (NULL, 6, 25, 4, 11, 1, 12, 'Espinoza Rondán', 'Cristian Jorge', 'domingo-06-13', 'c18301525@gmail.com', '74915391', '924824313', 'Comas', 'Manuel Gonzalez Prada 1220 - Comas', 'U18301525', '10mo', 'I');</v>
      </c>
    </row>
    <row r="594" spans="1:25" ht="15.75" customHeight="1">
      <c r="A594" s="6">
        <f t="shared" si="19"/>
        <v>593</v>
      </c>
      <c r="B594" s="21">
        <v>6</v>
      </c>
      <c r="C594" s="7" t="str">
        <f>VLOOKUP(B594,Tablas_Maestras_Prime!$A$116:$B$153,2,FALSE)</f>
        <v>Administración y Marketing</v>
      </c>
      <c r="D594" s="7">
        <v>31</v>
      </c>
      <c r="E594" s="113" t="str">
        <f>VLOOKUP(D594,Tablas_Maestras_Prime!$A$42:$B$103,2,FALSE)</f>
        <v>UNIVERSIDAD SAN IGNACIO DE LOYOLA</v>
      </c>
      <c r="F594" s="7">
        <v>4</v>
      </c>
      <c r="G594" s="7" t="str">
        <f>VLOOKUP(F594,Tablas_Maestras_Prime!$A$107:$B$112,2,FALSE)</f>
        <v>Ingenieria</v>
      </c>
      <c r="H594" s="7">
        <v>11</v>
      </c>
      <c r="I594" s="7" t="str">
        <f>VLOOKUP(H594,Tablas_Maestras_Prime!$A$20:$B$38,2,FALSE)</f>
        <v>Ingeniería Civil</v>
      </c>
      <c r="J594" s="7">
        <v>1</v>
      </c>
      <c r="K594" s="7" t="str">
        <f>VLOOKUP(J594,Tablas_Maestras_Prime!$A$173:$B$175,2,FALSE)</f>
        <v>Estable</v>
      </c>
      <c r="L594" s="7">
        <v>12</v>
      </c>
      <c r="M594" s="7" t="str">
        <f>VLOOKUP(L594,Tablas_Maestras_Prime!$A$158:$B$169,2,FALSE)</f>
        <v>Practicante</v>
      </c>
      <c r="N594" s="22" t="s">
        <v>3740</v>
      </c>
      <c r="O594" s="22" t="s">
        <v>3741</v>
      </c>
      <c r="P594" s="23">
        <v>35102</v>
      </c>
      <c r="Q594" s="22" t="s">
        <v>3742</v>
      </c>
      <c r="R594" s="22" t="s">
        <v>3743</v>
      </c>
      <c r="S594" s="22" t="s">
        <v>3744</v>
      </c>
      <c r="T594" s="22" t="s">
        <v>2032</v>
      </c>
      <c r="U594" s="22" t="s">
        <v>3745</v>
      </c>
      <c r="V594" s="22" t="s">
        <v>3746</v>
      </c>
      <c r="W594" s="22" t="s">
        <v>34</v>
      </c>
      <c r="X594" s="22" t="s">
        <v>35</v>
      </c>
      <c r="Y594" s="5" t="str">
        <f t="shared" si="20"/>
        <v>INSERT INTO empleados VALUES (NULL, 6, 31, 4, 11, 1, 12, 'Salas Tinoco', 'Alexander Alberto', 'miércoles-02-07', 'a.salast72@gmail.com', '74458391', '928672835', 'La Victoria', 'Jacintos 125 - La Victoria', 'U1421233', '9no', 'I');</v>
      </c>
    </row>
    <row r="595" spans="1:25" ht="15.75" customHeight="1">
      <c r="A595" s="6">
        <f t="shared" si="19"/>
        <v>594</v>
      </c>
      <c r="B595" s="21">
        <v>5</v>
      </c>
      <c r="C595" s="7" t="str">
        <f>VLOOKUP(B595,Tablas_Maestras_Prime!$A$116:$B$153,2,FALSE)</f>
        <v>Ing. Civil</v>
      </c>
      <c r="D595" s="7">
        <v>5</v>
      </c>
      <c r="E595" s="113" t="str">
        <f>VLOOKUP(D595,Tablas_Maestras_Prime!$A$42:$B$103,2,FALSE)</f>
        <v>Universidad Peruana de Ciencias Aplicadas </v>
      </c>
      <c r="F595" s="7">
        <v>4</v>
      </c>
      <c r="G595" s="7" t="str">
        <f>VLOOKUP(F595,Tablas_Maestras_Prime!$A$107:$B$112,2,FALSE)</f>
        <v>Ingenieria</v>
      </c>
      <c r="H595" s="7">
        <v>2</v>
      </c>
      <c r="I595" s="7" t="str">
        <f>VLOOKUP(H595,Tablas_Maestras_Prime!$A$20:$B$38,2,FALSE)</f>
        <v>Ingeniería</v>
      </c>
      <c r="J595" s="7">
        <v>1</v>
      </c>
      <c r="K595" s="7" t="str">
        <f>VLOOKUP(J595,Tablas_Maestras_Prime!$A$173:$B$175,2,FALSE)</f>
        <v>Estable</v>
      </c>
      <c r="L595" s="7">
        <v>12</v>
      </c>
      <c r="M595" s="7" t="str">
        <f>VLOOKUP(L595,Tablas_Maestras_Prime!$A$158:$B$169,2,FALSE)</f>
        <v>Practicante</v>
      </c>
      <c r="N595" s="22" t="s">
        <v>3747</v>
      </c>
      <c r="O595" s="22" t="s">
        <v>3748</v>
      </c>
      <c r="P595" s="23">
        <v>37353</v>
      </c>
      <c r="Q595" s="22" t="s">
        <v>3749</v>
      </c>
      <c r="R595" s="22" t="s">
        <v>3750</v>
      </c>
      <c r="S595" s="22" t="s">
        <v>3751</v>
      </c>
      <c r="T595" s="22" t="s">
        <v>33</v>
      </c>
      <c r="U595" s="22" t="s">
        <v>3184</v>
      </c>
      <c r="V595" s="22" t="s">
        <v>3752</v>
      </c>
      <c r="W595" s="22" t="s">
        <v>86</v>
      </c>
      <c r="X595" s="22" t="s">
        <v>35</v>
      </c>
      <c r="Y595" s="5" t="str">
        <f t="shared" si="20"/>
        <v>INSERT INTO empleados VALUES (NULL, 5, 5, 4, 2, 1, 12, 'Jorge Garcilazo', 'Carlos Enrique', 'domingo-04-07', 'carlosenriquejorgegarcilazo@gmail.com', '72886287', '984915082', NULL, NULL, '20215426', '10mo', 'I');</v>
      </c>
    </row>
    <row r="596" spans="1:25" ht="15.75" customHeight="1">
      <c r="A596" s="6">
        <f t="shared" si="19"/>
        <v>595</v>
      </c>
      <c r="B596" s="21">
        <v>6</v>
      </c>
      <c r="C596" s="7" t="str">
        <f>VLOOKUP(B596,Tablas_Maestras_Prime!$A$116:$B$153,2,FALSE)</f>
        <v>Administración y Marketing</v>
      </c>
      <c r="D596" s="7">
        <v>5</v>
      </c>
      <c r="E596" s="113" t="str">
        <f>VLOOKUP(D596,Tablas_Maestras_Prime!$A$42:$B$103,2,FALSE)</f>
        <v>Universidad Peruana de Ciencias Aplicadas </v>
      </c>
      <c r="F596" s="7">
        <v>4</v>
      </c>
      <c r="G596" s="7" t="str">
        <f>VLOOKUP(F596,Tablas_Maestras_Prime!$A$107:$B$112,2,FALSE)</f>
        <v>Ingenieria</v>
      </c>
      <c r="H596" s="7">
        <v>11</v>
      </c>
      <c r="I596" s="7" t="str">
        <f>VLOOKUP(H596,Tablas_Maestras_Prime!$A$20:$B$38,2,FALSE)</f>
        <v>Ingeniería Civil</v>
      </c>
      <c r="J596" s="7">
        <v>1</v>
      </c>
      <c r="K596" s="7" t="str">
        <f>VLOOKUP(J596,Tablas_Maestras_Prime!$A$173:$B$175,2,FALSE)</f>
        <v>Estable</v>
      </c>
      <c r="L596" s="7">
        <v>12</v>
      </c>
      <c r="M596" s="7" t="str">
        <f>VLOOKUP(L596,Tablas_Maestras_Prime!$A$158:$B$169,2,FALSE)</f>
        <v>Practicante</v>
      </c>
      <c r="N596" s="22" t="s">
        <v>3753</v>
      </c>
      <c r="O596" s="22" t="s">
        <v>3754</v>
      </c>
      <c r="P596" s="23">
        <v>36660</v>
      </c>
      <c r="Q596" s="22" t="s">
        <v>3755</v>
      </c>
      <c r="R596" s="22" t="s">
        <v>3756</v>
      </c>
      <c r="S596" s="22" t="s">
        <v>3757</v>
      </c>
      <c r="T596" s="22" t="s">
        <v>102</v>
      </c>
      <c r="U596" s="22" t="s">
        <v>3758</v>
      </c>
      <c r="V596" s="22" t="s">
        <v>3759</v>
      </c>
      <c r="W596" s="22" t="s">
        <v>86</v>
      </c>
      <c r="X596" s="22" t="s">
        <v>35</v>
      </c>
      <c r="Y596" s="5" t="str">
        <f t="shared" si="20"/>
        <v>INSERT INTO empleados VALUES (NULL, 6, 5, 4, 11, 1, 12, 'Brahan Smit', 'Rondon Cruz', 'domingo-05-14', 'bryansrondon@gmail.com', '75199495', '960370194', 'San Miguel', 'Asoc. Pando -San Miguel', 'u20191b719', '10mo', 'I');</v>
      </c>
    </row>
    <row r="597" spans="1:25" ht="15.75" customHeight="1">
      <c r="A597" s="6">
        <f t="shared" si="19"/>
        <v>596</v>
      </c>
      <c r="B597" s="21">
        <v>6</v>
      </c>
      <c r="C597" s="7" t="str">
        <f>VLOOKUP(B597,Tablas_Maestras_Prime!$A$116:$B$153,2,FALSE)</f>
        <v>Administración y Marketing</v>
      </c>
      <c r="D597" s="7">
        <v>25</v>
      </c>
      <c r="E597" s="113" t="str">
        <f>VLOOKUP(D597,Tablas_Maestras_Prime!$A$42:$B$103,2,FALSE)</f>
        <v>UNIVERSIDAD TECNOLÓGICA DEL PERÚ</v>
      </c>
      <c r="F597" s="7">
        <v>4</v>
      </c>
      <c r="G597" s="7" t="str">
        <f>VLOOKUP(F597,Tablas_Maestras_Prime!$A$107:$B$112,2,FALSE)</f>
        <v>Ingenieria</v>
      </c>
      <c r="H597" s="7">
        <v>11</v>
      </c>
      <c r="I597" s="7" t="str">
        <f>VLOOKUP(H597,Tablas_Maestras_Prime!$A$20:$B$38,2,FALSE)</f>
        <v>Ingeniería Civil</v>
      </c>
      <c r="J597" s="7">
        <v>1</v>
      </c>
      <c r="K597" s="7" t="str">
        <f>VLOOKUP(J597,Tablas_Maestras_Prime!$A$173:$B$175,2,FALSE)</f>
        <v>Estable</v>
      </c>
      <c r="L597" s="7">
        <v>12</v>
      </c>
      <c r="M597" s="7" t="str">
        <f>VLOOKUP(L597,Tablas_Maestras_Prime!$A$158:$B$169,2,FALSE)</f>
        <v>Practicante</v>
      </c>
      <c r="N597" s="22" t="s">
        <v>3760</v>
      </c>
      <c r="O597" s="22" t="s">
        <v>3761</v>
      </c>
      <c r="P597" s="23">
        <v>34127</v>
      </c>
      <c r="Q597" s="22" t="s">
        <v>3762</v>
      </c>
      <c r="R597" s="22" t="s">
        <v>3763</v>
      </c>
      <c r="S597" s="22" t="s">
        <v>3764</v>
      </c>
      <c r="T597" s="22" t="s">
        <v>579</v>
      </c>
      <c r="U597" s="22" t="s">
        <v>3765</v>
      </c>
      <c r="V597" s="22" t="s">
        <v>3766</v>
      </c>
      <c r="W597" s="22" t="s">
        <v>86</v>
      </c>
      <c r="X597" s="22" t="s">
        <v>35</v>
      </c>
      <c r="Y597" s="5" t="str">
        <f t="shared" si="20"/>
        <v>INSERT INTO empleados VALUES (NULL, 6, 25, 4, 11, 1, 12, 'Serna Capcha', 'Delsy', 'lunes-06-07', 'dsernacapcha@gmail.com', '72970123', '982864326', 'Santa Anita', 'calle sol de oro 153', 'u19314786', '10mo', 'I');</v>
      </c>
    </row>
    <row r="598" spans="1:25" ht="15.75" customHeight="1">
      <c r="A598" s="6">
        <f t="shared" si="19"/>
        <v>597</v>
      </c>
      <c r="B598" s="21">
        <v>3</v>
      </c>
      <c r="C598" s="7" t="str">
        <f>VLOOKUP(B598,Tablas_Maestras_Prime!$A$116:$B$153,2,FALSE)</f>
        <v>Dibujante Tecnico Mecanico</v>
      </c>
      <c r="D598" s="7">
        <v>28</v>
      </c>
      <c r="E598" s="113" t="str">
        <f>VLOOKUP(D598,Tablas_Maestras_Prime!$A$42:$B$103,2,FALSE)</f>
        <v>UNIVERIDAD ALAS PERUANAS</v>
      </c>
      <c r="F598" s="7">
        <v>5</v>
      </c>
      <c r="G598" s="7" t="str">
        <f>VLOOKUP(F598,Tablas_Maestras_Prime!$A$107:$B$112,2,FALSE)</f>
        <v>Legal</v>
      </c>
      <c r="H598" s="7">
        <v>3</v>
      </c>
      <c r="I598" s="7" t="str">
        <f>VLOOKUP(H598,Tablas_Maestras_Prime!$A$20:$B$38,2,FALSE)</f>
        <v>Derecho</v>
      </c>
      <c r="J598" s="7">
        <v>1</v>
      </c>
      <c r="K598" s="7" t="str">
        <f>VLOOKUP(J598,Tablas_Maestras_Prime!$A$173:$B$175,2,FALSE)</f>
        <v>Estable</v>
      </c>
      <c r="L598" s="7">
        <v>12</v>
      </c>
      <c r="M598" s="7" t="str">
        <f>VLOOKUP(L598,Tablas_Maestras_Prime!$A$158:$B$169,2,FALSE)</f>
        <v>Practicante</v>
      </c>
      <c r="N598" s="22" t="s">
        <v>3767</v>
      </c>
      <c r="O598" s="22" t="s">
        <v>3768</v>
      </c>
      <c r="P598" s="23">
        <v>38004</v>
      </c>
      <c r="Q598" s="22" t="s">
        <v>3769</v>
      </c>
      <c r="R598" s="22" t="s">
        <v>3770</v>
      </c>
      <c r="S598" s="22" t="s">
        <v>3771</v>
      </c>
      <c r="T598" s="22" t="s">
        <v>33</v>
      </c>
      <c r="U598" s="22" t="s">
        <v>3184</v>
      </c>
      <c r="V598" s="22" t="s">
        <v>3772</v>
      </c>
      <c r="W598" s="22" t="s">
        <v>145</v>
      </c>
      <c r="X598" s="22" t="s">
        <v>35</v>
      </c>
      <c r="Y598" s="5" t="str">
        <f t="shared" si="20"/>
        <v>INSERT INTO empleados VALUES (NULL, 3, 28, 5, 3, 1, 12, 'Rios Ortega', 'Akemy Josmara', 'domingo-01-18', 'arios221@unab.edu.pe', '75950660', '993546232', NULL, NULL, '2210208005', '7mo', 'I');</v>
      </c>
    </row>
    <row r="599" spans="1:25" ht="15.75" customHeight="1">
      <c r="A599" s="6">
        <f t="shared" si="19"/>
        <v>598</v>
      </c>
      <c r="B599" s="21">
        <v>30</v>
      </c>
      <c r="C599" s="7" t="str">
        <f>VLOOKUP(B599,Tablas_Maestras_Prime!$A$116:$B$153,2,FALSE)</f>
        <v>Ingeniería de Sistemas de  Informacion</v>
      </c>
      <c r="D599" s="7">
        <v>2</v>
      </c>
      <c r="E599" s="113" t="str">
        <f>VLOOKUP(D599,Tablas_Maestras_Prime!$A$42:$B$103,2,FALSE)</f>
        <v>Universidad privada del norte</v>
      </c>
      <c r="F599" s="7">
        <v>4</v>
      </c>
      <c r="G599" s="7" t="str">
        <f>VLOOKUP(F599,Tablas_Maestras_Prime!$A$107:$B$112,2,FALSE)</f>
        <v>Ingenieria</v>
      </c>
      <c r="H599" s="7">
        <v>2</v>
      </c>
      <c r="I599" s="7" t="str">
        <f>VLOOKUP(H599,Tablas_Maestras_Prime!$A$20:$B$38,2,FALSE)</f>
        <v>Ingeniería</v>
      </c>
      <c r="J599" s="7">
        <v>1</v>
      </c>
      <c r="K599" s="7" t="str">
        <f>VLOOKUP(J599,Tablas_Maestras_Prime!$A$173:$B$175,2,FALSE)</f>
        <v>Estable</v>
      </c>
      <c r="L599" s="7">
        <v>12</v>
      </c>
      <c r="M599" s="7" t="str">
        <f>VLOOKUP(L599,Tablas_Maestras_Prime!$A$158:$B$169,2,FALSE)</f>
        <v>Practicante</v>
      </c>
      <c r="N599" s="22" t="s">
        <v>3773</v>
      </c>
      <c r="O599" s="22" t="s">
        <v>3774</v>
      </c>
      <c r="P599" s="23">
        <v>37694</v>
      </c>
      <c r="Q599" s="22" t="s">
        <v>3775</v>
      </c>
      <c r="R599" s="22" t="s">
        <v>3776</v>
      </c>
      <c r="S599" s="22" t="s">
        <v>3777</v>
      </c>
      <c r="T599" s="22" t="s">
        <v>1180</v>
      </c>
      <c r="U599" s="22" t="s">
        <v>3778</v>
      </c>
      <c r="V599" s="22" t="s">
        <v>3779</v>
      </c>
      <c r="W599" s="22" t="s">
        <v>95</v>
      </c>
      <c r="X599" s="22" t="s">
        <v>35</v>
      </c>
      <c r="Y599" s="5" t="str">
        <f t="shared" si="20"/>
        <v>INSERT INTO empleados VALUES (NULL, 30, 2, 4, 2, 1, 12, 'Cassano Chinchay', 'Giuliano Giancarlo', 'viernes-03-14', 'cassanochinchay@gmail.com', '73281192', '963647274', 'San Martin de Porres', 'Mz F 2710 El pacifico, San Martin de Porres', 'N00276206', '8vo', 'I');</v>
      </c>
    </row>
    <row r="600" spans="1:25" ht="15.75" customHeight="1">
      <c r="A600" s="6">
        <f t="shared" si="19"/>
        <v>599</v>
      </c>
      <c r="B600" s="21">
        <v>7</v>
      </c>
      <c r="C600" s="7" t="str">
        <f>VLOOKUP(B600,Tablas_Maestras_Prime!$A$116:$B$153,2,FALSE)</f>
        <v>ARQUITECTURA Y DISEÑO DE INT.</v>
      </c>
      <c r="D600" s="7">
        <v>2</v>
      </c>
      <c r="E600" s="113" t="str">
        <f>VLOOKUP(D600,Tablas_Maestras_Prime!$A$42:$B$103,2,FALSE)</f>
        <v>Universidad privada del norte</v>
      </c>
      <c r="F600" s="7">
        <v>2</v>
      </c>
      <c r="G600" s="7" t="str">
        <f>VLOOKUP(F600,Tablas_Maestras_Prime!$A$107:$B$112,2,FALSE)</f>
        <v>Administracion</v>
      </c>
      <c r="H600" s="7">
        <v>5</v>
      </c>
      <c r="I600" s="7" t="str">
        <f>VLOOKUP(H600,Tablas_Maestras_Prime!$A$20:$B$38,2,FALSE)</f>
        <v>Administración</v>
      </c>
      <c r="J600" s="7">
        <v>1</v>
      </c>
      <c r="K600" s="7" t="str">
        <f>VLOOKUP(J600,Tablas_Maestras_Prime!$A$173:$B$175,2,FALSE)</f>
        <v>Estable</v>
      </c>
      <c r="L600" s="7">
        <v>12</v>
      </c>
      <c r="M600" s="7" t="str">
        <f>VLOOKUP(L600,Tablas_Maestras_Prime!$A$158:$B$169,2,FALSE)</f>
        <v>Practicante</v>
      </c>
      <c r="N600" s="22" t="s">
        <v>3780</v>
      </c>
      <c r="O600" s="22" t="s">
        <v>3781</v>
      </c>
      <c r="P600" s="23">
        <v>37488</v>
      </c>
      <c r="Q600" s="22" t="s">
        <v>3782</v>
      </c>
      <c r="R600" s="22" t="s">
        <v>3783</v>
      </c>
      <c r="S600" s="22" t="s">
        <v>3784</v>
      </c>
      <c r="T600" s="22" t="s">
        <v>700</v>
      </c>
      <c r="U600" s="22" t="s">
        <v>3785</v>
      </c>
      <c r="V600" s="22" t="s">
        <v>3786</v>
      </c>
      <c r="W600" s="22" t="s">
        <v>86</v>
      </c>
      <c r="X600" s="22" t="s">
        <v>35</v>
      </c>
      <c r="Y600" s="5" t="str">
        <f t="shared" si="20"/>
        <v>INSERT INTO empleados VALUES (NULL, 7, 2, 2, 5, 1, 12, 'Flores Campomanes', 'Piero Alexander', 'martes-08-20', 'pierofloresss.20@gmail.com', '76140073', '902040995', 'Chorrillos', 'Mz B. lote 12 Cocharcas Alto, Chorrillos', 'N00219718', '10mo', 'I');</v>
      </c>
    </row>
    <row r="601" spans="1:25" ht="15.75" customHeight="1">
      <c r="A601" s="6">
        <f t="shared" si="19"/>
        <v>600</v>
      </c>
      <c r="B601" s="21">
        <v>30</v>
      </c>
      <c r="C601" s="7" t="str">
        <f>VLOOKUP(B601,Tablas_Maestras_Prime!$A$116:$B$153,2,FALSE)</f>
        <v>Ingeniería de Sistemas de  Informacion</v>
      </c>
      <c r="D601" s="7">
        <v>25</v>
      </c>
      <c r="E601" s="113" t="str">
        <f>VLOOKUP(D601,Tablas_Maestras_Prime!$A$42:$B$103,2,FALSE)</f>
        <v>UNIVERSIDAD TECNOLÓGICA DEL PERÚ</v>
      </c>
      <c r="F601" s="7">
        <v>4</v>
      </c>
      <c r="G601" s="7" t="str">
        <f>VLOOKUP(F601,Tablas_Maestras_Prime!$A$107:$B$112,2,FALSE)</f>
        <v>Ingenieria</v>
      </c>
      <c r="H601" s="7">
        <v>2</v>
      </c>
      <c r="I601" s="7" t="str">
        <f>VLOOKUP(H601,Tablas_Maestras_Prime!$A$20:$B$38,2,FALSE)</f>
        <v>Ingeniería</v>
      </c>
      <c r="J601" s="7">
        <v>1</v>
      </c>
      <c r="K601" s="7" t="str">
        <f>VLOOKUP(J601,Tablas_Maestras_Prime!$A$173:$B$175,2,FALSE)</f>
        <v>Estable</v>
      </c>
      <c r="L601" s="7">
        <v>12</v>
      </c>
      <c r="M601" s="7" t="str">
        <f>VLOOKUP(L601,Tablas_Maestras_Prime!$A$158:$B$169,2,FALSE)</f>
        <v>Practicante</v>
      </c>
      <c r="N601" s="22" t="s">
        <v>3787</v>
      </c>
      <c r="O601" s="22" t="s">
        <v>3788</v>
      </c>
      <c r="P601" s="23">
        <v>37908</v>
      </c>
      <c r="Q601" s="22" t="s">
        <v>3789</v>
      </c>
      <c r="R601" s="22" t="s">
        <v>3790</v>
      </c>
      <c r="S601" s="22" t="s">
        <v>3791</v>
      </c>
      <c r="T601" s="22" t="s">
        <v>318</v>
      </c>
      <c r="U601" s="22" t="s">
        <v>3792</v>
      </c>
      <c r="V601" s="22" t="s">
        <v>3793</v>
      </c>
      <c r="W601" s="22" t="s">
        <v>95</v>
      </c>
      <c r="X601" s="22" t="s">
        <v>35</v>
      </c>
      <c r="Y601" s="5" t="str">
        <f t="shared" si="20"/>
        <v>INSERT INTO empleados VALUES (NULL, 30, 25, 4, 2, 1, 12, 'León Colque', 'Alisson Esther', 'martes-10-14', 'alisson14.10.03@gmail.com', '72111926', '977429446', 'San Juan de Miraflores', 'Psj. Rosario del Solar 964 S.J.M', 'U21222879', '8vo', 'I');</v>
      </c>
    </row>
    <row r="602" spans="1:25" ht="15.75" customHeight="1">
      <c r="A602" s="6">
        <f t="shared" si="19"/>
        <v>601</v>
      </c>
      <c r="B602" s="21">
        <v>6</v>
      </c>
      <c r="C602" s="7" t="str">
        <f>VLOOKUP(B602,Tablas_Maestras_Prime!$A$116:$B$153,2,FALSE)</f>
        <v>Administración y Marketing</v>
      </c>
      <c r="D602" s="7">
        <v>5</v>
      </c>
      <c r="E602" s="113" t="str">
        <f>VLOOKUP(D602,Tablas_Maestras_Prime!$A$42:$B$103,2,FALSE)</f>
        <v>Universidad Peruana de Ciencias Aplicadas </v>
      </c>
      <c r="F602" s="7">
        <v>4</v>
      </c>
      <c r="G602" s="7" t="str">
        <f>VLOOKUP(F602,Tablas_Maestras_Prime!$A$107:$B$112,2,FALSE)</f>
        <v>Ingenieria</v>
      </c>
      <c r="H602" s="7">
        <v>11</v>
      </c>
      <c r="I602" s="7" t="str">
        <f>VLOOKUP(H602,Tablas_Maestras_Prime!$A$20:$B$38,2,FALSE)</f>
        <v>Ingeniería Civil</v>
      </c>
      <c r="J602" s="7">
        <v>1</v>
      </c>
      <c r="K602" s="7" t="str">
        <f>VLOOKUP(J602,Tablas_Maestras_Prime!$A$173:$B$175,2,FALSE)</f>
        <v>Estable</v>
      </c>
      <c r="L602" s="7">
        <v>12</v>
      </c>
      <c r="M602" s="7" t="str">
        <f>VLOOKUP(L602,Tablas_Maestras_Prime!$A$158:$B$169,2,FALSE)</f>
        <v>Practicante</v>
      </c>
      <c r="N602" s="22" t="s">
        <v>3794</v>
      </c>
      <c r="O602" s="22" t="s">
        <v>3795</v>
      </c>
      <c r="P602" s="23">
        <v>36369</v>
      </c>
      <c r="Q602" s="22" t="s">
        <v>3796</v>
      </c>
      <c r="R602" s="22" t="s">
        <v>3797</v>
      </c>
      <c r="S602" s="22" t="s">
        <v>3798</v>
      </c>
      <c r="T602" s="22" t="s">
        <v>477</v>
      </c>
      <c r="U602" s="22" t="s">
        <v>3799</v>
      </c>
      <c r="V602" s="22" t="s">
        <v>3800</v>
      </c>
      <c r="W602" s="22" t="s">
        <v>95</v>
      </c>
      <c r="X602" s="22" t="s">
        <v>35</v>
      </c>
      <c r="Y602" s="5" t="str">
        <f t="shared" si="20"/>
        <v>INSERT INTO empleados VALUES (NULL, 6, 5, 4, 11, 1, 12, 'Chavez Chavez', 'Steven Jesus', 'miércoles-07-28', 'chavez06.steven@gmail.com', '74970874', '907443268', 'Comas', 'Jr. Las Américas 425, Comas, Lima Norte', 'U202116930', '8vo', 'I');</v>
      </c>
    </row>
    <row r="603" spans="1:25" ht="15.75" customHeight="1">
      <c r="A603" s="6">
        <f t="shared" si="19"/>
        <v>602</v>
      </c>
      <c r="B603" s="21">
        <v>30</v>
      </c>
      <c r="C603" s="7" t="str">
        <f>VLOOKUP(B603,Tablas_Maestras_Prime!$A$116:$B$153,2,FALSE)</f>
        <v>Ingeniería de Sistemas de  Informacion</v>
      </c>
      <c r="D603" s="7">
        <v>25</v>
      </c>
      <c r="E603" s="113" t="str">
        <f>VLOOKUP(D603,Tablas_Maestras_Prime!$A$42:$B$103,2,FALSE)</f>
        <v>UNIVERSIDAD TECNOLÓGICA DEL PERÚ</v>
      </c>
      <c r="F603" s="7">
        <v>4</v>
      </c>
      <c r="G603" s="7" t="str">
        <f>VLOOKUP(F603,Tablas_Maestras_Prime!$A$107:$B$112,2,FALSE)</f>
        <v>Ingenieria</v>
      </c>
      <c r="H603" s="7">
        <v>2</v>
      </c>
      <c r="I603" s="7" t="str">
        <f>VLOOKUP(H603,Tablas_Maestras_Prime!$A$20:$B$38,2,FALSE)</f>
        <v>Ingeniería</v>
      </c>
      <c r="J603" s="7">
        <v>1</v>
      </c>
      <c r="K603" s="7" t="str">
        <f>VLOOKUP(J603,Tablas_Maestras_Prime!$A$173:$B$175,2,FALSE)</f>
        <v>Estable</v>
      </c>
      <c r="L603" s="7">
        <v>12</v>
      </c>
      <c r="M603" s="7" t="str">
        <f>VLOOKUP(L603,Tablas_Maestras_Prime!$A$158:$B$169,2,FALSE)</f>
        <v>Practicante</v>
      </c>
      <c r="N603" s="22" t="s">
        <v>3801</v>
      </c>
      <c r="O603" s="22" t="s">
        <v>3802</v>
      </c>
      <c r="P603" s="23">
        <v>38497</v>
      </c>
      <c r="Q603" s="22" t="s">
        <v>3803</v>
      </c>
      <c r="R603" s="22" t="s">
        <v>3804</v>
      </c>
      <c r="S603" s="22" t="s">
        <v>3805</v>
      </c>
      <c r="T603" s="22" t="s">
        <v>43</v>
      </c>
      <c r="U603" s="22" t="s">
        <v>3806</v>
      </c>
      <c r="V603" s="22" t="s">
        <v>3807</v>
      </c>
      <c r="W603" s="22" t="s">
        <v>145</v>
      </c>
      <c r="X603" s="22" t="s">
        <v>35</v>
      </c>
      <c r="Y603" s="5" t="str">
        <f t="shared" si="20"/>
        <v>INSERT INTO empleados VALUES (NULL, 30, 25, 4, 2, 1, 12, 'Gutiérrez Llapapasca', 'Braulio Gabriel', 'miércoles-05-25', 'brauliopalaciosgranados2019@gmail.com', '73941797', '949105146', 'San Juan de Lurigancho', 'mz e lt 28, calle berilio, san Hilarion alto, las flores prdr 15, sjl', 'u22202265', '7mo', 'I');</v>
      </c>
    </row>
    <row r="604" spans="1:25" ht="15.75" customHeight="1">
      <c r="A604" s="6">
        <f t="shared" si="19"/>
        <v>603</v>
      </c>
      <c r="B604" s="21">
        <v>16</v>
      </c>
      <c r="C604" s="7" t="str">
        <f>VLOOKUP(B604,Tablas_Maestras_Prime!$A$116:$B$153,2,FALSE)</f>
        <v>Ingenieria geologica</v>
      </c>
      <c r="D604" s="7">
        <v>25</v>
      </c>
      <c r="E604" s="113" t="str">
        <f>VLOOKUP(D604,Tablas_Maestras_Prime!$A$42:$B$103,2,FALSE)</f>
        <v>UNIVERSIDAD TECNOLÓGICA DEL PERÚ</v>
      </c>
      <c r="F604" s="7">
        <v>4</v>
      </c>
      <c r="G604" s="7" t="str">
        <f>VLOOKUP(F604,Tablas_Maestras_Prime!$A$107:$B$112,2,FALSE)</f>
        <v>Ingenieria</v>
      </c>
      <c r="H604" s="7">
        <v>17</v>
      </c>
      <c r="I604" s="7" t="str">
        <f>VLOOKUP(H604,Tablas_Maestras_Prime!$A$20:$B$38,2,FALSE)</f>
        <v>Ingenieria Ambiental </v>
      </c>
      <c r="J604" s="7">
        <v>1</v>
      </c>
      <c r="K604" s="7" t="str">
        <f>VLOOKUP(J604,Tablas_Maestras_Prime!$A$173:$B$175,2,FALSE)</f>
        <v>Estable</v>
      </c>
      <c r="L604" s="7">
        <v>12</v>
      </c>
      <c r="M604" s="7" t="str">
        <f>VLOOKUP(L604,Tablas_Maestras_Prime!$A$158:$B$169,2,FALSE)</f>
        <v>Practicante</v>
      </c>
      <c r="N604" s="22" t="s">
        <v>3808</v>
      </c>
      <c r="O604" s="22" t="s">
        <v>3809</v>
      </c>
      <c r="P604" s="23">
        <v>37757</v>
      </c>
      <c r="Q604" s="22" t="s">
        <v>3810</v>
      </c>
      <c r="R604" s="22" t="s">
        <v>3811</v>
      </c>
      <c r="S604" s="22" t="s">
        <v>3812</v>
      </c>
      <c r="T604" s="22" t="s">
        <v>932</v>
      </c>
      <c r="U604" s="22" t="s">
        <v>3813</v>
      </c>
      <c r="V604" s="22" t="s">
        <v>3814</v>
      </c>
      <c r="W604" s="22" t="s">
        <v>86</v>
      </c>
      <c r="X604" s="22" t="s">
        <v>35</v>
      </c>
      <c r="Y604" s="5" t="str">
        <f t="shared" si="20"/>
        <v>INSERT INTO empleados VALUES (NULL, 16, 25, 4, 17, 1, 12, 'Guiño Flores', 'Enzzo Franchescoly', 'viernes-05-16', 'enzzoguino@gmail.com', '72846771', '956315157', 'Carabayllo', 'Mz Y1 LT 3 7ma etapa santodomingo de carabayllo, Av, condorcanqui', 'u20211b061', '10mo', 'I');</v>
      </c>
    </row>
    <row r="605" spans="1:25" ht="15.75" customHeight="1">
      <c r="A605" s="6">
        <f t="shared" si="19"/>
        <v>604</v>
      </c>
      <c r="B605" s="31">
        <v>34</v>
      </c>
      <c r="C605" s="7" t="str">
        <f>VLOOKUP(B605,Tablas_Maestras_Prime!$A$116:$B$153,2,FALSE)</f>
        <v>Administración Hotelera y Turismo</v>
      </c>
      <c r="D605" s="7">
        <v>20</v>
      </c>
      <c r="E605" s="113" t="str">
        <f>VLOOKUP(D605,Tablas_Maestras_Prime!$A$42:$B$103,2,FALSE)</f>
        <v>Universidad Autónoma del Perú</v>
      </c>
      <c r="F605" s="7">
        <v>3</v>
      </c>
      <c r="G605" s="7" t="str">
        <f>VLOOKUP(F605,Tablas_Maestras_Prime!$A$107:$B$112,2,FALSE)</f>
        <v>Contabilidad</v>
      </c>
      <c r="H605" s="7">
        <v>4</v>
      </c>
      <c r="I605" s="7" t="str">
        <f>VLOOKUP(H605,Tablas_Maestras_Prime!$A$20:$B$38,2,FALSE)</f>
        <v>Ciencias Contables</v>
      </c>
      <c r="J605" s="7">
        <v>1</v>
      </c>
      <c r="K605" s="7" t="str">
        <f>VLOOKUP(J605,Tablas_Maestras_Prime!$A$173:$B$175,2,FALSE)</f>
        <v>Estable</v>
      </c>
      <c r="L605" s="7">
        <v>12</v>
      </c>
      <c r="M605" s="7" t="str">
        <f>VLOOKUP(L605,Tablas_Maestras_Prime!$A$158:$B$169,2,FALSE)</f>
        <v>Practicante</v>
      </c>
      <c r="N605" s="22" t="s">
        <v>3815</v>
      </c>
      <c r="O605" s="22" t="s">
        <v>3816</v>
      </c>
      <c r="P605" s="23">
        <v>37318</v>
      </c>
      <c r="Q605" s="22" t="s">
        <v>3817</v>
      </c>
      <c r="R605" s="22" t="s">
        <v>3818</v>
      </c>
      <c r="S605" s="22" t="s">
        <v>3819</v>
      </c>
      <c r="T605" s="22" t="s">
        <v>2310</v>
      </c>
      <c r="U605" s="22" t="s">
        <v>3820</v>
      </c>
      <c r="V605" s="22" t="s">
        <v>3821</v>
      </c>
      <c r="W605" s="22" t="s">
        <v>3822</v>
      </c>
      <c r="X605" s="22" t="s">
        <v>35</v>
      </c>
      <c r="Y605" s="5" t="str">
        <f t="shared" si="20"/>
        <v>INSERT INTO empleados VALUES (NULL, 34, 20, 3, 4, 1, 12, 'Yauli Carrillo', 'Joselin Verónica', 'domingo-03-03', 'joselinyaulicarrillo@gmail.com', '60721449', '974499146', 'Villa Maria del Triunfo', 'Jr. Hipolito Unanue 752, Villa María del Triunfo', '2202894501', '10m', 'I');</v>
      </c>
    </row>
    <row r="606" spans="1:25" ht="15.75" customHeight="1">
      <c r="A606" s="6">
        <f t="shared" si="19"/>
        <v>605</v>
      </c>
      <c r="B606" s="21">
        <v>31</v>
      </c>
      <c r="C606" s="7" t="str">
        <f>VLOOKUP(B606,Tablas_Maestras_Prime!$A$116:$B$153,2,FALSE)</f>
        <v>Administración</v>
      </c>
      <c r="D606" s="7">
        <v>2</v>
      </c>
      <c r="E606" s="113" t="str">
        <f>VLOOKUP(D606,Tablas_Maestras_Prime!$A$42:$B$103,2,FALSE)</f>
        <v>Universidad privada del norte</v>
      </c>
      <c r="F606" s="7">
        <v>6</v>
      </c>
      <c r="G606" s="7" t="str">
        <f>VLOOKUP(F606,Tablas_Maestras_Prime!$A$107:$B$112,2,FALSE)</f>
        <v>Tecnica</v>
      </c>
      <c r="H606" s="7">
        <v>15</v>
      </c>
      <c r="I606" s="7" t="str">
        <f>VLOOKUP(H606,Tablas_Maestras_Prime!$A$20:$B$38,2,FALSE)</f>
        <v>Ciencias Sociales</v>
      </c>
      <c r="J606" s="7">
        <v>1</v>
      </c>
      <c r="K606" s="7" t="str">
        <f>VLOOKUP(J606,Tablas_Maestras_Prime!$A$173:$B$175,2,FALSE)</f>
        <v>Estable</v>
      </c>
      <c r="L606" s="7">
        <v>12</v>
      </c>
      <c r="M606" s="7" t="str">
        <f>VLOOKUP(L606,Tablas_Maestras_Prime!$A$158:$B$169,2,FALSE)</f>
        <v>Practicante</v>
      </c>
      <c r="N606" s="22" t="s">
        <v>3823</v>
      </c>
      <c r="O606" s="22" t="s">
        <v>3824</v>
      </c>
      <c r="P606" s="23" t="s">
        <v>3184</v>
      </c>
      <c r="Q606" s="22" t="s">
        <v>3825</v>
      </c>
      <c r="R606" s="22" t="s">
        <v>3826</v>
      </c>
      <c r="S606" s="22" t="s">
        <v>3827</v>
      </c>
      <c r="T606" s="22" t="s">
        <v>3184</v>
      </c>
      <c r="U606" s="22" t="s">
        <v>3184</v>
      </c>
      <c r="V606" s="22" t="s">
        <v>3184</v>
      </c>
      <c r="W606" s="22" t="s">
        <v>3184</v>
      </c>
      <c r="X606" s="22" t="s">
        <v>35</v>
      </c>
      <c r="Y606" s="5" t="str">
        <f t="shared" si="20"/>
        <v>INSERT INTO empleados VALUES (NULL, 31, 2, 6, 15, 1, 12, 'Acuña Salazar', 'Roberto Aaron', NULL, 'robertohtwo@gmail.com', '75265142', '960755055', NULL, NULL, NULL, NULL, 'I');</v>
      </c>
    </row>
    <row r="607" spans="1:25" ht="15.75" customHeight="1">
      <c r="A607" s="6">
        <f t="shared" si="19"/>
        <v>606</v>
      </c>
      <c r="B607" s="21">
        <v>31</v>
      </c>
      <c r="C607" s="7" t="str">
        <f>VLOOKUP(B607,Tablas_Maestras_Prime!$A$116:$B$153,2,FALSE)</f>
        <v>Administración</v>
      </c>
      <c r="D607" s="7">
        <v>1</v>
      </c>
      <c r="E607" s="113" t="str">
        <f>VLOOKUP(D607,Tablas_Maestras_Prime!$A$42:$B$103,2,FALSE)</f>
        <v>Sin definir...</v>
      </c>
      <c r="F607" s="7">
        <v>6</v>
      </c>
      <c r="G607" s="7" t="str">
        <f>VLOOKUP(F607,Tablas_Maestras_Prime!$A$107:$B$112,2,FALSE)</f>
        <v>Tecnica</v>
      </c>
      <c r="H607" s="7">
        <v>15</v>
      </c>
      <c r="I607" s="7" t="str">
        <f>VLOOKUP(H607,Tablas_Maestras_Prime!$A$20:$B$38,2,FALSE)</f>
        <v>Ciencias Sociales</v>
      </c>
      <c r="J607" s="7">
        <v>1</v>
      </c>
      <c r="K607" s="7" t="str">
        <f>VLOOKUP(J607,Tablas_Maestras_Prime!$A$173:$B$175,2,FALSE)</f>
        <v>Estable</v>
      </c>
      <c r="L607" s="7">
        <v>12</v>
      </c>
      <c r="M607" s="7" t="str">
        <f>VLOOKUP(L607,Tablas_Maestras_Prime!$A$158:$B$169,2,FALSE)</f>
        <v>Practicante</v>
      </c>
      <c r="N607" s="22" t="s">
        <v>3828</v>
      </c>
      <c r="O607" s="22" t="s">
        <v>3829</v>
      </c>
      <c r="P607" s="23" t="s">
        <v>3184</v>
      </c>
      <c r="Q607" s="22" t="s">
        <v>3184</v>
      </c>
      <c r="R607" s="22" t="s">
        <v>3830</v>
      </c>
      <c r="S607" s="22" t="s">
        <v>3831</v>
      </c>
      <c r="T607" s="22" t="s">
        <v>3184</v>
      </c>
      <c r="U607" s="22" t="s">
        <v>3184</v>
      </c>
      <c r="V607" s="22" t="s">
        <v>3184</v>
      </c>
      <c r="W607" s="22" t="s">
        <v>3184</v>
      </c>
      <c r="X607" s="22" t="s">
        <v>35</v>
      </c>
      <c r="Y607" s="5" t="str">
        <f t="shared" si="20"/>
        <v>INSERT INTO empleados VALUES (NULL, 31, 1, 6, 15, 1, 12, 'Merizalde Medrano', 'Arlett', NULL, NULL, '75242754', '979794925', NULL, NULL, NULL, NULL, 'I');</v>
      </c>
    </row>
    <row r="608" spans="1:25" ht="15.75" customHeight="1">
      <c r="A608" s="6">
        <f t="shared" si="19"/>
        <v>607</v>
      </c>
      <c r="B608" s="31">
        <v>35</v>
      </c>
      <c r="C608" s="7" t="str">
        <f>VLOOKUP(B608,Tablas_Maestras_Prime!$A$116:$B$153,2,FALSE)</f>
        <v>INGENIERIA DE GESTION EMPRESARIAL</v>
      </c>
      <c r="D608" s="7">
        <v>5</v>
      </c>
      <c r="E608" s="113" t="str">
        <f>VLOOKUP(D608,Tablas_Maestras_Prime!$A$42:$B$103,2,FALSE)</f>
        <v>Universidad Peruana de Ciencias Aplicadas </v>
      </c>
      <c r="F608" s="7">
        <v>4</v>
      </c>
      <c r="G608" s="7" t="str">
        <f>VLOOKUP(F608,Tablas_Maestras_Prime!$A$107:$B$112,2,FALSE)</f>
        <v>Ingenieria</v>
      </c>
      <c r="H608" s="7">
        <v>18</v>
      </c>
      <c r="I608" s="7" t="str">
        <f>VLOOKUP(H608,Tablas_Maestras_Prime!$A$20:$B$38,2,FALSE)</f>
        <v>Ciencias Empresariales</v>
      </c>
      <c r="J608" s="7">
        <v>1</v>
      </c>
      <c r="K608" s="7" t="str">
        <f>VLOOKUP(J608,Tablas_Maestras_Prime!$A$173:$B$175,2,FALSE)</f>
        <v>Estable</v>
      </c>
      <c r="L608" s="7">
        <v>12</v>
      </c>
      <c r="M608" s="7" t="str">
        <f>VLOOKUP(L608,Tablas_Maestras_Prime!$A$158:$B$169,2,FALSE)</f>
        <v>Practicante</v>
      </c>
      <c r="N608" s="22" t="s">
        <v>3832</v>
      </c>
      <c r="O608" s="22" t="s">
        <v>3833</v>
      </c>
      <c r="P608" s="23" t="s">
        <v>3184</v>
      </c>
      <c r="Q608" s="22" t="s">
        <v>3834</v>
      </c>
      <c r="R608" s="22" t="s">
        <v>3184</v>
      </c>
      <c r="S608" s="22" t="s">
        <v>3835</v>
      </c>
      <c r="T608" s="22" t="s">
        <v>3184</v>
      </c>
      <c r="U608" s="22" t="s">
        <v>3184</v>
      </c>
      <c r="V608" s="22" t="s">
        <v>3184</v>
      </c>
      <c r="W608" s="22" t="s">
        <v>3184</v>
      </c>
      <c r="X608" s="22" t="s">
        <v>35</v>
      </c>
      <c r="Y608" s="5" t="str">
        <f t="shared" si="20"/>
        <v>INSERT INTO empleados VALUES (NULL, 35, 5, 4, 18, 1, 12, 'Portocarrero R', 'Almir Cesar Jave', NULL, 'almircjp@gmail.com', NULL, '950672154', NULL, NULL, NULL, NULL, 'I');</v>
      </c>
    </row>
    <row r="609" spans="1:25" ht="15.75" customHeight="1">
      <c r="A609" s="6">
        <f t="shared" si="19"/>
        <v>608</v>
      </c>
      <c r="B609" s="21">
        <v>7</v>
      </c>
      <c r="C609" s="7" t="str">
        <f>VLOOKUP(B609,Tablas_Maestras_Prime!$A$116:$B$153,2,FALSE)</f>
        <v>ARQUITECTURA Y DISEÑO DE INT.</v>
      </c>
      <c r="D609" s="7">
        <v>1</v>
      </c>
      <c r="E609" s="113" t="str">
        <f>VLOOKUP(D609,Tablas_Maestras_Prime!$A$42:$B$103,2,FALSE)</f>
        <v>Sin definir...</v>
      </c>
      <c r="F609" s="7">
        <v>2</v>
      </c>
      <c r="G609" s="7" t="str">
        <f>VLOOKUP(F609,Tablas_Maestras_Prime!$A$107:$B$112,2,FALSE)</f>
        <v>Administracion</v>
      </c>
      <c r="H609" s="7">
        <v>5</v>
      </c>
      <c r="I609" s="7" t="str">
        <f>VLOOKUP(H609,Tablas_Maestras_Prime!$A$20:$B$38,2,FALSE)</f>
        <v>Administración</v>
      </c>
      <c r="J609" s="7">
        <v>1</v>
      </c>
      <c r="K609" s="7" t="str">
        <f>VLOOKUP(J609,Tablas_Maestras_Prime!$A$173:$B$175,2,FALSE)</f>
        <v>Estable</v>
      </c>
      <c r="L609" s="7">
        <v>12</v>
      </c>
      <c r="M609" s="7" t="str">
        <f>VLOOKUP(L609,Tablas_Maestras_Prime!$A$158:$B$169,2,FALSE)</f>
        <v>Practicante</v>
      </c>
      <c r="N609" s="22" t="s">
        <v>3836</v>
      </c>
      <c r="O609" s="22" t="s">
        <v>3837</v>
      </c>
      <c r="P609" s="23" t="s">
        <v>3184</v>
      </c>
      <c r="Q609" s="22" t="s">
        <v>3184</v>
      </c>
      <c r="R609" s="22" t="s">
        <v>3838</v>
      </c>
      <c r="S609" s="22" t="s">
        <v>3839</v>
      </c>
      <c r="T609" s="22" t="s">
        <v>3184</v>
      </c>
      <c r="U609" s="22" t="s">
        <v>3184</v>
      </c>
      <c r="V609" s="22" t="s">
        <v>3184</v>
      </c>
      <c r="W609" s="22" t="s">
        <v>3184</v>
      </c>
      <c r="X609" s="22" t="s">
        <v>35</v>
      </c>
      <c r="Y609" s="5" t="str">
        <f t="shared" si="20"/>
        <v>INSERT INTO empleados VALUES (NULL, 7, 1, 2, 5, 1, 12, 'Maldonado Ahuanlla', 'Andres E', NULL, NULL, '72405804', '978701008', NULL, NULL, NULL, NULL, 'I');</v>
      </c>
    </row>
    <row r="610" spans="1:25" ht="15.75" customHeight="1">
      <c r="A610" s="6">
        <f t="shared" si="19"/>
        <v>609</v>
      </c>
      <c r="B610" s="21">
        <v>7</v>
      </c>
      <c r="C610" s="7" t="str">
        <f>VLOOKUP(B610,Tablas_Maestras_Prime!$A$116:$B$153,2,FALSE)</f>
        <v>ARQUITECTURA Y DISEÑO DE INT.</v>
      </c>
      <c r="D610" s="7">
        <v>6</v>
      </c>
      <c r="E610" s="113" t="str">
        <f>VLOOKUP(D610,Tablas_Maestras_Prime!$A$42:$B$103,2,FALSE)</f>
        <v>UNIVERSIDAD DE LIMA</v>
      </c>
      <c r="F610" s="7">
        <v>2</v>
      </c>
      <c r="G610" s="7" t="str">
        <f>VLOOKUP(F610,Tablas_Maestras_Prime!$A$107:$B$112,2,FALSE)</f>
        <v>Administracion</v>
      </c>
      <c r="H610" s="7">
        <v>5</v>
      </c>
      <c r="I610" s="7" t="str">
        <f>VLOOKUP(H610,Tablas_Maestras_Prime!$A$20:$B$38,2,FALSE)</f>
        <v>Administración</v>
      </c>
      <c r="J610" s="7">
        <v>1</v>
      </c>
      <c r="K610" s="7" t="str">
        <f>VLOOKUP(J610,Tablas_Maestras_Prime!$A$173:$B$175,2,FALSE)</f>
        <v>Estable</v>
      </c>
      <c r="L610" s="7">
        <v>12</v>
      </c>
      <c r="M610" s="7" t="str">
        <f>VLOOKUP(L610,Tablas_Maestras_Prime!$A$158:$B$169,2,FALSE)</f>
        <v>Practicante</v>
      </c>
      <c r="N610" s="22" t="s">
        <v>3840</v>
      </c>
      <c r="O610" s="22" t="s">
        <v>3841</v>
      </c>
      <c r="P610" s="23" t="s">
        <v>3184</v>
      </c>
      <c r="Q610" s="22" t="s">
        <v>3842</v>
      </c>
      <c r="R610" s="22" t="s">
        <v>3843</v>
      </c>
      <c r="S610" s="22" t="s">
        <v>3844</v>
      </c>
      <c r="T610" s="22" t="s">
        <v>3184</v>
      </c>
      <c r="U610" s="22" t="s">
        <v>3184</v>
      </c>
      <c r="V610" s="22" t="s">
        <v>3184</v>
      </c>
      <c r="W610" s="22" t="s">
        <v>3184</v>
      </c>
      <c r="X610" s="22" t="s">
        <v>35</v>
      </c>
      <c r="Y610" s="5" t="str">
        <f t="shared" si="20"/>
        <v>INSERT INTO empleados VALUES (NULL, 7, 6, 2, 5, 1, 12, 'Ordinola Tipula', 'Bryan Hair', NULL, 'bryanhairo@gmail.com', '74610150', '914746961', NULL, NULL, NULL, NULL, 'I');</v>
      </c>
    </row>
    <row r="611" spans="1:25" ht="15.75" customHeight="1">
      <c r="A611" s="6">
        <f t="shared" si="19"/>
        <v>610</v>
      </c>
      <c r="B611" s="21">
        <v>7</v>
      </c>
      <c r="C611" s="7" t="str">
        <f>VLOOKUP(B611,Tablas_Maestras_Prime!$A$116:$B$153,2,FALSE)</f>
        <v>ARQUITECTURA Y DISEÑO DE INT.</v>
      </c>
      <c r="D611" s="7">
        <v>1</v>
      </c>
      <c r="E611" s="113" t="str">
        <f>VLOOKUP(D611,Tablas_Maestras_Prime!$A$42:$B$103,2,FALSE)</f>
        <v>Sin definir...</v>
      </c>
      <c r="F611" s="7">
        <v>2</v>
      </c>
      <c r="G611" s="7" t="str">
        <f>VLOOKUP(F611,Tablas_Maestras_Prime!$A$107:$B$112,2,FALSE)</f>
        <v>Administracion</v>
      </c>
      <c r="H611" s="7">
        <v>5</v>
      </c>
      <c r="I611" s="7" t="str">
        <f>VLOOKUP(H611,Tablas_Maestras_Prime!$A$20:$B$38,2,FALSE)</f>
        <v>Administración</v>
      </c>
      <c r="J611" s="7">
        <v>1</v>
      </c>
      <c r="K611" s="7" t="str">
        <f>VLOOKUP(J611,Tablas_Maestras_Prime!$A$173:$B$175,2,FALSE)</f>
        <v>Estable</v>
      </c>
      <c r="L611" s="7">
        <v>12</v>
      </c>
      <c r="M611" s="7" t="str">
        <f>VLOOKUP(L611,Tablas_Maestras_Prime!$A$158:$B$169,2,FALSE)</f>
        <v>Practicante</v>
      </c>
      <c r="N611" s="22" t="s">
        <v>3845</v>
      </c>
      <c r="O611" s="22" t="s">
        <v>3846</v>
      </c>
      <c r="P611" s="23" t="s">
        <v>3184</v>
      </c>
      <c r="Q611" s="22" t="s">
        <v>3184</v>
      </c>
      <c r="R611" s="22" t="s">
        <v>3847</v>
      </c>
      <c r="S611" s="22" t="s">
        <v>3848</v>
      </c>
      <c r="T611" s="22" t="s">
        <v>3184</v>
      </c>
      <c r="U611" s="22" t="s">
        <v>3184</v>
      </c>
      <c r="V611" s="22" t="s">
        <v>3184</v>
      </c>
      <c r="W611" s="22" t="s">
        <v>3184</v>
      </c>
      <c r="X611" s="22" t="s">
        <v>35</v>
      </c>
      <c r="Y611" s="5" t="str">
        <f t="shared" si="20"/>
        <v>INSERT INTO empleados VALUES (NULL, 7, 1, 2, 5, 1, 12, 'Baca Barrientos', 'Rodrigo', NULL, NULL, '70616052', '990997522', NULL, NULL, NULL, NULL, 'I');</v>
      </c>
    </row>
    <row r="612" spans="1:25" ht="15.75" customHeight="1">
      <c r="A612" s="6">
        <f t="shared" si="19"/>
        <v>611</v>
      </c>
      <c r="B612" s="21">
        <v>31</v>
      </c>
      <c r="C612" s="7" t="str">
        <f>VLOOKUP(B612,Tablas_Maestras_Prime!$A$116:$B$153,2,FALSE)</f>
        <v>Administración</v>
      </c>
      <c r="D612" s="7">
        <v>30</v>
      </c>
      <c r="E612" s="113" t="str">
        <f>VLOOKUP(D612,Tablas_Maestras_Prime!$A$42:$B$103,2,FALSE)</f>
        <v>UNIVERSIDAD NACIONAL DE SAN MARTÍN</v>
      </c>
      <c r="F612" s="7">
        <v>6</v>
      </c>
      <c r="G612" s="7" t="str">
        <f>VLOOKUP(F612,Tablas_Maestras_Prime!$A$107:$B$112,2,FALSE)</f>
        <v>Tecnica</v>
      </c>
      <c r="H612" s="7">
        <v>15</v>
      </c>
      <c r="I612" s="7" t="str">
        <f>VLOOKUP(H612,Tablas_Maestras_Prime!$A$20:$B$38,2,FALSE)</f>
        <v>Ciencias Sociales</v>
      </c>
      <c r="J612" s="7">
        <v>1</v>
      </c>
      <c r="K612" s="7" t="str">
        <f>VLOOKUP(J612,Tablas_Maestras_Prime!$A$173:$B$175,2,FALSE)</f>
        <v>Estable</v>
      </c>
      <c r="L612" s="7">
        <v>12</v>
      </c>
      <c r="M612" s="7" t="str">
        <f>VLOOKUP(L612,Tablas_Maestras_Prime!$A$158:$B$169,2,FALSE)</f>
        <v>Practicante</v>
      </c>
      <c r="N612" s="22" t="s">
        <v>3849</v>
      </c>
      <c r="O612" s="22" t="s">
        <v>3850</v>
      </c>
      <c r="P612" s="23" t="s">
        <v>3184</v>
      </c>
      <c r="Q612" s="22" t="s">
        <v>3851</v>
      </c>
      <c r="R612" s="22" t="s">
        <v>3852</v>
      </c>
      <c r="S612" s="22" t="s">
        <v>3853</v>
      </c>
      <c r="T612" s="22" t="s">
        <v>3184</v>
      </c>
      <c r="U612" s="22" t="s">
        <v>3184</v>
      </c>
      <c r="V612" s="22" t="s">
        <v>3184</v>
      </c>
      <c r="W612" s="22" t="s">
        <v>3184</v>
      </c>
      <c r="X612" s="22" t="s">
        <v>35</v>
      </c>
      <c r="Y612" s="5" t="str">
        <f t="shared" si="20"/>
        <v>INSERT INTO empleados VALUES (NULL, 31, 30, 6, 15, 1, 12, 'Benites Chacaliaza', 'Ariana Alejandra', NULL, 'abenites571@gmail.com', '71425391', '994775290', NULL, NULL, NULL, NULL, 'I');</v>
      </c>
    </row>
    <row r="613" spans="1:25" ht="15.75" customHeight="1">
      <c r="A613" s="6">
        <f t="shared" si="19"/>
        <v>612</v>
      </c>
      <c r="B613" s="21">
        <v>5</v>
      </c>
      <c r="C613" s="7" t="str">
        <f>VLOOKUP(B613,Tablas_Maestras_Prime!$A$116:$B$153,2,FALSE)</f>
        <v>Ing. Civil</v>
      </c>
      <c r="D613" s="7">
        <v>12</v>
      </c>
      <c r="E613" s="113" t="str">
        <f>VLOOKUP(D613,Tablas_Maestras_Prime!$A$42:$B$103,2,FALSE)</f>
        <v>Universidad Nacional Mayor De San Marcos</v>
      </c>
      <c r="F613" s="7">
        <v>4</v>
      </c>
      <c r="G613" s="7" t="str">
        <f>VLOOKUP(F613,Tablas_Maestras_Prime!$A$107:$B$112,2,FALSE)</f>
        <v>Ingenieria</v>
      </c>
      <c r="H613" s="7">
        <v>2</v>
      </c>
      <c r="I613" s="7" t="str">
        <f>VLOOKUP(H613,Tablas_Maestras_Prime!$A$20:$B$38,2,FALSE)</f>
        <v>Ingeniería</v>
      </c>
      <c r="J613" s="7">
        <v>1</v>
      </c>
      <c r="K613" s="7" t="str">
        <f>VLOOKUP(J613,Tablas_Maestras_Prime!$A$173:$B$175,2,FALSE)</f>
        <v>Estable</v>
      </c>
      <c r="L613" s="7">
        <v>12</v>
      </c>
      <c r="M613" s="7" t="str">
        <f>VLOOKUP(L613,Tablas_Maestras_Prime!$A$158:$B$169,2,FALSE)</f>
        <v>Practicante</v>
      </c>
      <c r="N613" s="22" t="s">
        <v>3854</v>
      </c>
      <c r="O613" s="22" t="s">
        <v>3855</v>
      </c>
      <c r="P613" s="23" t="s">
        <v>3184</v>
      </c>
      <c r="Q613" s="22" t="s">
        <v>3856</v>
      </c>
      <c r="R613" s="22" t="s">
        <v>3857</v>
      </c>
      <c r="S613" s="22" t="s">
        <v>3858</v>
      </c>
      <c r="T613" s="22" t="s">
        <v>3184</v>
      </c>
      <c r="U613" s="22" t="s">
        <v>3184</v>
      </c>
      <c r="V613" s="22" t="s">
        <v>3184</v>
      </c>
      <c r="W613" s="22" t="s">
        <v>3184</v>
      </c>
      <c r="X613" s="22" t="s">
        <v>35</v>
      </c>
      <c r="Y613" s="5" t="str">
        <f t="shared" si="20"/>
        <v>INSERT INTO empleados VALUES (NULL, 5, 12, 4, 2, 1, 12, 'Bustinza Fernandez', 'Marcoantonio', NULL, 'bustinzamarcoantonio@gmail.com', '76570115', '957064154', NULL, NULL, NULL, NULL, 'I');</v>
      </c>
    </row>
    <row r="614" spans="1:25" ht="15.75" customHeight="1">
      <c r="A614" s="6">
        <f t="shared" si="19"/>
        <v>613</v>
      </c>
      <c r="B614" s="21">
        <v>9</v>
      </c>
      <c r="C614" s="7" t="str">
        <f>VLOOKUP(B614,Tablas_Maestras_Prime!$A$116:$B$153,2,FALSE)</f>
        <v>Administracion y Negocios Internacionales</v>
      </c>
      <c r="D614" s="7">
        <v>25</v>
      </c>
      <c r="E614" s="113" t="str">
        <f>VLOOKUP(D614,Tablas_Maestras_Prime!$A$42:$B$103,2,FALSE)</f>
        <v>UNIVERSIDAD TECNOLÓGICA DEL PERÚ</v>
      </c>
      <c r="F614" s="7">
        <v>4</v>
      </c>
      <c r="G614" s="7" t="str">
        <f>VLOOKUP(F614,Tablas_Maestras_Prime!$A$107:$B$112,2,FALSE)</f>
        <v>Ingenieria</v>
      </c>
      <c r="H614" s="7">
        <v>14</v>
      </c>
      <c r="I614" s="7" t="str">
        <f>VLOOKUP(H614,Tablas_Maestras_Prime!$A$20:$B$38,2,FALSE)</f>
        <v>Ingeniería de Sistemas e Informática</v>
      </c>
      <c r="J614" s="7">
        <v>1</v>
      </c>
      <c r="K614" s="7" t="str">
        <f>VLOOKUP(J614,Tablas_Maestras_Prime!$A$173:$B$175,2,FALSE)</f>
        <v>Estable</v>
      </c>
      <c r="L614" s="7">
        <v>12</v>
      </c>
      <c r="M614" s="7" t="str">
        <f>VLOOKUP(L614,Tablas_Maestras_Prime!$A$158:$B$169,2,FALSE)</f>
        <v>Practicante</v>
      </c>
      <c r="N614" s="22" t="s">
        <v>3859</v>
      </c>
      <c r="O614" s="22" t="s">
        <v>3860</v>
      </c>
      <c r="P614" s="23" t="s">
        <v>3184</v>
      </c>
      <c r="Q614" s="22" t="s">
        <v>3861</v>
      </c>
      <c r="R614" s="22" t="s">
        <v>3184</v>
      </c>
      <c r="S614" s="22" t="s">
        <v>3862</v>
      </c>
      <c r="T614" s="22" t="s">
        <v>3184</v>
      </c>
      <c r="U614" s="22" t="s">
        <v>3184</v>
      </c>
      <c r="V614" s="22" t="s">
        <v>3184</v>
      </c>
      <c r="W614" s="22" t="s">
        <v>3184</v>
      </c>
      <c r="X614" s="22" t="s">
        <v>35</v>
      </c>
      <c r="Y614" s="5" t="str">
        <f t="shared" si="20"/>
        <v>INSERT INTO empleados VALUES (NULL, 9, 25, 4, 14, 1, 12, 'Vásquez Lar', 'Jose Alonso', NULL, 'josevaslar.12@gmail.com', NULL, '936147161', NULL, NULL, NULL, NULL, 'I');</v>
      </c>
    </row>
    <row r="615" spans="1:25" ht="15.75" customHeight="1">
      <c r="A615" s="6">
        <f t="shared" si="19"/>
        <v>614</v>
      </c>
      <c r="B615" s="21">
        <v>7</v>
      </c>
      <c r="C615" s="7" t="str">
        <f>VLOOKUP(B615,Tablas_Maestras_Prime!$A$116:$B$153,2,FALSE)</f>
        <v>ARQUITECTURA Y DISEÑO DE INT.</v>
      </c>
      <c r="D615" s="7">
        <v>4</v>
      </c>
      <c r="E615" s="113" t="str">
        <f>VLOOKUP(D615,Tablas_Maestras_Prime!$A$42:$B$103,2,FALSE)</f>
        <v>Universidad Cesar Vallejo</v>
      </c>
      <c r="F615" s="7">
        <v>2</v>
      </c>
      <c r="G615" s="7" t="str">
        <f>VLOOKUP(F615,Tablas_Maestras_Prime!$A$107:$B$112,2,FALSE)</f>
        <v>Administracion</v>
      </c>
      <c r="H615" s="7">
        <v>5</v>
      </c>
      <c r="I615" s="7" t="str">
        <f>VLOOKUP(H615,Tablas_Maestras_Prime!$A$20:$B$38,2,FALSE)</f>
        <v>Administración</v>
      </c>
      <c r="J615" s="7">
        <v>1</v>
      </c>
      <c r="K615" s="7" t="str">
        <f>VLOOKUP(J615,Tablas_Maestras_Prime!$A$173:$B$175,2,FALSE)</f>
        <v>Estable</v>
      </c>
      <c r="L615" s="7">
        <v>12</v>
      </c>
      <c r="M615" s="7" t="str">
        <f>VLOOKUP(L615,Tablas_Maestras_Prime!$A$158:$B$169,2,FALSE)</f>
        <v>Practicante</v>
      </c>
      <c r="N615" s="22" t="s">
        <v>3863</v>
      </c>
      <c r="O615" s="22" t="s">
        <v>3864</v>
      </c>
      <c r="P615" s="23" t="s">
        <v>3184</v>
      </c>
      <c r="Q615" s="22" t="s">
        <v>3865</v>
      </c>
      <c r="R615" s="22" t="s">
        <v>3866</v>
      </c>
      <c r="S615" s="22" t="s">
        <v>3867</v>
      </c>
      <c r="T615" s="22" t="s">
        <v>3184</v>
      </c>
      <c r="U615" s="22" t="s">
        <v>3184</v>
      </c>
      <c r="V615" s="22" t="s">
        <v>3184</v>
      </c>
      <c r="W615" s="22" t="s">
        <v>3184</v>
      </c>
      <c r="X615" s="22" t="s">
        <v>35</v>
      </c>
      <c r="Y615" s="5" t="str">
        <f t="shared" si="20"/>
        <v>INSERT INTO empleados VALUES (NULL, 7, 4, 2, 5, 1, 12, 'Valenzuela Pashanase', 'Estrella Belen', NULL, 'estrellabvp@gmail.com', '72796055', '948349211', NULL, NULL, NULL, NULL, 'I');</v>
      </c>
    </row>
    <row r="616" spans="1:25" ht="15.75" customHeight="1">
      <c r="A616" s="6">
        <f t="shared" si="19"/>
        <v>615</v>
      </c>
      <c r="B616" s="21">
        <v>31</v>
      </c>
      <c r="C616" s="7" t="str">
        <f>VLOOKUP(B616,Tablas_Maestras_Prime!$A$116:$B$153,2,FALSE)</f>
        <v>Administración</v>
      </c>
      <c r="D616" s="7">
        <v>20</v>
      </c>
      <c r="E616" s="113" t="str">
        <f>VLOOKUP(D616,Tablas_Maestras_Prime!$A$42:$B$103,2,FALSE)</f>
        <v>Universidad Autónoma del Perú</v>
      </c>
      <c r="F616" s="7">
        <v>6</v>
      </c>
      <c r="G616" s="7" t="str">
        <f>VLOOKUP(F616,Tablas_Maestras_Prime!$A$107:$B$112,2,FALSE)</f>
        <v>Tecnica</v>
      </c>
      <c r="H616" s="7">
        <v>15</v>
      </c>
      <c r="I616" s="7" t="str">
        <f>VLOOKUP(H616,Tablas_Maestras_Prime!$A$20:$B$38,2,FALSE)</f>
        <v>Ciencias Sociales</v>
      </c>
      <c r="J616" s="7">
        <v>1</v>
      </c>
      <c r="K616" s="7" t="str">
        <f>VLOOKUP(J616,Tablas_Maestras_Prime!$A$173:$B$175,2,FALSE)</f>
        <v>Estable</v>
      </c>
      <c r="L616" s="7">
        <v>12</v>
      </c>
      <c r="M616" s="7" t="str">
        <f>VLOOKUP(L616,Tablas_Maestras_Prime!$A$158:$B$169,2,FALSE)</f>
        <v>Practicante</v>
      </c>
      <c r="N616" s="22" t="s">
        <v>3868</v>
      </c>
      <c r="O616" s="22" t="s">
        <v>3869</v>
      </c>
      <c r="P616" s="23" t="s">
        <v>3184</v>
      </c>
      <c r="Q616" s="22" t="s">
        <v>3870</v>
      </c>
      <c r="R616" s="22" t="s">
        <v>3184</v>
      </c>
      <c r="S616" s="22" t="s">
        <v>3871</v>
      </c>
      <c r="T616" s="22" t="s">
        <v>3184</v>
      </c>
      <c r="U616" s="22" t="s">
        <v>3184</v>
      </c>
      <c r="V616" s="22" t="s">
        <v>3184</v>
      </c>
      <c r="W616" s="22" t="s">
        <v>3184</v>
      </c>
      <c r="X616" s="22" t="s">
        <v>35</v>
      </c>
      <c r="Y616" s="5" t="str">
        <f t="shared" si="20"/>
        <v>INSERT INTO empleados VALUES (NULL, 31, 20, 6, 15, 1, 12, 'Nolazco P', 'Jimena', NULL, 'jimenanolasco12@gmail.com', NULL, '907780620', NULL, NULL, NULL, NULL, 'I');</v>
      </c>
    </row>
    <row r="617" spans="1:25" ht="15.75" customHeight="1">
      <c r="A617" s="6">
        <f t="shared" si="19"/>
        <v>616</v>
      </c>
      <c r="B617" s="21">
        <v>7</v>
      </c>
      <c r="C617" s="7" t="str">
        <f>VLOOKUP(B617,Tablas_Maestras_Prime!$A$116:$B$153,2,FALSE)</f>
        <v>ARQUITECTURA Y DISEÑO DE INT.</v>
      </c>
      <c r="D617" s="7">
        <v>49</v>
      </c>
      <c r="E617" s="113" t="str">
        <f>VLOOKUP(D617,Tablas_Maestras_Prime!$A$42:$B$103,2,FALSE)</f>
        <v>UNIVERSIDAD PERUANA UNIÓN</v>
      </c>
      <c r="F617" s="7">
        <v>2</v>
      </c>
      <c r="G617" s="7" t="str">
        <f>VLOOKUP(F617,Tablas_Maestras_Prime!$A$107:$B$112,2,FALSE)</f>
        <v>Administracion</v>
      </c>
      <c r="H617" s="7">
        <v>5</v>
      </c>
      <c r="I617" s="7" t="str">
        <f>VLOOKUP(H617,Tablas_Maestras_Prime!$A$20:$B$38,2,FALSE)</f>
        <v>Administración</v>
      </c>
      <c r="J617" s="7">
        <v>1</v>
      </c>
      <c r="K617" s="7" t="str">
        <f>VLOOKUP(J617,Tablas_Maestras_Prime!$A$173:$B$175,2,FALSE)</f>
        <v>Estable</v>
      </c>
      <c r="L617" s="7">
        <v>12</v>
      </c>
      <c r="M617" s="7" t="str">
        <f>VLOOKUP(L617,Tablas_Maestras_Prime!$A$158:$B$169,2,FALSE)</f>
        <v>Practicante</v>
      </c>
      <c r="N617" s="22" t="s">
        <v>3872</v>
      </c>
      <c r="O617" s="22" t="s">
        <v>3873</v>
      </c>
      <c r="P617" s="23" t="s">
        <v>3184</v>
      </c>
      <c r="Q617" s="22" t="s">
        <v>3874</v>
      </c>
      <c r="R617" s="22" t="s">
        <v>3184</v>
      </c>
      <c r="S617" s="22" t="s">
        <v>3875</v>
      </c>
      <c r="T617" s="22" t="s">
        <v>3184</v>
      </c>
      <c r="U617" s="22" t="s">
        <v>3184</v>
      </c>
      <c r="V617" s="22" t="s">
        <v>3184</v>
      </c>
      <c r="W617" s="22" t="s">
        <v>3184</v>
      </c>
      <c r="X617" s="22" t="s">
        <v>35</v>
      </c>
      <c r="Y617" s="5" t="str">
        <f t="shared" si="20"/>
        <v>INSERT INTO empleados VALUES (NULL, 7, 49, 2, 5, 1, 12, 'Llamocca B', 'Nilton', NULL, 'nil.llamocca@gmail.com', NULL, '924637024', NULL, NULL, NULL, NULL, 'I');</v>
      </c>
    </row>
    <row r="618" spans="1:25" ht="15.75" customHeight="1">
      <c r="A618" s="6">
        <f t="shared" si="19"/>
        <v>617</v>
      </c>
      <c r="B618" s="21">
        <v>7</v>
      </c>
      <c r="C618" s="7" t="str">
        <f>VLOOKUP(B618,Tablas_Maestras_Prime!$A$116:$B$153,2,FALSE)</f>
        <v>ARQUITECTURA Y DISEÑO DE INT.</v>
      </c>
      <c r="D618" s="7">
        <v>5</v>
      </c>
      <c r="E618" s="113" t="str">
        <f>VLOOKUP(D618,Tablas_Maestras_Prime!$A$42:$B$103,2,FALSE)</f>
        <v>Universidad Peruana de Ciencias Aplicadas </v>
      </c>
      <c r="F618" s="7">
        <v>2</v>
      </c>
      <c r="G618" s="7" t="str">
        <f>VLOOKUP(F618,Tablas_Maestras_Prime!$A$107:$B$112,2,FALSE)</f>
        <v>Administracion</v>
      </c>
      <c r="H618" s="7">
        <v>5</v>
      </c>
      <c r="I618" s="7" t="str">
        <f>VLOOKUP(H618,Tablas_Maestras_Prime!$A$20:$B$38,2,FALSE)</f>
        <v>Administración</v>
      </c>
      <c r="J618" s="7">
        <v>1</v>
      </c>
      <c r="K618" s="7" t="str">
        <f>VLOOKUP(J618,Tablas_Maestras_Prime!$A$173:$B$175,2,FALSE)</f>
        <v>Estable</v>
      </c>
      <c r="L618" s="7">
        <v>12</v>
      </c>
      <c r="M618" s="7" t="str">
        <f>VLOOKUP(L618,Tablas_Maestras_Prime!$A$158:$B$169,2,FALSE)</f>
        <v>Practicante</v>
      </c>
      <c r="N618" s="22" t="s">
        <v>3876</v>
      </c>
      <c r="O618" s="22" t="s">
        <v>3168</v>
      </c>
      <c r="P618" s="23" t="s">
        <v>3184</v>
      </c>
      <c r="Q618" s="22" t="s">
        <v>3877</v>
      </c>
      <c r="R618" s="22" t="s">
        <v>3184</v>
      </c>
      <c r="S618" s="22" t="s">
        <v>3878</v>
      </c>
      <c r="T618" s="22" t="s">
        <v>3184</v>
      </c>
      <c r="U618" s="22" t="s">
        <v>3184</v>
      </c>
      <c r="V618" s="22" t="s">
        <v>3184</v>
      </c>
      <c r="W618" s="22" t="s">
        <v>3184</v>
      </c>
      <c r="X618" s="22" t="s">
        <v>35</v>
      </c>
      <c r="Y618" s="5" t="str">
        <f t="shared" si="20"/>
        <v>INSERT INTO empleados VALUES (NULL, 7, 5, 2, 5, 1, 12, 'Diaz Aliaga', 'Carlos', NULL, 'carlos.diaza188@gmail.com', NULL, '977184029', NULL, NULL, NULL, NULL, 'I');</v>
      </c>
    </row>
    <row r="619" spans="1:25" ht="15.75" customHeight="1">
      <c r="A619" s="6">
        <f t="shared" si="19"/>
        <v>618</v>
      </c>
      <c r="B619" s="21">
        <v>7</v>
      </c>
      <c r="C619" s="7" t="str">
        <f>VLOOKUP(B619,Tablas_Maestras_Prime!$A$116:$B$153,2,FALSE)</f>
        <v>ARQUITECTURA Y DISEÑO DE INT.</v>
      </c>
      <c r="D619" s="7">
        <v>1</v>
      </c>
      <c r="E619" s="113" t="str">
        <f>VLOOKUP(D619,Tablas_Maestras_Prime!$A$42:$B$103,2,FALSE)</f>
        <v>Sin definir...</v>
      </c>
      <c r="F619" s="7">
        <v>2</v>
      </c>
      <c r="G619" s="7" t="str">
        <f>VLOOKUP(F619,Tablas_Maestras_Prime!$A$107:$B$112,2,FALSE)</f>
        <v>Administracion</v>
      </c>
      <c r="H619" s="7">
        <v>5</v>
      </c>
      <c r="I619" s="7" t="str">
        <f>VLOOKUP(H619,Tablas_Maestras_Prime!$A$20:$B$38,2,FALSE)</f>
        <v>Administración</v>
      </c>
      <c r="J619" s="7">
        <v>1</v>
      </c>
      <c r="K619" s="7" t="str">
        <f>VLOOKUP(J619,Tablas_Maestras_Prime!$A$173:$B$175,2,FALSE)</f>
        <v>Estable</v>
      </c>
      <c r="L619" s="7">
        <v>12</v>
      </c>
      <c r="M619" s="7" t="str">
        <f>VLOOKUP(L619,Tablas_Maestras_Prime!$A$158:$B$169,2,FALSE)</f>
        <v>Practicante</v>
      </c>
      <c r="N619" s="22" t="s">
        <v>3879</v>
      </c>
      <c r="O619" s="22" t="s">
        <v>3880</v>
      </c>
      <c r="P619" s="23" t="s">
        <v>3184</v>
      </c>
      <c r="Q619" s="22" t="s">
        <v>3184</v>
      </c>
      <c r="R619" s="22" t="s">
        <v>3184</v>
      </c>
      <c r="S619" s="22" t="s">
        <v>3881</v>
      </c>
      <c r="T619" s="22" t="s">
        <v>3184</v>
      </c>
      <c r="U619" s="22" t="s">
        <v>3184</v>
      </c>
      <c r="V619" s="22" t="s">
        <v>3184</v>
      </c>
      <c r="W619" s="22" t="s">
        <v>3184</v>
      </c>
      <c r="X619" s="22" t="s">
        <v>35</v>
      </c>
      <c r="Y619" s="5" t="str">
        <f t="shared" si="20"/>
        <v>INSERT INTO empleados VALUES (NULL, 7, 1, 2, 5, 1, 12, 'Silvia Navarro', 'Flavio Augusto', NULL, NULL, NULL, '930694844', NULL, NULL, NULL, NULL, 'I');</v>
      </c>
    </row>
    <row r="620" spans="1:25" ht="15.75" customHeight="1">
      <c r="A620" s="6">
        <f t="shared" si="19"/>
        <v>619</v>
      </c>
      <c r="B620" s="21">
        <v>7</v>
      </c>
      <c r="C620" s="7" t="str">
        <f>VLOOKUP(B620,Tablas_Maestras_Prime!$A$116:$B$153,2,FALSE)</f>
        <v>ARQUITECTURA Y DISEÑO DE INT.</v>
      </c>
      <c r="D620" s="7">
        <v>1</v>
      </c>
      <c r="E620" s="113" t="str">
        <f>VLOOKUP(D620,Tablas_Maestras_Prime!$A$42:$B$103,2,FALSE)</f>
        <v>Sin definir...</v>
      </c>
      <c r="F620" s="7">
        <v>2</v>
      </c>
      <c r="G620" s="7" t="str">
        <f>VLOOKUP(F620,Tablas_Maestras_Prime!$A$107:$B$112,2,FALSE)</f>
        <v>Administracion</v>
      </c>
      <c r="H620" s="7">
        <v>5</v>
      </c>
      <c r="I620" s="7" t="str">
        <f>VLOOKUP(H620,Tablas_Maestras_Prime!$A$20:$B$38,2,FALSE)</f>
        <v>Administración</v>
      </c>
      <c r="J620" s="7">
        <v>1</v>
      </c>
      <c r="K620" s="7" t="str">
        <f>VLOOKUP(J620,Tablas_Maestras_Prime!$A$173:$B$175,2,FALSE)</f>
        <v>Estable</v>
      </c>
      <c r="L620" s="7">
        <v>12</v>
      </c>
      <c r="M620" s="7" t="str">
        <f>VLOOKUP(L620,Tablas_Maestras_Prime!$A$158:$B$169,2,FALSE)</f>
        <v>Practicante</v>
      </c>
      <c r="N620" s="22" t="s">
        <v>3882</v>
      </c>
      <c r="O620" s="22" t="s">
        <v>3883</v>
      </c>
      <c r="P620" s="23" t="s">
        <v>3184</v>
      </c>
      <c r="Q620" s="22" t="s">
        <v>3184</v>
      </c>
      <c r="R620" s="22" t="s">
        <v>3884</v>
      </c>
      <c r="S620" s="22" t="s">
        <v>3885</v>
      </c>
      <c r="T620" s="22" t="s">
        <v>3184</v>
      </c>
      <c r="U620" s="22" t="s">
        <v>3184</v>
      </c>
      <c r="V620" s="22" t="s">
        <v>3184</v>
      </c>
      <c r="W620" s="22" t="s">
        <v>3184</v>
      </c>
      <c r="X620" s="22" t="s">
        <v>35</v>
      </c>
      <c r="Y620" s="5" t="str">
        <f t="shared" si="20"/>
        <v>INSERT INTO empleados VALUES (NULL, 7, 1, 2, 5, 1, 12, 'Ñaupari Anglas', 'Caleb Cesat', NULL, NULL, '75065253', '946920464', NULL, NULL, NULL, NULL, 'I');</v>
      </c>
    </row>
    <row r="621" spans="1:25" ht="15.75" customHeight="1">
      <c r="A621" s="6">
        <f t="shared" si="19"/>
        <v>620</v>
      </c>
      <c r="B621" s="21">
        <v>31</v>
      </c>
      <c r="C621" s="7" t="str">
        <f>VLOOKUP(B621,Tablas_Maestras_Prime!$A$116:$B$153,2,FALSE)</f>
        <v>Administración</v>
      </c>
      <c r="D621" s="7">
        <v>31</v>
      </c>
      <c r="E621" s="113" t="str">
        <f>VLOOKUP(D621,Tablas_Maestras_Prime!$A$42:$B$103,2,FALSE)</f>
        <v>UNIVERSIDAD SAN IGNACIO DE LOYOLA</v>
      </c>
      <c r="F621" s="7">
        <v>6</v>
      </c>
      <c r="G621" s="7" t="str">
        <f>VLOOKUP(F621,Tablas_Maestras_Prime!$A$107:$B$112,2,FALSE)</f>
        <v>Tecnica</v>
      </c>
      <c r="H621" s="7">
        <v>15</v>
      </c>
      <c r="I621" s="7" t="str">
        <f>VLOOKUP(H621,Tablas_Maestras_Prime!$A$20:$B$38,2,FALSE)</f>
        <v>Ciencias Sociales</v>
      </c>
      <c r="J621" s="7">
        <v>1</v>
      </c>
      <c r="K621" s="7" t="str">
        <f>VLOOKUP(J621,Tablas_Maestras_Prime!$A$173:$B$175,2,FALSE)</f>
        <v>Estable</v>
      </c>
      <c r="L621" s="7">
        <v>12</v>
      </c>
      <c r="M621" s="7" t="str">
        <f>VLOOKUP(L621,Tablas_Maestras_Prime!$A$158:$B$169,2,FALSE)</f>
        <v>Practicante</v>
      </c>
      <c r="N621" s="22" t="s">
        <v>3886</v>
      </c>
      <c r="O621" s="22" t="s">
        <v>3887</v>
      </c>
      <c r="P621" s="23" t="s">
        <v>3184</v>
      </c>
      <c r="Q621" s="22" t="s">
        <v>3888</v>
      </c>
      <c r="R621" s="22" t="s">
        <v>3889</v>
      </c>
      <c r="S621" s="22" t="s">
        <v>3890</v>
      </c>
      <c r="T621" s="22" t="s">
        <v>3184</v>
      </c>
      <c r="U621" s="22" t="s">
        <v>3184</v>
      </c>
      <c r="V621" s="22" t="s">
        <v>3184</v>
      </c>
      <c r="W621" s="22" t="s">
        <v>3184</v>
      </c>
      <c r="X621" s="22" t="s">
        <v>35</v>
      </c>
      <c r="Y621" s="5" t="str">
        <f t="shared" si="20"/>
        <v>INSERT INTO empleados VALUES (NULL, 31, 31, 6, 15, 1, 12, 'Rios Castillón', 'Andrea', NULL, 'andrea.riosc2@gmail.com', '72671570', '989684290', NULL, NULL, NULL, NULL, 'I');</v>
      </c>
    </row>
    <row r="622" spans="1:25" ht="15.75" customHeight="1">
      <c r="A622" s="6">
        <f t="shared" si="19"/>
        <v>621</v>
      </c>
      <c r="B622" s="21">
        <v>31</v>
      </c>
      <c r="C622" s="7" t="str">
        <f>VLOOKUP(B622,Tablas_Maestras_Prime!$A$116:$B$153,2,FALSE)</f>
        <v>Administración</v>
      </c>
      <c r="D622" s="7">
        <v>2</v>
      </c>
      <c r="E622" s="113" t="str">
        <f>VLOOKUP(D622,Tablas_Maestras_Prime!$A$42:$B$103,2,FALSE)</f>
        <v>Universidad privada del norte</v>
      </c>
      <c r="F622" s="7">
        <v>6</v>
      </c>
      <c r="G622" s="7" t="str">
        <f>VLOOKUP(F622,Tablas_Maestras_Prime!$A$107:$B$112,2,FALSE)</f>
        <v>Tecnica</v>
      </c>
      <c r="H622" s="7">
        <v>15</v>
      </c>
      <c r="I622" s="7" t="str">
        <f>VLOOKUP(H622,Tablas_Maestras_Prime!$A$20:$B$38,2,FALSE)</f>
        <v>Ciencias Sociales</v>
      </c>
      <c r="J622" s="7">
        <v>1</v>
      </c>
      <c r="K622" s="7" t="str">
        <f>VLOOKUP(J622,Tablas_Maestras_Prime!$A$173:$B$175,2,FALSE)</f>
        <v>Estable</v>
      </c>
      <c r="L622" s="7">
        <v>12</v>
      </c>
      <c r="M622" s="7" t="str">
        <f>VLOOKUP(L622,Tablas_Maestras_Prime!$A$158:$B$169,2,FALSE)</f>
        <v>Practicante</v>
      </c>
      <c r="N622" s="22" t="s">
        <v>3891</v>
      </c>
      <c r="O622" s="22" t="s">
        <v>3892</v>
      </c>
      <c r="P622" s="23" t="s">
        <v>3184</v>
      </c>
      <c r="Q622" s="22" t="s">
        <v>3893</v>
      </c>
      <c r="R622" s="22" t="s">
        <v>3184</v>
      </c>
      <c r="S622" s="22" t="s">
        <v>3894</v>
      </c>
      <c r="T622" s="22" t="s">
        <v>3184</v>
      </c>
      <c r="U622" s="22" t="s">
        <v>3184</v>
      </c>
      <c r="V622" s="22" t="s">
        <v>3184</v>
      </c>
      <c r="W622" s="22" t="s">
        <v>3184</v>
      </c>
      <c r="X622" s="22" t="s">
        <v>35</v>
      </c>
      <c r="Y622" s="5" t="str">
        <f t="shared" si="20"/>
        <v>INSERT INTO empleados VALUES (NULL, 31, 2, 6, 15, 1, 12, 'Huamani', 'Brenda Isabel', NULL, 'brenda03isabel@gmail.com', NULL, '958017041', NULL, NULL, NULL, NULL, 'I');</v>
      </c>
    </row>
    <row r="623" spans="1:25" ht="15.75" customHeight="1">
      <c r="A623" s="6">
        <f t="shared" si="19"/>
        <v>622</v>
      </c>
      <c r="B623" s="21">
        <v>7</v>
      </c>
      <c r="C623" s="7" t="str">
        <f>VLOOKUP(B623,Tablas_Maestras_Prime!$A$116:$B$153,2,FALSE)</f>
        <v>ARQUITECTURA Y DISEÑO DE INT.</v>
      </c>
      <c r="D623" s="7">
        <v>14</v>
      </c>
      <c r="E623" s="113" t="str">
        <f>VLOOKUP(D623,Tablas_Maestras_Prime!$A$42:$B$103,2,FALSE)</f>
        <v>Universidad Ricardo Palma</v>
      </c>
      <c r="F623" s="7">
        <v>2</v>
      </c>
      <c r="G623" s="7" t="str">
        <f>VLOOKUP(F623,Tablas_Maestras_Prime!$A$107:$B$112,2,FALSE)</f>
        <v>Administracion</v>
      </c>
      <c r="H623" s="7">
        <v>5</v>
      </c>
      <c r="I623" s="7" t="str">
        <f>VLOOKUP(H623,Tablas_Maestras_Prime!$A$20:$B$38,2,FALSE)</f>
        <v>Administración</v>
      </c>
      <c r="J623" s="7">
        <v>1</v>
      </c>
      <c r="K623" s="7" t="str">
        <f>VLOOKUP(J623,Tablas_Maestras_Prime!$A$173:$B$175,2,FALSE)</f>
        <v>Estable</v>
      </c>
      <c r="L623" s="7">
        <v>12</v>
      </c>
      <c r="M623" s="7" t="str">
        <f>VLOOKUP(L623,Tablas_Maestras_Prime!$A$158:$B$169,2,FALSE)</f>
        <v>Practicante</v>
      </c>
      <c r="N623" s="22" t="s">
        <v>3895</v>
      </c>
      <c r="O623" s="22" t="s">
        <v>3896</v>
      </c>
      <c r="P623" s="23" t="s">
        <v>3184</v>
      </c>
      <c r="Q623" s="22" t="s">
        <v>3897</v>
      </c>
      <c r="R623" s="22" t="s">
        <v>3898</v>
      </c>
      <c r="S623" s="22" t="s">
        <v>3899</v>
      </c>
      <c r="T623" s="22" t="s">
        <v>3184</v>
      </c>
      <c r="U623" s="22" t="s">
        <v>3184</v>
      </c>
      <c r="V623" s="22" t="s">
        <v>3184</v>
      </c>
      <c r="W623" s="22" t="s">
        <v>3184</v>
      </c>
      <c r="X623" s="22" t="s">
        <v>35</v>
      </c>
      <c r="Y623" s="5" t="str">
        <f t="shared" si="20"/>
        <v>INSERT INTO empleados VALUES (NULL, 7, 14, 2, 5, 1, 12, 'Huapaya Manco', 'Christian Daniel', NULL, 'christiand.huapaya@gmail.com', '75393133', '987156922', NULL, NULL, NULL, NULL, 'I');</v>
      </c>
    </row>
    <row r="624" spans="1:25" ht="15.75" customHeight="1">
      <c r="A624" s="6">
        <f t="shared" si="19"/>
        <v>623</v>
      </c>
      <c r="B624" s="21">
        <v>1</v>
      </c>
      <c r="C624" s="7" t="str">
        <f>VLOOKUP(B624,Tablas_Maestras_Prime!$A$116:$B$153,2,FALSE)</f>
        <v>Arquitectura y Urbanismo</v>
      </c>
      <c r="D624" s="7">
        <v>1</v>
      </c>
      <c r="E624" s="113" t="str">
        <f>VLOOKUP(D624,Tablas_Maestras_Prime!$A$42:$B$103,2,FALSE)</f>
        <v>Sin definir...</v>
      </c>
      <c r="F624" s="7">
        <v>1</v>
      </c>
      <c r="G624" s="7" t="str">
        <f>VLOOKUP(F624,Tablas_Maestras_Prime!$A$107:$B$112,2,FALSE)</f>
        <v>Sin Definir..</v>
      </c>
      <c r="H624" s="7">
        <v>1</v>
      </c>
      <c r="I624" s="7" t="str">
        <f>VLOOKUP(H624,Tablas_Maestras_Prime!$A$20:$B$38,2,FALSE)</f>
        <v>Por definir...</v>
      </c>
      <c r="J624" s="7">
        <v>1</v>
      </c>
      <c r="K624" s="7" t="str">
        <f>VLOOKUP(J624,Tablas_Maestras_Prime!$A$173:$B$175,2,FALSE)</f>
        <v>Estable</v>
      </c>
      <c r="L624" s="7">
        <v>12</v>
      </c>
      <c r="M624" s="7" t="str">
        <f>VLOOKUP(L624,Tablas_Maestras_Prime!$A$158:$B$169,2,FALSE)</f>
        <v>Practicante</v>
      </c>
      <c r="N624" s="22" t="s">
        <v>3900</v>
      </c>
      <c r="O624" s="22" t="s">
        <v>3901</v>
      </c>
      <c r="P624" s="23" t="s">
        <v>3184</v>
      </c>
      <c r="Q624" s="22" t="s">
        <v>3902</v>
      </c>
      <c r="R624" s="22" t="s">
        <v>3903</v>
      </c>
      <c r="S624" s="22" t="s">
        <v>3904</v>
      </c>
      <c r="T624" s="22" t="s">
        <v>3184</v>
      </c>
      <c r="U624" s="22" t="s">
        <v>3184</v>
      </c>
      <c r="V624" s="22" t="s">
        <v>3184</v>
      </c>
      <c r="W624" s="22" t="s">
        <v>3184</v>
      </c>
      <c r="X624" s="22" t="s">
        <v>35</v>
      </c>
      <c r="Y624" s="5" t="str">
        <f t="shared" si="20"/>
        <v>INSERT INTO empleados VALUES (NULL, 1, 1, 1, 1, 1, 12, 'Ricaldi Hinostroza', 'Paúl Admer', NULL, 'paulricaldih@gmail.com', '72007354', '944212562', NULL, NULL, NULL, NULL, 'I');</v>
      </c>
    </row>
    <row r="625" spans="1:25" ht="15.75" customHeight="1">
      <c r="A625" s="6">
        <f t="shared" si="19"/>
        <v>624</v>
      </c>
      <c r="B625" s="21">
        <v>31</v>
      </c>
      <c r="C625" s="7" t="str">
        <f>VLOOKUP(B625,Tablas_Maestras_Prime!$A$116:$B$153,2,FALSE)</f>
        <v>Administración</v>
      </c>
      <c r="D625" s="7">
        <v>16</v>
      </c>
      <c r="E625" s="113" t="str">
        <f>VLOOKUP(D625,Tablas_Maestras_Prime!$A$42:$B$103,2,FALSE)</f>
        <v>Universidad Nacional de San Agustín de Arequipa</v>
      </c>
      <c r="F625" s="7">
        <v>6</v>
      </c>
      <c r="G625" s="7" t="str">
        <f>VLOOKUP(F625,Tablas_Maestras_Prime!$A$107:$B$112,2,FALSE)</f>
        <v>Tecnica</v>
      </c>
      <c r="H625" s="7">
        <v>15</v>
      </c>
      <c r="I625" s="7" t="str">
        <f>VLOOKUP(H625,Tablas_Maestras_Prime!$A$20:$B$38,2,FALSE)</f>
        <v>Ciencias Sociales</v>
      </c>
      <c r="J625" s="7">
        <v>1</v>
      </c>
      <c r="K625" s="7" t="str">
        <f>VLOOKUP(J625,Tablas_Maestras_Prime!$A$173:$B$175,2,FALSE)</f>
        <v>Estable</v>
      </c>
      <c r="L625" s="7">
        <v>12</v>
      </c>
      <c r="M625" s="7" t="str">
        <f>VLOOKUP(L625,Tablas_Maestras_Prime!$A$158:$B$169,2,FALSE)</f>
        <v>Practicante</v>
      </c>
      <c r="N625" s="22" t="s">
        <v>3905</v>
      </c>
      <c r="O625" s="22" t="s">
        <v>3906</v>
      </c>
      <c r="P625" s="23" t="s">
        <v>3184</v>
      </c>
      <c r="Q625" s="22" t="s">
        <v>3907</v>
      </c>
      <c r="R625" s="22" t="s">
        <v>3184</v>
      </c>
      <c r="S625" s="22" t="s">
        <v>3908</v>
      </c>
      <c r="T625" s="22" t="s">
        <v>3184</v>
      </c>
      <c r="U625" s="22" t="s">
        <v>3184</v>
      </c>
      <c r="V625" s="22" t="s">
        <v>3184</v>
      </c>
      <c r="W625" s="22" t="s">
        <v>3184</v>
      </c>
      <c r="X625" s="22" t="s">
        <v>35</v>
      </c>
      <c r="Y625" s="5" t="str">
        <f t="shared" si="20"/>
        <v>INSERT INTO empleados VALUES (NULL, 31, 16, 6, 15, 1, 12, 'Chavez', 'Raid', NULL, 'raid.chavez@gmail.com', NULL, '956750893', NULL, NULL, NULL, NULL, 'I');</v>
      </c>
    </row>
    <row r="626" spans="1:25" ht="15.75" customHeight="1">
      <c r="A626" s="6">
        <f t="shared" si="19"/>
        <v>625</v>
      </c>
      <c r="B626" s="21">
        <v>6</v>
      </c>
      <c r="C626" s="7" t="str">
        <f>VLOOKUP(B626,Tablas_Maestras_Prime!$A$116:$B$153,2,FALSE)</f>
        <v>Administración y Marketing</v>
      </c>
      <c r="D626" s="7">
        <v>1</v>
      </c>
      <c r="E626" s="113" t="str">
        <f>VLOOKUP(D626,Tablas_Maestras_Prime!$A$42:$B$103,2,FALSE)</f>
        <v>Sin definir...</v>
      </c>
      <c r="F626" s="7">
        <v>4</v>
      </c>
      <c r="G626" s="7" t="str">
        <f>VLOOKUP(F626,Tablas_Maestras_Prime!$A$107:$B$112,2,FALSE)</f>
        <v>Ingenieria</v>
      </c>
      <c r="H626" s="7">
        <v>11</v>
      </c>
      <c r="I626" s="7" t="str">
        <f>VLOOKUP(H626,Tablas_Maestras_Prime!$A$20:$B$38,2,FALSE)</f>
        <v>Ingeniería Civil</v>
      </c>
      <c r="J626" s="7">
        <v>1</v>
      </c>
      <c r="K626" s="7" t="str">
        <f>VLOOKUP(J626,Tablas_Maestras_Prime!$A$173:$B$175,2,FALSE)</f>
        <v>Estable</v>
      </c>
      <c r="L626" s="7">
        <v>12</v>
      </c>
      <c r="M626" s="7" t="str">
        <f>VLOOKUP(L626,Tablas_Maestras_Prime!$A$158:$B$169,2,FALSE)</f>
        <v>Practicante</v>
      </c>
      <c r="N626" s="22" t="s">
        <v>3909</v>
      </c>
      <c r="O626" s="22" t="s">
        <v>3910</v>
      </c>
      <c r="P626" s="23" t="s">
        <v>3184</v>
      </c>
      <c r="Q626" s="22" t="s">
        <v>3184</v>
      </c>
      <c r="R626" s="22" t="s">
        <v>3184</v>
      </c>
      <c r="S626" s="22" t="s">
        <v>2000</v>
      </c>
      <c r="T626" s="22" t="s">
        <v>3184</v>
      </c>
      <c r="U626" s="22" t="s">
        <v>3184</v>
      </c>
      <c r="V626" s="22" t="s">
        <v>3184</v>
      </c>
      <c r="W626" s="22" t="s">
        <v>3184</v>
      </c>
      <c r="X626" s="22" t="s">
        <v>35</v>
      </c>
      <c r="Y626" s="5" t="str">
        <f t="shared" si="20"/>
        <v>INSERT INTO empleados VALUES (NULL, 6, 1, 4, 11, 1, 12, 'Obando F.', 'Camila', NULL, NULL, NULL, '974201026', NULL, NULL, NULL, NULL, 'I');</v>
      </c>
    </row>
    <row r="627" spans="1:25" ht="15.75" customHeight="1">
      <c r="A627" s="6">
        <f t="shared" si="19"/>
        <v>626</v>
      </c>
      <c r="B627" s="21">
        <v>6</v>
      </c>
      <c r="C627" s="7" t="str">
        <f>VLOOKUP(B627,Tablas_Maestras_Prime!$A$116:$B$153,2,FALSE)</f>
        <v>Administración y Marketing</v>
      </c>
      <c r="D627" s="7">
        <v>1</v>
      </c>
      <c r="E627" s="113" t="str">
        <f>VLOOKUP(D627,Tablas_Maestras_Prime!$A$42:$B$103,2,FALSE)</f>
        <v>Sin definir...</v>
      </c>
      <c r="F627" s="7">
        <v>4</v>
      </c>
      <c r="G627" s="7" t="str">
        <f>VLOOKUP(F627,Tablas_Maestras_Prime!$A$107:$B$112,2,FALSE)</f>
        <v>Ingenieria</v>
      </c>
      <c r="H627" s="7">
        <v>11</v>
      </c>
      <c r="I627" s="7" t="str">
        <f>VLOOKUP(H627,Tablas_Maestras_Prime!$A$20:$B$38,2,FALSE)</f>
        <v>Ingeniería Civil</v>
      </c>
      <c r="J627" s="7">
        <v>1</v>
      </c>
      <c r="K627" s="7" t="str">
        <f>VLOOKUP(J627,Tablas_Maestras_Prime!$A$173:$B$175,2,FALSE)</f>
        <v>Estable</v>
      </c>
      <c r="L627" s="7">
        <v>12</v>
      </c>
      <c r="M627" s="7" t="str">
        <f>VLOOKUP(L627,Tablas_Maestras_Prime!$A$158:$B$169,2,FALSE)</f>
        <v>Practicante</v>
      </c>
      <c r="N627" s="22" t="s">
        <v>3911</v>
      </c>
      <c r="O627" s="22" t="s">
        <v>3912</v>
      </c>
      <c r="P627" s="23" t="s">
        <v>3184</v>
      </c>
      <c r="Q627" s="22" t="s">
        <v>3913</v>
      </c>
      <c r="R627" s="22" t="s">
        <v>3914</v>
      </c>
      <c r="S627" s="22" t="s">
        <v>3915</v>
      </c>
      <c r="T627" s="22" t="s">
        <v>3184</v>
      </c>
      <c r="U627" s="22" t="s">
        <v>3184</v>
      </c>
      <c r="V627" s="22" t="s">
        <v>3184</v>
      </c>
      <c r="W627" s="22" t="s">
        <v>3184</v>
      </c>
      <c r="X627" s="22" t="s">
        <v>35</v>
      </c>
      <c r="Y627" s="5" t="str">
        <f t="shared" si="20"/>
        <v>INSERT INTO empleados VALUES (NULL, 6, 1, 4, 11, 1, 12, 'Mecca Pizango', 'David Ricardo', NULL, 'darimepi@gmail.com', '73578967', '969471648', NULL, NULL, NULL, NULL, 'I');</v>
      </c>
    </row>
    <row r="628" spans="1:25" ht="15.75" customHeight="1">
      <c r="A628" s="6">
        <f t="shared" si="19"/>
        <v>627</v>
      </c>
      <c r="B628" s="31">
        <v>33</v>
      </c>
      <c r="C628" s="7" t="str">
        <f>VLOOKUP(B628,Tablas_Maestras_Prime!$A$116:$B$153,2,FALSE)</f>
        <v>Publicidad y multimedia</v>
      </c>
      <c r="D628" s="7">
        <v>22</v>
      </c>
      <c r="E628" s="113" t="str">
        <f>VLOOKUP(D628,Tablas_Maestras_Prime!$A$42:$B$103,2,FALSE)</f>
        <v>Universidad Catolica de Santa Maria</v>
      </c>
      <c r="F628" s="7">
        <v>6</v>
      </c>
      <c r="G628" s="7" t="str">
        <f>VLOOKUP(F628,Tablas_Maestras_Prime!$A$107:$B$112,2,FALSE)</f>
        <v>Tecnica</v>
      </c>
      <c r="H628" s="7">
        <v>6</v>
      </c>
      <c r="I628" s="7" t="str">
        <f>VLOOKUP(H628,Tablas_Maestras_Prime!$A$20:$B$38,2,FALSE)</f>
        <v>Diseño</v>
      </c>
      <c r="J628" s="7">
        <v>1</v>
      </c>
      <c r="K628" s="7" t="str">
        <f>VLOOKUP(J628,Tablas_Maestras_Prime!$A$173:$B$175,2,FALSE)</f>
        <v>Estable</v>
      </c>
      <c r="L628" s="7">
        <v>12</v>
      </c>
      <c r="M628" s="7" t="str">
        <f>VLOOKUP(L628,Tablas_Maestras_Prime!$A$158:$B$169,2,FALSE)</f>
        <v>Practicante</v>
      </c>
      <c r="N628" s="22" t="s">
        <v>3916</v>
      </c>
      <c r="O628" s="22" t="s">
        <v>3917</v>
      </c>
      <c r="P628" s="23" t="s">
        <v>3184</v>
      </c>
      <c r="Q628" s="22" t="s">
        <v>3918</v>
      </c>
      <c r="R628" s="22" t="s">
        <v>3919</v>
      </c>
      <c r="S628" s="22" t="s">
        <v>3920</v>
      </c>
      <c r="T628" s="22" t="s">
        <v>3184</v>
      </c>
      <c r="U628" s="22" t="s">
        <v>3184</v>
      </c>
      <c r="V628" s="22" t="s">
        <v>3184</v>
      </c>
      <c r="W628" s="22" t="s">
        <v>3184</v>
      </c>
      <c r="X628" s="22" t="s">
        <v>35</v>
      </c>
      <c r="Y628" s="5" t="str">
        <f t="shared" si="20"/>
        <v>INSERT INTO empleados VALUES (NULL, 33, 22, 6, 6, 1, 12, 'Arce Chiri', 'Rosa Cristina', NULL, 'rosa.crisarce@gmail.com', '71330620', '952054400', NULL, NULL, NULL, NULL, 'I');</v>
      </c>
    </row>
    <row r="629" spans="1:25" ht="15.75" customHeight="1">
      <c r="A629" s="6">
        <f t="shared" si="19"/>
        <v>628</v>
      </c>
      <c r="B629" s="21">
        <v>7</v>
      </c>
      <c r="C629" s="7" t="str">
        <f>VLOOKUP(B629,Tablas_Maestras_Prime!$A$116:$B$153,2,FALSE)</f>
        <v>ARQUITECTURA Y DISEÑO DE INT.</v>
      </c>
      <c r="D629" s="7">
        <v>39</v>
      </c>
      <c r="E629" s="113" t="str">
        <f>VLOOKUP(D629,Tablas_Maestras_Prime!$A$42:$B$103,2,FALSE)</f>
        <v>UNIVERSIDAD NACIONAL DEL CALLAO</v>
      </c>
      <c r="F629" s="7">
        <v>2</v>
      </c>
      <c r="G629" s="7" t="str">
        <f>VLOOKUP(F629,Tablas_Maestras_Prime!$A$107:$B$112,2,FALSE)</f>
        <v>Administracion</v>
      </c>
      <c r="H629" s="7">
        <v>5</v>
      </c>
      <c r="I629" s="7" t="str">
        <f>VLOOKUP(H629,Tablas_Maestras_Prime!$A$20:$B$38,2,FALSE)</f>
        <v>Administración</v>
      </c>
      <c r="J629" s="7">
        <v>1</v>
      </c>
      <c r="K629" s="7" t="str">
        <f>VLOOKUP(J629,Tablas_Maestras_Prime!$A$173:$B$175,2,FALSE)</f>
        <v>Estable</v>
      </c>
      <c r="L629" s="7">
        <v>12</v>
      </c>
      <c r="M629" s="7" t="str">
        <f>VLOOKUP(L629,Tablas_Maestras_Prime!$A$158:$B$169,2,FALSE)</f>
        <v>Practicante</v>
      </c>
      <c r="N629" s="22" t="s">
        <v>3921</v>
      </c>
      <c r="O629" s="22" t="s">
        <v>3922</v>
      </c>
      <c r="P629" s="23" t="s">
        <v>3184</v>
      </c>
      <c r="Q629" s="22" t="s">
        <v>3923</v>
      </c>
      <c r="R629" s="22" t="s">
        <v>3924</v>
      </c>
      <c r="S629" s="22" t="s">
        <v>3925</v>
      </c>
      <c r="T629" s="22" t="s">
        <v>3184</v>
      </c>
      <c r="U629" s="22" t="s">
        <v>3184</v>
      </c>
      <c r="V629" s="22" t="s">
        <v>3184</v>
      </c>
      <c r="W629" s="22" t="s">
        <v>3184</v>
      </c>
      <c r="X629" s="22" t="s">
        <v>35</v>
      </c>
      <c r="Y629" s="5" t="str">
        <f t="shared" si="20"/>
        <v>INSERT INTO empleados VALUES (NULL, 7, 39, 2, 5, 1, 12, 'Solis Vargas', 'Eimy Nayeli', NULL, 'eymisolis06@gmail.com', '60898245', '933712026', NULL, NULL, NULL, NULL, 'I');</v>
      </c>
    </row>
    <row r="630" spans="1:25" ht="15.75" customHeight="1">
      <c r="A630" s="6">
        <f t="shared" si="19"/>
        <v>629</v>
      </c>
      <c r="B630" s="21">
        <v>6</v>
      </c>
      <c r="C630" s="7" t="str">
        <f>VLOOKUP(B630,Tablas_Maestras_Prime!$A$116:$B$153,2,FALSE)</f>
        <v>Administración y Marketing</v>
      </c>
      <c r="D630" s="7">
        <v>5</v>
      </c>
      <c r="E630" s="113" t="str">
        <f>VLOOKUP(D630,Tablas_Maestras_Prime!$A$42:$B$103,2,FALSE)</f>
        <v>Universidad Peruana de Ciencias Aplicadas </v>
      </c>
      <c r="F630" s="7">
        <v>4</v>
      </c>
      <c r="G630" s="7" t="str">
        <f>VLOOKUP(F630,Tablas_Maestras_Prime!$A$107:$B$112,2,FALSE)</f>
        <v>Ingenieria</v>
      </c>
      <c r="H630" s="7">
        <v>11</v>
      </c>
      <c r="I630" s="7" t="str">
        <f>VLOOKUP(H630,Tablas_Maestras_Prime!$A$20:$B$38,2,FALSE)</f>
        <v>Ingeniería Civil</v>
      </c>
      <c r="J630" s="7">
        <v>1</v>
      </c>
      <c r="K630" s="7" t="str">
        <f>VLOOKUP(J630,Tablas_Maestras_Prime!$A$173:$B$175,2,FALSE)</f>
        <v>Estable</v>
      </c>
      <c r="L630" s="7">
        <v>12</v>
      </c>
      <c r="M630" s="7" t="str">
        <f>VLOOKUP(L630,Tablas_Maestras_Prime!$A$158:$B$169,2,FALSE)</f>
        <v>Practicante</v>
      </c>
      <c r="N630" s="22" t="s">
        <v>3926</v>
      </c>
      <c r="O630" s="22" t="s">
        <v>3927</v>
      </c>
      <c r="P630" s="23" t="s">
        <v>3184</v>
      </c>
      <c r="Q630" s="22" t="s">
        <v>3928</v>
      </c>
      <c r="R630" s="22" t="s">
        <v>3929</v>
      </c>
      <c r="S630" s="22" t="s">
        <v>3930</v>
      </c>
      <c r="T630" s="22" t="s">
        <v>3184</v>
      </c>
      <c r="U630" s="22" t="s">
        <v>3184</v>
      </c>
      <c r="V630" s="22" t="s">
        <v>3184</v>
      </c>
      <c r="W630" s="22" t="s">
        <v>3184</v>
      </c>
      <c r="X630" s="22" t="s">
        <v>35</v>
      </c>
      <c r="Y630" s="5" t="str">
        <f t="shared" si="20"/>
        <v>INSERT INTO empleados VALUES (NULL, 6, 5, 4, 11, 1, 12, 'Ramos Nina', 'Lizeth Noelia', NULL, 'lizethramosnina1112@gmail.com', '72726261', '966450463', NULL, NULL, NULL, NULL, 'I');</v>
      </c>
    </row>
    <row r="631" spans="1:25" ht="15.75" customHeight="1">
      <c r="A631" s="6">
        <f t="shared" si="19"/>
        <v>630</v>
      </c>
      <c r="B631" s="21">
        <v>5</v>
      </c>
      <c r="C631" s="7" t="str">
        <f>VLOOKUP(B631,Tablas_Maestras_Prime!$A$116:$B$153,2,FALSE)</f>
        <v>Ing. Civil</v>
      </c>
      <c r="D631" s="7">
        <v>5</v>
      </c>
      <c r="E631" s="113" t="str">
        <f>VLOOKUP(D631,Tablas_Maestras_Prime!$A$42:$B$103,2,FALSE)</f>
        <v>Universidad Peruana de Ciencias Aplicadas </v>
      </c>
      <c r="F631" s="7">
        <v>4</v>
      </c>
      <c r="G631" s="7" t="str">
        <f>VLOOKUP(F631,Tablas_Maestras_Prime!$A$107:$B$112,2,FALSE)</f>
        <v>Ingenieria</v>
      </c>
      <c r="H631" s="7">
        <v>2</v>
      </c>
      <c r="I631" s="7" t="str">
        <f>VLOOKUP(H631,Tablas_Maestras_Prime!$A$20:$B$38,2,FALSE)</f>
        <v>Ingeniería</v>
      </c>
      <c r="J631" s="7">
        <v>1</v>
      </c>
      <c r="K631" s="7" t="str">
        <f>VLOOKUP(J631,Tablas_Maestras_Prime!$A$173:$B$175,2,FALSE)</f>
        <v>Estable</v>
      </c>
      <c r="L631" s="7">
        <v>12</v>
      </c>
      <c r="M631" s="7" t="str">
        <f>VLOOKUP(L631,Tablas_Maestras_Prime!$A$158:$B$169,2,FALSE)</f>
        <v>Practicante</v>
      </c>
      <c r="N631" s="22" t="s">
        <v>3931</v>
      </c>
      <c r="O631" s="22" t="s">
        <v>3932</v>
      </c>
      <c r="P631" s="23" t="s">
        <v>3184</v>
      </c>
      <c r="Q631" s="22" t="s">
        <v>3933</v>
      </c>
      <c r="R631" s="22" t="s">
        <v>3934</v>
      </c>
      <c r="S631" s="22" t="s">
        <v>3935</v>
      </c>
      <c r="T631" s="22" t="s">
        <v>3184</v>
      </c>
      <c r="U631" s="22" t="s">
        <v>3184</v>
      </c>
      <c r="V631" s="22" t="s">
        <v>3184</v>
      </c>
      <c r="W631" s="22" t="s">
        <v>3184</v>
      </c>
      <c r="X631" s="22" t="s">
        <v>35</v>
      </c>
      <c r="Y631" s="5" t="str">
        <f t="shared" si="20"/>
        <v>INSERT INTO empleados VALUES (NULL, 5, 5, 4, 2, 1, 12, 'De Tomás Aguinaga', 'Lucia Mariet', NULL, 'luciadetomasa@gmail.com', '72017007', '977120478', NULL, NULL, NULL, NULL, 'I');</v>
      </c>
    </row>
    <row r="632" spans="1:25" ht="15.75" customHeight="1">
      <c r="A632" s="6">
        <f t="shared" si="19"/>
        <v>631</v>
      </c>
      <c r="B632" s="21">
        <v>29</v>
      </c>
      <c r="C632" s="7" t="str">
        <f>VLOOKUP(B632,Tablas_Maestras_Prime!$A$116:$B$153,2,FALSE)</f>
        <v>Ingeniera industrial y de sistemas </v>
      </c>
      <c r="D632" s="7">
        <v>5</v>
      </c>
      <c r="E632" s="113" t="str">
        <f>VLOOKUP(D632,Tablas_Maestras_Prime!$A$42:$B$103,2,FALSE)</f>
        <v>Universidad Peruana de Ciencias Aplicadas </v>
      </c>
      <c r="F632" s="7">
        <v>4</v>
      </c>
      <c r="G632" s="7" t="str">
        <f>VLOOKUP(F632,Tablas_Maestras_Prime!$A$107:$B$112,2,FALSE)</f>
        <v>Ingenieria</v>
      </c>
      <c r="H632" s="7">
        <v>8</v>
      </c>
      <c r="I632" s="7" t="str">
        <f>VLOOKUP(H632,Tablas_Maestras_Prime!$A$20:$B$38,2,FALSE)</f>
        <v>Arquitectura</v>
      </c>
      <c r="J632" s="7">
        <v>1</v>
      </c>
      <c r="K632" s="7" t="str">
        <f>VLOOKUP(J632,Tablas_Maestras_Prime!$A$173:$B$175,2,FALSE)</f>
        <v>Estable</v>
      </c>
      <c r="L632" s="7">
        <v>12</v>
      </c>
      <c r="M632" s="7" t="str">
        <f>VLOOKUP(L632,Tablas_Maestras_Prime!$A$158:$B$169,2,FALSE)</f>
        <v>Practicante</v>
      </c>
      <c r="N632" s="22" t="s">
        <v>3936</v>
      </c>
      <c r="O632" s="22" t="s">
        <v>3937</v>
      </c>
      <c r="P632" s="23" t="s">
        <v>3184</v>
      </c>
      <c r="Q632" s="22" t="s">
        <v>2903</v>
      </c>
      <c r="R632" s="22" t="s">
        <v>3184</v>
      </c>
      <c r="S632" s="22" t="s">
        <v>2905</v>
      </c>
      <c r="T632" s="22" t="s">
        <v>3184</v>
      </c>
      <c r="U632" s="22" t="s">
        <v>3184</v>
      </c>
      <c r="V632" s="22" t="s">
        <v>3184</v>
      </c>
      <c r="W632" s="22" t="s">
        <v>3184</v>
      </c>
      <c r="X632" s="22" t="s">
        <v>35</v>
      </c>
      <c r="Y632" s="5" t="str">
        <f t="shared" si="20"/>
        <v>INSERT INTO empleados VALUES (NULL, 29, 5, 4, 8, 1, 12, 'Trelles', 'Katherine', NULL, 'kathangela.tr@gmail.com', NULL, '960489487', NULL, NULL, NULL, NULL, 'I');</v>
      </c>
    </row>
    <row r="633" spans="1:25" ht="15.75" customHeight="1">
      <c r="A633" s="6">
        <f t="shared" si="19"/>
        <v>632</v>
      </c>
      <c r="B633" s="21">
        <v>2</v>
      </c>
      <c r="C633" s="7" t="str">
        <f>VLOOKUP(B633,Tablas_Maestras_Prime!$A$116:$B$153,2,FALSE)</f>
        <v>Derecho</v>
      </c>
      <c r="D633" s="7">
        <v>14</v>
      </c>
      <c r="E633" s="113" t="str">
        <f>VLOOKUP(D633,Tablas_Maestras_Prime!$A$42:$B$103,2,FALSE)</f>
        <v>Universidad Ricardo Palma</v>
      </c>
      <c r="F633" s="7">
        <v>4</v>
      </c>
      <c r="G633" s="7" t="str">
        <f>VLOOKUP(F633,Tablas_Maestras_Prime!$A$107:$B$112,2,FALSE)</f>
        <v>Ingenieria</v>
      </c>
      <c r="H633" s="7">
        <v>13</v>
      </c>
      <c r="I633" s="7" t="str">
        <f>VLOOKUP(H633,Tablas_Maestras_Prime!$A$20:$B$38,2,FALSE)</f>
        <v>Arquitectura Urbanismo y Artes</v>
      </c>
      <c r="J633" s="7">
        <v>1</v>
      </c>
      <c r="K633" s="7" t="str">
        <f>VLOOKUP(J633,Tablas_Maestras_Prime!$A$173:$B$175,2,FALSE)</f>
        <v>Estable</v>
      </c>
      <c r="L633" s="7">
        <v>12</v>
      </c>
      <c r="M633" s="7" t="str">
        <f>VLOOKUP(L633,Tablas_Maestras_Prime!$A$158:$B$169,2,FALSE)</f>
        <v>Practicante</v>
      </c>
      <c r="N633" s="22" t="s">
        <v>3938</v>
      </c>
      <c r="O633" s="22" t="s">
        <v>3939</v>
      </c>
      <c r="P633" s="23" t="s">
        <v>3184</v>
      </c>
      <c r="Q633" s="22" t="s">
        <v>3940</v>
      </c>
      <c r="R633" s="22" t="s">
        <v>3941</v>
      </c>
      <c r="S633" s="22" t="s">
        <v>3942</v>
      </c>
      <c r="T633" s="22" t="s">
        <v>3184</v>
      </c>
      <c r="U633" s="22" t="s">
        <v>3184</v>
      </c>
      <c r="V633" s="22" t="s">
        <v>3184</v>
      </c>
      <c r="W633" s="22" t="s">
        <v>3184</v>
      </c>
      <c r="X633" s="22" t="s">
        <v>35</v>
      </c>
      <c r="Y633" s="5" t="str">
        <f t="shared" si="20"/>
        <v>INSERT INTO empleados VALUES (NULL, 2, 14, 4, 13, 1, 12, 'Cáceres Eldizalde', 'Juan Franco', NULL, 'jfrancoce@gmail.com', '71488750', '936072248', NULL, NULL, NULL, NULL, 'I');</v>
      </c>
    </row>
    <row r="634" spans="1:25" ht="15.75" customHeight="1">
      <c r="A634" s="6">
        <f t="shared" si="19"/>
        <v>633</v>
      </c>
      <c r="B634" s="21">
        <v>6</v>
      </c>
      <c r="C634" s="7" t="str">
        <f>VLOOKUP(B634,Tablas_Maestras_Prime!$A$116:$B$153,2,FALSE)</f>
        <v>Administración y Marketing</v>
      </c>
      <c r="D634" s="7">
        <v>12</v>
      </c>
      <c r="E634" s="113" t="str">
        <f>VLOOKUP(D634,Tablas_Maestras_Prime!$A$42:$B$103,2,FALSE)</f>
        <v>Universidad Nacional Mayor De San Marcos</v>
      </c>
      <c r="F634" s="7">
        <v>4</v>
      </c>
      <c r="G634" s="7" t="str">
        <f>VLOOKUP(F634,Tablas_Maestras_Prime!$A$107:$B$112,2,FALSE)</f>
        <v>Ingenieria</v>
      </c>
      <c r="H634" s="7">
        <v>11</v>
      </c>
      <c r="I634" s="7" t="str">
        <f>VLOOKUP(H634,Tablas_Maestras_Prime!$A$20:$B$38,2,FALSE)</f>
        <v>Ingeniería Civil</v>
      </c>
      <c r="J634" s="7">
        <v>1</v>
      </c>
      <c r="K634" s="7" t="str">
        <f>VLOOKUP(J634,Tablas_Maestras_Prime!$A$173:$B$175,2,FALSE)</f>
        <v>Estable</v>
      </c>
      <c r="L634" s="7">
        <v>12</v>
      </c>
      <c r="M634" s="7" t="str">
        <f>VLOOKUP(L634,Tablas_Maestras_Prime!$A$158:$B$169,2,FALSE)</f>
        <v>Practicante</v>
      </c>
      <c r="N634" s="22" t="s">
        <v>3943</v>
      </c>
      <c r="O634" s="22" t="s">
        <v>2766</v>
      </c>
      <c r="P634" s="23" t="s">
        <v>3184</v>
      </c>
      <c r="Q634" s="22" t="s">
        <v>3944</v>
      </c>
      <c r="R634" s="22" t="s">
        <v>3945</v>
      </c>
      <c r="S634" s="22" t="s">
        <v>3946</v>
      </c>
      <c r="T634" s="22" t="s">
        <v>3184</v>
      </c>
      <c r="U634" s="22" t="s">
        <v>3184</v>
      </c>
      <c r="V634" s="22" t="s">
        <v>3184</v>
      </c>
      <c r="W634" s="22" t="s">
        <v>3184</v>
      </c>
      <c r="X634" s="22" t="s">
        <v>35</v>
      </c>
      <c r="Y634" s="5" t="str">
        <f t="shared" si="20"/>
        <v>INSERT INTO empleados VALUES (NULL, 6, 12, 4, 11, 1, 12, 'Calderon Castillo', 'Victor Manuel', NULL, 'victor.calderon8@unmsm.edu.pe', '71321830', '928419345', NULL, NULL, NULL, NULL, 'I');</v>
      </c>
    </row>
    <row r="635" spans="1:25" ht="15.75" customHeight="1">
      <c r="A635" s="6">
        <f t="shared" si="19"/>
        <v>634</v>
      </c>
      <c r="B635" s="21">
        <v>6</v>
      </c>
      <c r="C635" s="7" t="str">
        <f>VLOOKUP(B635,Tablas_Maestras_Prime!$A$116:$B$153,2,FALSE)</f>
        <v>Administración y Marketing</v>
      </c>
      <c r="D635" s="7">
        <v>2</v>
      </c>
      <c r="E635" s="113" t="str">
        <f>VLOOKUP(D635,Tablas_Maestras_Prime!$A$42:$B$103,2,FALSE)</f>
        <v>Universidad privada del norte</v>
      </c>
      <c r="F635" s="7">
        <v>4</v>
      </c>
      <c r="G635" s="7" t="str">
        <f>VLOOKUP(F635,Tablas_Maestras_Prime!$A$107:$B$112,2,FALSE)</f>
        <v>Ingenieria</v>
      </c>
      <c r="H635" s="7">
        <v>11</v>
      </c>
      <c r="I635" s="7" t="str">
        <f>VLOOKUP(H635,Tablas_Maestras_Prime!$A$20:$B$38,2,FALSE)</f>
        <v>Ingeniería Civil</v>
      </c>
      <c r="J635" s="7">
        <v>1</v>
      </c>
      <c r="K635" s="7" t="str">
        <f>VLOOKUP(J635,Tablas_Maestras_Prime!$A$173:$B$175,2,FALSE)</f>
        <v>Estable</v>
      </c>
      <c r="L635" s="7">
        <v>12</v>
      </c>
      <c r="M635" s="7" t="str">
        <f>VLOOKUP(L635,Tablas_Maestras_Prime!$A$158:$B$169,2,FALSE)</f>
        <v>Practicante</v>
      </c>
      <c r="N635" s="22" t="s">
        <v>3947</v>
      </c>
      <c r="O635" s="22" t="s">
        <v>3948</v>
      </c>
      <c r="P635" s="23" t="s">
        <v>3184</v>
      </c>
      <c r="Q635" s="22" t="s">
        <v>3949</v>
      </c>
      <c r="R635" s="22" t="s">
        <v>3950</v>
      </c>
      <c r="S635" s="22" t="s">
        <v>3951</v>
      </c>
      <c r="T635" s="22" t="s">
        <v>3184</v>
      </c>
      <c r="U635" s="22" t="s">
        <v>3184</v>
      </c>
      <c r="V635" s="22" t="s">
        <v>3184</v>
      </c>
      <c r="W635" s="22" t="s">
        <v>3184</v>
      </c>
      <c r="X635" s="22" t="s">
        <v>35</v>
      </c>
      <c r="Y635" s="5" t="str">
        <f t="shared" si="20"/>
        <v>INSERT INTO empleados VALUES (NULL, 6, 2, 4, 11, 1, 12, 'Manayay Tenorio', 'Basilio', NULL, 'basilio560@gmail.com', '44967264', '968150800', NULL, NULL, NULL, NULL, 'I');</v>
      </c>
    </row>
    <row r="636" spans="1:25" ht="15.75" customHeight="1">
      <c r="A636" s="6">
        <f t="shared" si="19"/>
        <v>635</v>
      </c>
      <c r="B636" s="21">
        <v>5</v>
      </c>
      <c r="C636" s="7" t="str">
        <f>VLOOKUP(B636,Tablas_Maestras_Prime!$A$116:$B$153,2,FALSE)</f>
        <v>Ing. Civil</v>
      </c>
      <c r="D636" s="7">
        <v>25</v>
      </c>
      <c r="E636" s="113" t="str">
        <f>VLOOKUP(D636,Tablas_Maestras_Prime!$A$42:$B$103,2,FALSE)</f>
        <v>UNIVERSIDAD TECNOLÓGICA DEL PERÚ</v>
      </c>
      <c r="F636" s="7">
        <v>4</v>
      </c>
      <c r="G636" s="7" t="str">
        <f>VLOOKUP(F636,Tablas_Maestras_Prime!$A$107:$B$112,2,FALSE)</f>
        <v>Ingenieria</v>
      </c>
      <c r="H636" s="7">
        <v>2</v>
      </c>
      <c r="I636" s="7" t="str">
        <f>VLOOKUP(H636,Tablas_Maestras_Prime!$A$20:$B$38,2,FALSE)</f>
        <v>Ingeniería</v>
      </c>
      <c r="J636" s="7">
        <v>1</v>
      </c>
      <c r="K636" s="7" t="str">
        <f>VLOOKUP(J636,Tablas_Maestras_Prime!$A$173:$B$175,2,FALSE)</f>
        <v>Estable</v>
      </c>
      <c r="L636" s="7">
        <v>12</v>
      </c>
      <c r="M636" s="7" t="str">
        <f>VLOOKUP(L636,Tablas_Maestras_Prime!$A$158:$B$169,2,FALSE)</f>
        <v>Practicante</v>
      </c>
      <c r="N636" s="22" t="s">
        <v>3952</v>
      </c>
      <c r="O636" s="22" t="s">
        <v>3953</v>
      </c>
      <c r="P636" s="23" t="s">
        <v>3184</v>
      </c>
      <c r="Q636" s="22" t="s">
        <v>3954</v>
      </c>
      <c r="R636" s="22" t="s">
        <v>3184</v>
      </c>
      <c r="S636" s="22" t="s">
        <v>3955</v>
      </c>
      <c r="T636" s="22" t="s">
        <v>3184</v>
      </c>
      <c r="U636" s="22" t="s">
        <v>3184</v>
      </c>
      <c r="V636" s="22" t="s">
        <v>3184</v>
      </c>
      <c r="W636" s="22" t="s">
        <v>3184</v>
      </c>
      <c r="X636" s="22" t="s">
        <v>35</v>
      </c>
      <c r="Y636" s="5" t="str">
        <f t="shared" si="20"/>
        <v>INSERT INTO empleados VALUES (NULL, 5, 25, 4, 2, 1, 12, 'Porras', 'Janeth', NULL, 'briggitteporras7@gmail.com', NULL, '994257743', NULL, NULL, NULL, NULL, 'I');</v>
      </c>
    </row>
    <row r="637" spans="1:25" ht="15.75" customHeight="1">
      <c r="A637" s="6">
        <f t="shared" si="19"/>
        <v>636</v>
      </c>
      <c r="B637" s="21">
        <v>16</v>
      </c>
      <c r="C637" s="7" t="str">
        <f>VLOOKUP(B637,Tablas_Maestras_Prime!$A$116:$B$153,2,FALSE)</f>
        <v>Ingenieria geologica</v>
      </c>
      <c r="D637" s="7">
        <v>29</v>
      </c>
      <c r="E637" s="113" t="str">
        <f>VLOOKUP(D637,Tablas_Maestras_Prime!$A$42:$B$103,2,FALSE)</f>
        <v>UNIVERSIDAD NACIONAL TECNOLÓGICA DE LIMA SUR</v>
      </c>
      <c r="F637" s="7">
        <v>4</v>
      </c>
      <c r="G637" s="7" t="str">
        <f>VLOOKUP(F637,Tablas_Maestras_Prime!$A$107:$B$112,2,FALSE)</f>
        <v>Ingenieria</v>
      </c>
      <c r="H637" s="7">
        <v>17</v>
      </c>
      <c r="I637" s="7" t="str">
        <f>VLOOKUP(H637,Tablas_Maestras_Prime!$A$20:$B$38,2,FALSE)</f>
        <v>Ingenieria Ambiental </v>
      </c>
      <c r="J637" s="7">
        <v>1</v>
      </c>
      <c r="K637" s="7" t="str">
        <f>VLOOKUP(J637,Tablas_Maestras_Prime!$A$173:$B$175,2,FALSE)</f>
        <v>Estable</v>
      </c>
      <c r="L637" s="7">
        <v>12</v>
      </c>
      <c r="M637" s="7" t="str">
        <f>VLOOKUP(L637,Tablas_Maestras_Prime!$A$158:$B$169,2,FALSE)</f>
        <v>Practicante</v>
      </c>
      <c r="N637" s="22" t="s">
        <v>3956</v>
      </c>
      <c r="O637" s="22" t="s">
        <v>3957</v>
      </c>
      <c r="P637" s="23" t="s">
        <v>3184</v>
      </c>
      <c r="Q637" s="22" t="s">
        <v>3958</v>
      </c>
      <c r="R637" s="22" t="s">
        <v>3959</v>
      </c>
      <c r="S637" s="22" t="s">
        <v>3960</v>
      </c>
      <c r="T637" s="22" t="s">
        <v>3184</v>
      </c>
      <c r="U637" s="22" t="s">
        <v>3184</v>
      </c>
      <c r="V637" s="22" t="s">
        <v>3184</v>
      </c>
      <c r="W637" s="22" t="s">
        <v>3184</v>
      </c>
      <c r="X637" s="22" t="s">
        <v>35</v>
      </c>
      <c r="Y637" s="5" t="str">
        <f t="shared" si="20"/>
        <v>INSERT INTO empleados VALUES (NULL, 16, 29, 4, 17, 1, 12, 'Ccoyllo Garcia', 'Axel Raul', NULL, 'axel24072002@gmail.com', '74955374', '951 436 138', NULL, NULL, NULL, NULL, 'I');</v>
      </c>
    </row>
    <row r="638" spans="1:25" ht="15.75" customHeight="1">
      <c r="A638" s="6">
        <f t="shared" si="19"/>
        <v>637</v>
      </c>
      <c r="B638" s="21">
        <v>29</v>
      </c>
      <c r="C638" s="7" t="str">
        <f>VLOOKUP(B638,Tablas_Maestras_Prime!$A$116:$B$153,2,FALSE)</f>
        <v>Ingeniera industrial y de sistemas </v>
      </c>
      <c r="D638" s="7">
        <v>5</v>
      </c>
      <c r="E638" s="113" t="str">
        <f>VLOOKUP(D638,Tablas_Maestras_Prime!$A$42:$B$103,2,FALSE)</f>
        <v>Universidad Peruana de Ciencias Aplicadas </v>
      </c>
      <c r="F638" s="7">
        <v>4</v>
      </c>
      <c r="G638" s="7" t="str">
        <f>VLOOKUP(F638,Tablas_Maestras_Prime!$A$107:$B$112,2,FALSE)</f>
        <v>Ingenieria</v>
      </c>
      <c r="H638" s="7">
        <v>8</v>
      </c>
      <c r="I638" s="7" t="str">
        <f>VLOOKUP(H638,Tablas_Maestras_Prime!$A$20:$B$38,2,FALSE)</f>
        <v>Arquitectura</v>
      </c>
      <c r="J638" s="7">
        <v>1</v>
      </c>
      <c r="K638" s="7" t="str">
        <f>VLOOKUP(J638,Tablas_Maestras_Prime!$A$173:$B$175,2,FALSE)</f>
        <v>Estable</v>
      </c>
      <c r="L638" s="7">
        <v>12</v>
      </c>
      <c r="M638" s="7" t="str">
        <f>VLOOKUP(L638,Tablas_Maestras_Prime!$A$158:$B$169,2,FALSE)</f>
        <v>Practicante</v>
      </c>
      <c r="N638" s="22" t="s">
        <v>3961</v>
      </c>
      <c r="O638" s="22" t="s">
        <v>3962</v>
      </c>
      <c r="P638" s="23" t="s">
        <v>3184</v>
      </c>
      <c r="Q638" s="22" t="s">
        <v>611</v>
      </c>
      <c r="R638" s="22" t="s">
        <v>3184</v>
      </c>
      <c r="S638" s="22" t="s">
        <v>613</v>
      </c>
      <c r="T638" s="22" t="s">
        <v>3184</v>
      </c>
      <c r="U638" s="22" t="s">
        <v>3184</v>
      </c>
      <c r="V638" s="22" t="s">
        <v>3184</v>
      </c>
      <c r="W638" s="22" t="s">
        <v>3184</v>
      </c>
      <c r="X638" s="22" t="s">
        <v>35</v>
      </c>
      <c r="Y638" s="5" t="str">
        <f t="shared" si="20"/>
        <v>INSERT INTO empleados VALUES (NULL, 29, 5, 4, 8, 1, 12, 'Casas García', 'Ana Gabriela', NULL, 'anagabriela.2196@gmail.com', NULL, '981422522', NULL, NULL, NULL, NULL, 'I');</v>
      </c>
    </row>
    <row r="639" spans="1:25" ht="15.75" customHeight="1">
      <c r="A639" s="6">
        <f t="shared" si="19"/>
        <v>638</v>
      </c>
      <c r="B639" s="21">
        <v>15</v>
      </c>
      <c r="C639" s="7" t="str">
        <f>VLOOKUP(B639,Tablas_Maestras_Prime!$A$116:$B$153,2,FALSE)</f>
        <v>Ingeniería Ambiental</v>
      </c>
      <c r="D639" s="7">
        <v>2</v>
      </c>
      <c r="E639" s="113" t="str">
        <f>VLOOKUP(D639,Tablas_Maestras_Prime!$A$42:$B$103,2,FALSE)</f>
        <v>Universidad privada del norte</v>
      </c>
      <c r="F639" s="7">
        <v>2</v>
      </c>
      <c r="G639" s="7" t="str">
        <f>VLOOKUP(F639,Tablas_Maestras_Prime!$A$107:$B$112,2,FALSE)</f>
        <v>Administracion</v>
      </c>
      <c r="H639" s="7">
        <v>5</v>
      </c>
      <c r="I639" s="7" t="str">
        <f>VLOOKUP(H639,Tablas_Maestras_Prime!$A$20:$B$38,2,FALSE)</f>
        <v>Administración</v>
      </c>
      <c r="J639" s="7">
        <v>1</v>
      </c>
      <c r="K639" s="7" t="str">
        <f>VLOOKUP(J639,Tablas_Maestras_Prime!$A$173:$B$175,2,FALSE)</f>
        <v>Estable</v>
      </c>
      <c r="L639" s="7">
        <v>12</v>
      </c>
      <c r="M639" s="7" t="str">
        <f>VLOOKUP(L639,Tablas_Maestras_Prime!$A$158:$B$169,2,FALSE)</f>
        <v>Practicante</v>
      </c>
      <c r="N639" s="22" t="s">
        <v>3963</v>
      </c>
      <c r="O639" s="22" t="s">
        <v>3964</v>
      </c>
      <c r="P639" s="23">
        <v>36671</v>
      </c>
      <c r="Q639" s="22" t="s">
        <v>3965</v>
      </c>
      <c r="R639" s="22" t="s">
        <v>3966</v>
      </c>
      <c r="S639" s="22" t="s">
        <v>3967</v>
      </c>
      <c r="T639" s="22" t="s">
        <v>208</v>
      </c>
      <c r="U639" s="22" t="s">
        <v>3968</v>
      </c>
      <c r="V639" s="22" t="s">
        <v>3969</v>
      </c>
      <c r="W639" s="22" t="s">
        <v>95</v>
      </c>
      <c r="X639" s="22" t="s">
        <v>35</v>
      </c>
      <c r="Y639" s="5" t="str">
        <f t="shared" si="20"/>
        <v>INSERT INTO empleados VALUES (NULL, 15, 2, 2, 5, 1, 12, 'Cuya Perez', 'Karol Fiorella', 'jueves-05-25', 'cuyakarol@gmail.com', '74086639', '941227219', 'Callao', 'Av. Bertello Mz.C Lt. 9 Urb. El Alamo Callao, Dpto. 202', 'N00263749', '8vo', 'I');</v>
      </c>
    </row>
    <row r="640" spans="1:25" ht="15.75" customHeight="1">
      <c r="A640" s="6">
        <f t="shared" si="19"/>
        <v>639</v>
      </c>
      <c r="B640" s="21">
        <v>3</v>
      </c>
      <c r="C640" s="7" t="str">
        <f>VLOOKUP(B640,Tablas_Maestras_Prime!$A$116:$B$153,2,FALSE)</f>
        <v>Dibujante Tecnico Mecanico</v>
      </c>
      <c r="D640" s="7">
        <v>20</v>
      </c>
      <c r="E640" s="113" t="str">
        <f>VLOOKUP(D640,Tablas_Maestras_Prime!$A$42:$B$103,2,FALSE)</f>
        <v>Universidad Autónoma del Perú</v>
      </c>
      <c r="F640" s="7">
        <v>5</v>
      </c>
      <c r="G640" s="7" t="str">
        <f>VLOOKUP(F640,Tablas_Maestras_Prime!$A$107:$B$112,2,FALSE)</f>
        <v>Legal</v>
      </c>
      <c r="H640" s="7">
        <v>3</v>
      </c>
      <c r="I640" s="7" t="str">
        <f>VLOOKUP(H640,Tablas_Maestras_Prime!$A$20:$B$38,2,FALSE)</f>
        <v>Derecho</v>
      </c>
      <c r="J640" s="7">
        <v>1</v>
      </c>
      <c r="K640" s="7" t="str">
        <f>VLOOKUP(J640,Tablas_Maestras_Prime!$A$173:$B$175,2,FALSE)</f>
        <v>Estable</v>
      </c>
      <c r="L640" s="7">
        <v>12</v>
      </c>
      <c r="M640" s="7" t="str">
        <f>VLOOKUP(L640,Tablas_Maestras_Prime!$A$158:$B$169,2,FALSE)</f>
        <v>Practicante</v>
      </c>
      <c r="N640" s="22" t="s">
        <v>3970</v>
      </c>
      <c r="O640" s="22" t="s">
        <v>3971</v>
      </c>
      <c r="P640" s="23">
        <v>37535</v>
      </c>
      <c r="Q640" s="22" t="s">
        <v>3972</v>
      </c>
      <c r="R640" s="22" t="s">
        <v>3973</v>
      </c>
      <c r="S640" s="22" t="s">
        <v>3974</v>
      </c>
      <c r="T640" s="22" t="s">
        <v>318</v>
      </c>
      <c r="U640" s="22" t="s">
        <v>3975</v>
      </c>
      <c r="V640" s="22" t="s">
        <v>3976</v>
      </c>
      <c r="W640" s="22" t="s">
        <v>145</v>
      </c>
      <c r="X640" s="22" t="s">
        <v>35</v>
      </c>
      <c r="Y640" s="5" t="str">
        <f t="shared" si="20"/>
        <v>INSERT INTO empleados VALUES (NULL, 3, 20, 5, 3, 1, 12, 'Cabrera Uchasara', 'Leo Julian', 'domingo-10-06', 'lcabreau@autonoma.edu.pe', '75539441', '999111765', 'San Juan de Miraflores', 'Jr.Pastor Sevilla 155, Znk Ciudad de Dios, SJM', '2202891923', '7mo', 'I');</v>
      </c>
    </row>
    <row r="641" spans="1:25" ht="15.75" customHeight="1">
      <c r="A641" s="6">
        <f t="shared" si="19"/>
        <v>640</v>
      </c>
      <c r="B641" s="21">
        <v>2</v>
      </c>
      <c r="C641" s="7" t="str">
        <f>VLOOKUP(B641,Tablas_Maestras_Prime!$A$116:$B$153,2,FALSE)</f>
        <v>Derecho</v>
      </c>
      <c r="D641" s="7">
        <v>2</v>
      </c>
      <c r="E641" s="113" t="str">
        <f>VLOOKUP(D641,Tablas_Maestras_Prime!$A$42:$B$103,2,FALSE)</f>
        <v>Universidad privada del norte</v>
      </c>
      <c r="F641" s="7">
        <v>4</v>
      </c>
      <c r="G641" s="7" t="str">
        <f>VLOOKUP(F641,Tablas_Maestras_Prime!$A$107:$B$112,2,FALSE)</f>
        <v>Ingenieria</v>
      </c>
      <c r="H641" s="7">
        <v>13</v>
      </c>
      <c r="I641" s="7" t="str">
        <f>VLOOKUP(H641,Tablas_Maestras_Prime!$A$20:$B$38,2,FALSE)</f>
        <v>Arquitectura Urbanismo y Artes</v>
      </c>
      <c r="J641" s="7">
        <v>1</v>
      </c>
      <c r="K641" s="7" t="str">
        <f>VLOOKUP(J641,Tablas_Maestras_Prime!$A$173:$B$175,2,FALSE)</f>
        <v>Estable</v>
      </c>
      <c r="L641" s="7">
        <v>12</v>
      </c>
      <c r="M641" s="7" t="str">
        <f>VLOOKUP(L641,Tablas_Maestras_Prime!$A$158:$B$169,2,FALSE)</f>
        <v>Practicante</v>
      </c>
      <c r="N641" s="22" t="s">
        <v>3977</v>
      </c>
      <c r="O641" s="22" t="s">
        <v>3978</v>
      </c>
      <c r="P641" s="23">
        <v>36515</v>
      </c>
      <c r="Q641" s="22" t="s">
        <v>3979</v>
      </c>
      <c r="R641" s="22" t="s">
        <v>3980</v>
      </c>
      <c r="S641" s="22" t="s">
        <v>3981</v>
      </c>
      <c r="T641" s="22" t="s">
        <v>3650</v>
      </c>
      <c r="U641" s="22" t="s">
        <v>3982</v>
      </c>
      <c r="V641" s="22" t="s">
        <v>3983</v>
      </c>
      <c r="W641" s="22" t="s">
        <v>34</v>
      </c>
      <c r="X641" s="22" t="s">
        <v>35</v>
      </c>
      <c r="Y641" s="5" t="str">
        <f t="shared" si="20"/>
        <v>INSERT INTO empleados VALUES (NULL, 2, 2, 4, 13, 1, 12, 'Anchiraico Samame', 'Joaquin', 'martes-12-21', 'joaquin.anchiraico21@gmail.com', '76207138', '981075456', 'Bellavista', 'Mz. I1 Lt.9 Ciudad del Pescador', 'N00045859', '9no', 'I');</v>
      </c>
    </row>
    <row r="642" spans="1:25" ht="15.75" customHeight="1">
      <c r="A642" s="6">
        <f t="shared" ref="A642:A658" si="21">ROW()-1</f>
        <v>641</v>
      </c>
      <c r="B642" s="21">
        <v>6</v>
      </c>
      <c r="C642" s="7" t="str">
        <f>VLOOKUP(B642,Tablas_Maestras_Prime!$A$116:$B$153,2,FALSE)</f>
        <v>Administración y Marketing</v>
      </c>
      <c r="D642" s="7">
        <v>2</v>
      </c>
      <c r="E642" s="113" t="str">
        <f>VLOOKUP(D642,Tablas_Maestras_Prime!$A$42:$B$103,2,FALSE)</f>
        <v>Universidad privada del norte</v>
      </c>
      <c r="F642" s="7">
        <v>4</v>
      </c>
      <c r="G642" s="7" t="str">
        <f>VLOOKUP(F642,Tablas_Maestras_Prime!$A$107:$B$112,2,FALSE)</f>
        <v>Ingenieria</v>
      </c>
      <c r="H642" s="7">
        <v>11</v>
      </c>
      <c r="I642" s="7" t="str">
        <f>VLOOKUP(H642,Tablas_Maestras_Prime!$A$20:$B$38,2,FALSE)</f>
        <v>Ingeniería Civil</v>
      </c>
      <c r="J642" s="7">
        <v>1</v>
      </c>
      <c r="K642" s="7" t="str">
        <f>VLOOKUP(J642,Tablas_Maestras_Prime!$A$173:$B$175,2,FALSE)</f>
        <v>Estable</v>
      </c>
      <c r="L642" s="7">
        <v>12</v>
      </c>
      <c r="M642" s="7" t="str">
        <f>VLOOKUP(L642,Tablas_Maestras_Prime!$A$158:$B$169,2,FALSE)</f>
        <v>Practicante</v>
      </c>
      <c r="N642" s="22" t="s">
        <v>3984</v>
      </c>
      <c r="O642" s="22" t="s">
        <v>3985</v>
      </c>
      <c r="P642" s="23">
        <v>35781</v>
      </c>
      <c r="Q642" s="22" t="s">
        <v>3986</v>
      </c>
      <c r="R642" s="22" t="s">
        <v>3987</v>
      </c>
      <c r="S642" s="22" t="s">
        <v>3988</v>
      </c>
      <c r="T642" s="22" t="s">
        <v>2377</v>
      </c>
      <c r="U642" s="22" t="s">
        <v>3989</v>
      </c>
      <c r="V642" s="22" t="s">
        <v>3990</v>
      </c>
      <c r="W642" s="22" t="s">
        <v>34</v>
      </c>
      <c r="X642" s="22" t="s">
        <v>35</v>
      </c>
      <c r="Y642" s="5" t="str">
        <f t="shared" si="20"/>
        <v>INSERT INTO empleados VALUES (NULL, 6, 2, 4, 11, 1, 12, 'Mamani Quilla', 'David Elias', 'miércoles-12-17', 'xeliasx12@gmail.com', '76202984', '987216033', 'El Agustino', 'AV. LAS MAGNOLIAS, MZ B LT18', 'N00187030', '9no', 'I');</v>
      </c>
    </row>
    <row r="643" spans="1:25" ht="15.75" customHeight="1">
      <c r="A643" s="6">
        <f t="shared" si="21"/>
        <v>642</v>
      </c>
      <c r="B643" s="21">
        <v>6</v>
      </c>
      <c r="C643" s="7" t="str">
        <f>VLOOKUP(B643,Tablas_Maestras_Prime!$A$116:$B$153,2,FALSE)</f>
        <v>Administración y Marketing</v>
      </c>
      <c r="D643" s="7">
        <v>2</v>
      </c>
      <c r="E643" s="113" t="str">
        <f>VLOOKUP(D643,Tablas_Maestras_Prime!$A$42:$B$103,2,FALSE)</f>
        <v>Universidad privada del norte</v>
      </c>
      <c r="F643" s="7">
        <v>4</v>
      </c>
      <c r="G643" s="7" t="str">
        <f>VLOOKUP(F643,Tablas_Maestras_Prime!$A$107:$B$112,2,FALSE)</f>
        <v>Ingenieria</v>
      </c>
      <c r="H643" s="7">
        <v>11</v>
      </c>
      <c r="I643" s="7" t="str">
        <f>VLOOKUP(H643,Tablas_Maestras_Prime!$A$20:$B$38,2,FALSE)</f>
        <v>Ingeniería Civil</v>
      </c>
      <c r="J643" s="7">
        <v>1</v>
      </c>
      <c r="K643" s="7" t="str">
        <f>VLOOKUP(J643,Tablas_Maestras_Prime!$A$173:$B$175,2,FALSE)</f>
        <v>Estable</v>
      </c>
      <c r="L643" s="7">
        <v>12</v>
      </c>
      <c r="M643" s="7" t="str">
        <f>VLOOKUP(L643,Tablas_Maestras_Prime!$A$158:$B$169,2,FALSE)</f>
        <v>Practicante</v>
      </c>
      <c r="N643" s="22" t="s">
        <v>3991</v>
      </c>
      <c r="O643" s="22" t="s">
        <v>3992</v>
      </c>
      <c r="P643" s="23">
        <v>36778</v>
      </c>
      <c r="Q643" s="22" t="s">
        <v>3993</v>
      </c>
      <c r="R643" s="22" t="s">
        <v>3994</v>
      </c>
      <c r="S643" s="22" t="s">
        <v>3995</v>
      </c>
      <c r="T643" s="22" t="s">
        <v>43</v>
      </c>
      <c r="U643" s="22" t="s">
        <v>3996</v>
      </c>
      <c r="V643" s="22" t="s">
        <v>3997</v>
      </c>
      <c r="W643" s="22" t="s">
        <v>34</v>
      </c>
      <c r="X643" s="22" t="s">
        <v>35</v>
      </c>
      <c r="Y643" s="5" t="str">
        <f t="shared" si="20"/>
        <v>INSERT INTO empleados VALUES (NULL, 6, 2, 4, 11, 1, 12, 'Nores Mayo', 'Gustavo', 'sábado-09-09', 'noresgustavo@gmail.com', '74882450', '903311495', 'San Juan de Lurigancho', 'ASENTH.H.ATUSPARIA MCAL. CACERES MZ.K-4 LT. 13', 'N00189076', '9no', 'I');</v>
      </c>
    </row>
    <row r="644" spans="1:25" ht="15.75" customHeight="1">
      <c r="A644" s="6">
        <f t="shared" si="21"/>
        <v>643</v>
      </c>
      <c r="B644" s="21">
        <v>6</v>
      </c>
      <c r="C644" s="7" t="str">
        <f>VLOOKUP(B644,Tablas_Maestras_Prime!$A$116:$B$153,2,FALSE)</f>
        <v>Administración y Marketing</v>
      </c>
      <c r="D644" s="7">
        <v>2</v>
      </c>
      <c r="E644" s="113" t="str">
        <f>VLOOKUP(D644,Tablas_Maestras_Prime!$A$42:$B$103,2,FALSE)</f>
        <v>Universidad privada del norte</v>
      </c>
      <c r="F644" s="7">
        <v>4</v>
      </c>
      <c r="G644" s="7" t="str">
        <f>VLOOKUP(F644,Tablas_Maestras_Prime!$A$107:$B$112,2,FALSE)</f>
        <v>Ingenieria</v>
      </c>
      <c r="H644" s="7">
        <v>11</v>
      </c>
      <c r="I644" s="7" t="str">
        <f>VLOOKUP(H644,Tablas_Maestras_Prime!$A$20:$B$38,2,FALSE)</f>
        <v>Ingeniería Civil</v>
      </c>
      <c r="J644" s="7">
        <v>1</v>
      </c>
      <c r="K644" s="7" t="str">
        <f>VLOOKUP(J644,Tablas_Maestras_Prime!$A$173:$B$175,2,FALSE)</f>
        <v>Estable</v>
      </c>
      <c r="L644" s="7">
        <v>12</v>
      </c>
      <c r="M644" s="7" t="str">
        <f>VLOOKUP(L644,Tablas_Maestras_Prime!$A$158:$B$169,2,FALSE)</f>
        <v>Practicante</v>
      </c>
      <c r="N644" s="22" t="s">
        <v>3998</v>
      </c>
      <c r="O644" s="22" t="s">
        <v>3999</v>
      </c>
      <c r="P644" s="23">
        <v>37153</v>
      </c>
      <c r="Q644" s="26" t="s">
        <v>4000</v>
      </c>
      <c r="R644" s="22" t="s">
        <v>4001</v>
      </c>
      <c r="S644" s="22" t="s">
        <v>4002</v>
      </c>
      <c r="T644" s="22" t="s">
        <v>43</v>
      </c>
      <c r="U644" s="22" t="s">
        <v>4003</v>
      </c>
      <c r="V644" s="22" t="s">
        <v>4004</v>
      </c>
      <c r="W644" s="22" t="s">
        <v>4005</v>
      </c>
      <c r="X644" s="22" t="s">
        <v>35</v>
      </c>
      <c r="Y644" s="5" t="str">
        <f t="shared" si="20"/>
        <v>INSERT INTO empleados VALUES (NULL, 6, 2, 4, 11, 1, 12, 'Vallejos Pinaya', 'John Andres', 'miércoles-09-19', 'yhon_andres14@hotmail.com', '75619580', '959025267', 'San Juan de Lurigancho', 'Jr. Nevado Huscaran 379', 'N00176256', 'egresado', 'I');</v>
      </c>
    </row>
    <row r="645" spans="1:25" ht="15.75" customHeight="1">
      <c r="A645" s="6">
        <f t="shared" si="21"/>
        <v>644</v>
      </c>
      <c r="B645" s="21">
        <v>3</v>
      </c>
      <c r="C645" s="7" t="str">
        <f>VLOOKUP(B645,Tablas_Maestras_Prime!$A$116:$B$153,2,FALSE)</f>
        <v>Dibujante Tecnico Mecanico</v>
      </c>
      <c r="D645" s="7">
        <v>20</v>
      </c>
      <c r="E645" s="113" t="str">
        <f>VLOOKUP(D645,Tablas_Maestras_Prime!$A$42:$B$103,2,FALSE)</f>
        <v>Universidad Autónoma del Perú</v>
      </c>
      <c r="F645" s="7">
        <v>5</v>
      </c>
      <c r="G645" s="7" t="str">
        <f>VLOOKUP(F645,Tablas_Maestras_Prime!$A$107:$B$112,2,FALSE)</f>
        <v>Legal</v>
      </c>
      <c r="H645" s="7">
        <v>3</v>
      </c>
      <c r="I645" s="7" t="str">
        <f>VLOOKUP(H645,Tablas_Maestras_Prime!$A$20:$B$38,2,FALSE)</f>
        <v>Derecho</v>
      </c>
      <c r="J645" s="7">
        <v>1</v>
      </c>
      <c r="K645" s="7" t="str">
        <f>VLOOKUP(J645,Tablas_Maestras_Prime!$A$173:$B$175,2,FALSE)</f>
        <v>Estable</v>
      </c>
      <c r="L645" s="7">
        <v>12</v>
      </c>
      <c r="M645" s="7" t="str">
        <f>VLOOKUP(L645,Tablas_Maestras_Prime!$A$158:$B$169,2,FALSE)</f>
        <v>Practicante</v>
      </c>
      <c r="N645" s="22" t="s">
        <v>4006</v>
      </c>
      <c r="O645" s="22" t="s">
        <v>4007</v>
      </c>
      <c r="P645" s="29">
        <v>36062</v>
      </c>
      <c r="Q645" s="26" t="s">
        <v>3184</v>
      </c>
      <c r="R645" s="26" t="s">
        <v>4008</v>
      </c>
      <c r="S645" s="26" t="s">
        <v>4009</v>
      </c>
      <c r="T645" s="22" t="s">
        <v>3704</v>
      </c>
      <c r="U645" s="26" t="s">
        <v>4010</v>
      </c>
      <c r="V645" s="22" t="s">
        <v>4011</v>
      </c>
      <c r="W645" s="22" t="s">
        <v>34</v>
      </c>
      <c r="X645" s="22" t="s">
        <v>35</v>
      </c>
      <c r="Y645" s="5" t="str">
        <f t="shared" si="20"/>
        <v>INSERT INTO empleados VALUES (NULL, 3, 20, 5, 3, 1, 12, 'Hidalgo Ydme', 'Fabrizio Adolfo', 'jueves-09-24', NULL, '73642084', '934979497', 'Villa el Salvador', 'Sector 02 Grupo 05 Mz. H Lt. 21 - V.E.S', '2152892020', '9no', 'I');</v>
      </c>
    </row>
    <row r="646" spans="1:25" ht="15.75" customHeight="1">
      <c r="A646" s="6">
        <f t="shared" si="21"/>
        <v>645</v>
      </c>
      <c r="B646" s="21">
        <v>3</v>
      </c>
      <c r="C646" s="7" t="str">
        <f>VLOOKUP(B646,Tablas_Maestras_Prime!$A$116:$B$153,2,FALSE)</f>
        <v>Dibujante Tecnico Mecanico</v>
      </c>
      <c r="D646" s="7">
        <v>20</v>
      </c>
      <c r="E646" s="113" t="str">
        <f>VLOOKUP(D646,Tablas_Maestras_Prime!$A$42:$B$103,2,FALSE)</f>
        <v>Universidad Autónoma del Perú</v>
      </c>
      <c r="F646" s="7">
        <v>5</v>
      </c>
      <c r="G646" s="7" t="str">
        <f>VLOOKUP(F646,Tablas_Maestras_Prime!$A$107:$B$112,2,FALSE)</f>
        <v>Legal</v>
      </c>
      <c r="H646" s="7">
        <v>3</v>
      </c>
      <c r="I646" s="7" t="str">
        <f>VLOOKUP(H646,Tablas_Maestras_Prime!$A$20:$B$38,2,FALSE)</f>
        <v>Derecho</v>
      </c>
      <c r="J646" s="7">
        <v>1</v>
      </c>
      <c r="K646" s="7" t="str">
        <f>VLOOKUP(J646,Tablas_Maestras_Prime!$A$173:$B$175,2,FALSE)</f>
        <v>Estable</v>
      </c>
      <c r="L646" s="7">
        <v>12</v>
      </c>
      <c r="M646" s="7" t="str">
        <f>VLOOKUP(L646,Tablas_Maestras_Prime!$A$158:$B$169,2,FALSE)</f>
        <v>Practicante</v>
      </c>
      <c r="N646" s="22" t="s">
        <v>4012</v>
      </c>
      <c r="O646" s="22" t="s">
        <v>4013</v>
      </c>
      <c r="P646" s="29">
        <v>33345</v>
      </c>
      <c r="Q646" s="26" t="s">
        <v>3184</v>
      </c>
      <c r="R646" s="26" t="s">
        <v>4014</v>
      </c>
      <c r="S646" s="26" t="s">
        <v>4015</v>
      </c>
      <c r="T646" s="22" t="s">
        <v>2310</v>
      </c>
      <c r="U646" s="26" t="s">
        <v>4016</v>
      </c>
      <c r="V646" s="22" t="s">
        <v>3184</v>
      </c>
      <c r="W646" s="22" t="s">
        <v>95</v>
      </c>
      <c r="X646" s="22" t="s">
        <v>35</v>
      </c>
      <c r="Y646" s="5" t="str">
        <f t="shared" si="20"/>
        <v>INSERT INTO empleados VALUES (NULL, 3, 20, 5, 3, 1, 12, 'Castañeda Valverde', 'Jhon Paul', 'miércoles-04-17', NULL, '46937783', '960332851', 'Villa Maria del Triunfo', 'Mz G Lt 6 Puyusca Av. Pachacutec - VMT', NULL, '8vo', 'I');</v>
      </c>
    </row>
    <row r="647" spans="1:25" ht="15.75" customHeight="1">
      <c r="A647" s="6">
        <f t="shared" si="21"/>
        <v>646</v>
      </c>
      <c r="B647" s="21">
        <v>3</v>
      </c>
      <c r="C647" s="7" t="str">
        <f>VLOOKUP(B647,Tablas_Maestras_Prime!$A$116:$B$153,2,FALSE)</f>
        <v>Dibujante Tecnico Mecanico</v>
      </c>
      <c r="D647" s="7">
        <v>20</v>
      </c>
      <c r="E647" s="113" t="str">
        <f>VLOOKUP(D647,Tablas_Maestras_Prime!$A$42:$B$103,2,FALSE)</f>
        <v>Universidad Autónoma del Perú</v>
      </c>
      <c r="F647" s="7">
        <v>5</v>
      </c>
      <c r="G647" s="7" t="str">
        <f>VLOOKUP(F647,Tablas_Maestras_Prime!$A$107:$B$112,2,FALSE)</f>
        <v>Legal</v>
      </c>
      <c r="H647" s="7">
        <v>3</v>
      </c>
      <c r="I647" s="7" t="str">
        <f>VLOOKUP(H647,Tablas_Maestras_Prime!$A$20:$B$38,2,FALSE)</f>
        <v>Derecho</v>
      </c>
      <c r="J647" s="7">
        <v>1</v>
      </c>
      <c r="K647" s="7" t="str">
        <f>VLOOKUP(J647,Tablas_Maestras_Prime!$A$173:$B$175,2,FALSE)</f>
        <v>Estable</v>
      </c>
      <c r="L647" s="7">
        <v>12</v>
      </c>
      <c r="M647" s="7" t="str">
        <f>VLOOKUP(L647,Tablas_Maestras_Prime!$A$158:$B$169,2,FALSE)</f>
        <v>Practicante</v>
      </c>
      <c r="N647" s="22" t="s">
        <v>4017</v>
      </c>
      <c r="O647" s="22" t="s">
        <v>4018</v>
      </c>
      <c r="P647" s="29">
        <v>30538</v>
      </c>
      <c r="Q647" s="26" t="s">
        <v>4019</v>
      </c>
      <c r="R647" s="26" t="s">
        <v>4020</v>
      </c>
      <c r="S647" s="26" t="s">
        <v>4021</v>
      </c>
      <c r="T647" s="22" t="s">
        <v>4022</v>
      </c>
      <c r="U647" s="26" t="s">
        <v>4023</v>
      </c>
      <c r="V647" s="22" t="s">
        <v>4024</v>
      </c>
      <c r="W647" s="22" t="s">
        <v>934</v>
      </c>
      <c r="X647" s="22" t="s">
        <v>35</v>
      </c>
      <c r="Y647" s="5" t="str">
        <f t="shared" si="20"/>
        <v>INSERT INTO empleados VALUES (NULL, 3, 20, 5, 3, 1, 12, 'Bustamante Alaya', 'Moisés Isarel', 'miércoles-08-10', 'moises1bustamante@gmail.com', '42036791', '906419831', 'Pucusana', 'AH Manuel Scorza MZ E lote 1 - Pucusana', '2191893006', '6to', 'I');</v>
      </c>
    </row>
    <row r="648" spans="1:25" ht="15.75" customHeight="1">
      <c r="A648" s="6">
        <f t="shared" si="21"/>
        <v>647</v>
      </c>
      <c r="B648" s="21">
        <v>3</v>
      </c>
      <c r="C648" s="7" t="str">
        <f>VLOOKUP(B648,Tablas_Maestras_Prime!$A$116:$B$153,2,FALSE)</f>
        <v>Dibujante Tecnico Mecanico</v>
      </c>
      <c r="D648" s="7">
        <v>20</v>
      </c>
      <c r="E648" s="113" t="str">
        <f>VLOOKUP(D648,Tablas_Maestras_Prime!$A$42:$B$103,2,FALSE)</f>
        <v>Universidad Autónoma del Perú</v>
      </c>
      <c r="F648" s="7">
        <v>5</v>
      </c>
      <c r="G648" s="7" t="str">
        <f>VLOOKUP(F648,Tablas_Maestras_Prime!$A$107:$B$112,2,FALSE)</f>
        <v>Legal</v>
      </c>
      <c r="H648" s="7">
        <v>3</v>
      </c>
      <c r="I648" s="7" t="str">
        <f>VLOOKUP(H648,Tablas_Maestras_Prime!$A$20:$B$38,2,FALSE)</f>
        <v>Derecho</v>
      </c>
      <c r="J648" s="7">
        <v>1</v>
      </c>
      <c r="K648" s="7" t="str">
        <f>VLOOKUP(J648,Tablas_Maestras_Prime!$A$173:$B$175,2,FALSE)</f>
        <v>Estable</v>
      </c>
      <c r="L648" s="7">
        <v>12</v>
      </c>
      <c r="M648" s="7" t="str">
        <f>VLOOKUP(L648,Tablas_Maestras_Prime!$A$158:$B$169,2,FALSE)</f>
        <v>Practicante</v>
      </c>
      <c r="N648" s="22" t="s">
        <v>4025</v>
      </c>
      <c r="O648" s="22" t="s">
        <v>4026</v>
      </c>
      <c r="P648" s="29">
        <v>36388</v>
      </c>
      <c r="Q648" s="26" t="s">
        <v>3184</v>
      </c>
      <c r="R648" s="26" t="s">
        <v>4027</v>
      </c>
      <c r="S648" s="26" t="s">
        <v>4028</v>
      </c>
      <c r="T648" s="22" t="s">
        <v>318</v>
      </c>
      <c r="U648" s="26" t="s">
        <v>4029</v>
      </c>
      <c r="V648" s="22" t="s">
        <v>33</v>
      </c>
      <c r="W648" s="22" t="s">
        <v>145</v>
      </c>
      <c r="X648" s="22" t="s">
        <v>35</v>
      </c>
      <c r="Y648" s="5" t="str">
        <f t="shared" si="20"/>
        <v>INSERT INTO empleados VALUES (NULL, 3, 20, 5, 3, 1, 12, 'Chumbimuni Sarco', 'George Anderson', 'lunes-08-16', NULL, '73790085', '935984473', 'San Juan de Miraflores', 'Jr Manuel Montero Rosas 736 - SJM', NULL, '7mo', 'I');</v>
      </c>
    </row>
    <row r="649" spans="1:25" ht="15.75" customHeight="1">
      <c r="A649" s="6">
        <f t="shared" si="21"/>
        <v>648</v>
      </c>
      <c r="B649" s="21">
        <v>3</v>
      </c>
      <c r="C649" s="7" t="str">
        <f>VLOOKUP(B649,Tablas_Maestras_Prime!$A$116:$B$153,2,FALSE)</f>
        <v>Dibujante Tecnico Mecanico</v>
      </c>
      <c r="D649" s="7">
        <v>20</v>
      </c>
      <c r="E649" s="113" t="str">
        <f>VLOOKUP(D649,Tablas_Maestras_Prime!$A$42:$B$103,2,FALSE)</f>
        <v>Universidad Autónoma del Perú</v>
      </c>
      <c r="F649" s="7">
        <v>5</v>
      </c>
      <c r="G649" s="7" t="str">
        <f>VLOOKUP(F649,Tablas_Maestras_Prime!$A$107:$B$112,2,FALSE)</f>
        <v>Legal</v>
      </c>
      <c r="H649" s="7">
        <v>3</v>
      </c>
      <c r="I649" s="7" t="str">
        <f>VLOOKUP(H649,Tablas_Maestras_Prime!$A$20:$B$38,2,FALSE)</f>
        <v>Derecho</v>
      </c>
      <c r="J649" s="7">
        <v>1</v>
      </c>
      <c r="K649" s="7" t="str">
        <f>VLOOKUP(J649,Tablas_Maestras_Prime!$A$173:$B$175,2,FALSE)</f>
        <v>Estable</v>
      </c>
      <c r="L649" s="7">
        <v>12</v>
      </c>
      <c r="M649" s="7" t="str">
        <f>VLOOKUP(L649,Tablas_Maestras_Prime!$A$158:$B$169,2,FALSE)</f>
        <v>Practicante</v>
      </c>
      <c r="N649" s="22" t="s">
        <v>4030</v>
      </c>
      <c r="O649" s="22" t="s">
        <v>4031</v>
      </c>
      <c r="P649" s="29">
        <v>35540</v>
      </c>
      <c r="Q649" s="26" t="s">
        <v>3184</v>
      </c>
      <c r="R649" s="26" t="s">
        <v>4032</v>
      </c>
      <c r="S649" s="26" t="s">
        <v>4033</v>
      </c>
      <c r="T649" s="22" t="s">
        <v>3650</v>
      </c>
      <c r="U649" s="26" t="s">
        <v>4034</v>
      </c>
      <c r="V649" s="22" t="s">
        <v>33</v>
      </c>
      <c r="W649" s="22" t="s">
        <v>3107</v>
      </c>
      <c r="X649" s="22" t="s">
        <v>35</v>
      </c>
      <c r="Y649" s="5" t="str">
        <f t="shared" si="20"/>
        <v>INSERT INTO empleados VALUES (NULL, 3, 20, 5, 3, 1, 12, 'Quispe Quesada', 'Deivy Evert', 'domingo-04-20', NULL, '75591651', '934942159', 'Bellavista', 'calle 28 urb. Ciudad del Pescador Mz. B3 Lt. 20', NULL, '11vo', 'I');</v>
      </c>
    </row>
    <row r="650" spans="1:25" ht="15.75" customHeight="1">
      <c r="A650" s="6">
        <f t="shared" si="21"/>
        <v>649</v>
      </c>
      <c r="B650" s="21">
        <v>3</v>
      </c>
      <c r="C650" s="7" t="str">
        <f>VLOOKUP(B650,Tablas_Maestras_Prime!$A$116:$B$153,2,FALSE)</f>
        <v>Dibujante Tecnico Mecanico</v>
      </c>
      <c r="D650" s="7">
        <v>20</v>
      </c>
      <c r="E650" s="113" t="str">
        <f>VLOOKUP(D650,Tablas_Maestras_Prime!$A$42:$B$103,2,FALSE)</f>
        <v>Universidad Autónoma del Perú</v>
      </c>
      <c r="F650" s="7">
        <v>5</v>
      </c>
      <c r="G650" s="7" t="str">
        <f>VLOOKUP(F650,Tablas_Maestras_Prime!$A$107:$B$112,2,FALSE)</f>
        <v>Legal</v>
      </c>
      <c r="H650" s="7">
        <v>3</v>
      </c>
      <c r="I650" s="7" t="str">
        <f>VLOOKUP(H650,Tablas_Maestras_Prime!$A$20:$B$38,2,FALSE)</f>
        <v>Derecho</v>
      </c>
      <c r="J650" s="7">
        <v>1</v>
      </c>
      <c r="K650" s="7" t="str">
        <f>VLOOKUP(J650,Tablas_Maestras_Prime!$A$173:$B$175,2,FALSE)</f>
        <v>Estable</v>
      </c>
      <c r="L650" s="7">
        <v>12</v>
      </c>
      <c r="M650" s="7" t="str">
        <f>VLOOKUP(L650,Tablas_Maestras_Prime!$A$158:$B$169,2,FALSE)</f>
        <v>Practicante</v>
      </c>
      <c r="N650" s="22" t="s">
        <v>4035</v>
      </c>
      <c r="O650" s="22" t="s">
        <v>4036</v>
      </c>
      <c r="P650" s="29" t="s">
        <v>4037</v>
      </c>
      <c r="Q650" s="26" t="s">
        <v>3184</v>
      </c>
      <c r="R650" s="26" t="s">
        <v>4038</v>
      </c>
      <c r="S650" s="26" t="s">
        <v>4039</v>
      </c>
      <c r="T650" s="22"/>
      <c r="U650" s="22" t="s">
        <v>3184</v>
      </c>
      <c r="V650" s="22" t="s">
        <v>33</v>
      </c>
      <c r="W650" s="22" t="s">
        <v>3184</v>
      </c>
      <c r="X650" s="22" t="s">
        <v>35</v>
      </c>
      <c r="Y650" s="5" t="str">
        <f t="shared" si="20"/>
        <v>INSERT INTO empleados VALUES (NULL, 3, 20, 5, 3, 1, 12, 'Prada Atanacio', 'Michell', 'viernes-03-29', NULL, '43002477', '980736112', '', NULL, NULL, NULL, 'I');</v>
      </c>
    </row>
    <row r="651" spans="1:25" ht="15.75" customHeight="1">
      <c r="A651" s="6">
        <f t="shared" si="21"/>
        <v>650</v>
      </c>
      <c r="B651" s="21">
        <v>12</v>
      </c>
      <c r="C651" s="7" t="str">
        <f>VLOOKUP(B651,Tablas_Maestras_Prime!$A$116:$B$153,2,FALSE)</f>
        <v>Ingenieria de Software</v>
      </c>
      <c r="D651" s="7">
        <v>2</v>
      </c>
      <c r="E651" s="113" t="str">
        <f>VLOOKUP(D651,Tablas_Maestras_Prime!$A$42:$B$103,2,FALSE)</f>
        <v>Universidad privada del norte</v>
      </c>
      <c r="F651" s="7">
        <v>2</v>
      </c>
      <c r="G651" s="7" t="str">
        <f>VLOOKUP(F651,Tablas_Maestras_Prime!$A$107:$B$112,2,FALSE)</f>
        <v>Administracion</v>
      </c>
      <c r="H651" s="7">
        <v>4</v>
      </c>
      <c r="I651" s="7" t="str">
        <f>VLOOKUP(H651,Tablas_Maestras_Prime!$A$20:$B$38,2,FALSE)</f>
        <v>Ciencias Contables</v>
      </c>
      <c r="J651" s="7">
        <v>1</v>
      </c>
      <c r="K651" s="7" t="str">
        <f>VLOOKUP(J651,Tablas_Maestras_Prime!$A$173:$B$175,2,FALSE)</f>
        <v>Estable</v>
      </c>
      <c r="L651" s="7">
        <v>12</v>
      </c>
      <c r="M651" s="7" t="str">
        <f>VLOOKUP(L651,Tablas_Maestras_Prime!$A$158:$B$169,2,FALSE)</f>
        <v>Practicante</v>
      </c>
      <c r="N651" s="22" t="s">
        <v>4040</v>
      </c>
      <c r="O651" s="22" t="s">
        <v>4041</v>
      </c>
      <c r="P651" s="29">
        <v>37266</v>
      </c>
      <c r="Q651" s="26" t="s">
        <v>4042</v>
      </c>
      <c r="R651" s="26" t="s">
        <v>4043</v>
      </c>
      <c r="S651" s="26" t="s">
        <v>4044</v>
      </c>
      <c r="T651" s="22" t="s">
        <v>391</v>
      </c>
      <c r="U651" s="26" t="s">
        <v>4045</v>
      </c>
      <c r="V651" s="22" t="s">
        <v>33</v>
      </c>
      <c r="W651" s="22" t="s">
        <v>95</v>
      </c>
      <c r="X651" s="22" t="s">
        <v>35</v>
      </c>
      <c r="Y651" s="5" t="str">
        <f t="shared" si="20"/>
        <v>INSERT INTO empleados VALUES (NULL, 12, 2, 2, 4, 1, 12, 'Vela Torres', 'Cristina Isabel', 'jueves-01-10', 'velatorres1313@gmail,com', '72886929', '953131761', 'Los Olivos', 'Calle Coronel Justo Arias Araguez 103, Los Olivos', NULL, '8vo', 'I');</v>
      </c>
    </row>
    <row r="652" spans="1:25" ht="15.75" customHeight="1">
      <c r="A652" s="6">
        <f t="shared" si="21"/>
        <v>651</v>
      </c>
      <c r="B652" s="21">
        <v>10</v>
      </c>
      <c r="C652" s="7" t="str">
        <f>VLOOKUP(B652,Tablas_Maestras_Prime!$A$116:$B$153,2,FALSE)</f>
        <v>Administracion de Empresas</v>
      </c>
      <c r="D652" s="7">
        <v>24</v>
      </c>
      <c r="E652" s="113" t="str">
        <f>VLOOKUP(D652,Tablas_Maestras_Prime!$A$42:$B$103,2,FALSE)</f>
        <v>Universidad Continental</v>
      </c>
      <c r="F652" s="7">
        <v>2</v>
      </c>
      <c r="G652" s="7" t="str">
        <f>VLOOKUP(F652,Tablas_Maestras_Prime!$A$107:$B$112,2,FALSE)</f>
        <v>Administracion</v>
      </c>
      <c r="H652" s="7">
        <v>4</v>
      </c>
      <c r="I652" s="7" t="str">
        <f>VLOOKUP(H652,Tablas_Maestras_Prime!$A$20:$B$38,2,FALSE)</f>
        <v>Ciencias Contables</v>
      </c>
      <c r="J652" s="7">
        <v>1</v>
      </c>
      <c r="K652" s="7" t="str">
        <f>VLOOKUP(J652,Tablas_Maestras_Prime!$A$173:$B$175,2,FALSE)</f>
        <v>Estable</v>
      </c>
      <c r="L652" s="7">
        <v>12</v>
      </c>
      <c r="M652" s="7" t="str">
        <f>VLOOKUP(L652,Tablas_Maestras_Prime!$A$158:$B$169,2,FALSE)</f>
        <v>Practicante</v>
      </c>
      <c r="N652" s="22" t="s">
        <v>4046</v>
      </c>
      <c r="O652" s="22" t="s">
        <v>4047</v>
      </c>
      <c r="P652" s="29">
        <v>37768</v>
      </c>
      <c r="Q652" s="26" t="s">
        <v>4048</v>
      </c>
      <c r="R652" s="26" t="s">
        <v>4049</v>
      </c>
      <c r="S652" s="26" t="s">
        <v>4050</v>
      </c>
      <c r="T652" s="22" t="s">
        <v>391</v>
      </c>
      <c r="U652" s="26" t="s">
        <v>4051</v>
      </c>
      <c r="V652" s="22" t="s">
        <v>4049</v>
      </c>
      <c r="W652" s="22" t="s">
        <v>95</v>
      </c>
      <c r="X652" s="22" t="s">
        <v>35</v>
      </c>
      <c r="Y652" s="5" t="str">
        <f t="shared" si="20"/>
        <v>INSERT INTO empleados VALUES (NULL, 10, 24, 2, 4, 1, 12, 'Abanto Melendez', 'Esther Rebeca', 'martes-05-27', 'abantomelendezesther@gmail.com', '75016120', '985459974', 'Los Olivos', 'Mz Ll lote 2 Etapa 3 Calle 17-Los Olivos', '75016120', '8vo', 'I');</v>
      </c>
    </row>
    <row r="653" spans="1:25" ht="15.75" customHeight="1">
      <c r="A653" s="6">
        <f t="shared" si="21"/>
        <v>652</v>
      </c>
      <c r="B653" s="21">
        <v>32</v>
      </c>
      <c r="C653" s="7" t="str">
        <f>VLOOKUP(B653,Tablas_Maestras_Prime!$A$116:$B$153,2,FALSE)</f>
        <v>....</v>
      </c>
      <c r="D653" s="7">
        <v>50</v>
      </c>
      <c r="E653" s="113" t="str">
        <f>VLOOKUP(D653,Tablas_Maestras_Prime!$A$42:$B$103,2,FALSE)</f>
        <v>UNIVERSIDAD CATOLICA SEDES SAPIENTIAE (UCSS)</v>
      </c>
      <c r="F653" s="7">
        <v>2</v>
      </c>
      <c r="G653" s="7" t="str">
        <f>VLOOKUP(F653,Tablas_Maestras_Prime!$A$107:$B$112,2,FALSE)</f>
        <v>Administracion</v>
      </c>
      <c r="H653" s="7">
        <v>4</v>
      </c>
      <c r="I653" s="7" t="str">
        <f>VLOOKUP(H653,Tablas_Maestras_Prime!$A$20:$B$38,2,FALSE)</f>
        <v>Ciencias Contables</v>
      </c>
      <c r="J653" s="7">
        <v>1</v>
      </c>
      <c r="K653" s="7" t="str">
        <f>VLOOKUP(J653,Tablas_Maestras_Prime!$A$173:$B$175,2,FALSE)</f>
        <v>Estable</v>
      </c>
      <c r="L653" s="7">
        <v>12</v>
      </c>
      <c r="M653" s="7" t="str">
        <f>VLOOKUP(L653,Tablas_Maestras_Prime!$A$158:$B$169,2,FALSE)</f>
        <v>Practicante</v>
      </c>
      <c r="N653" s="22" t="s">
        <v>4052</v>
      </c>
      <c r="O653" s="22" t="s">
        <v>4053</v>
      </c>
      <c r="P653" s="29">
        <v>37517</v>
      </c>
      <c r="Q653" s="26" t="s">
        <v>4054</v>
      </c>
      <c r="R653" s="26" t="s">
        <v>4055</v>
      </c>
      <c r="S653" s="26" t="s">
        <v>4056</v>
      </c>
      <c r="T653" s="22" t="s">
        <v>1223</v>
      </c>
      <c r="U653" s="26" t="s">
        <v>4057</v>
      </c>
      <c r="V653" s="22" t="s">
        <v>4058</v>
      </c>
      <c r="W653" s="22" t="s">
        <v>95</v>
      </c>
      <c r="X653" s="22" t="s">
        <v>35</v>
      </c>
      <c r="Y653" s="5" t="str">
        <f t="shared" si="20"/>
        <v>INSERT INTO empleados VALUES (NULL, 32, 50, 2, 4, 1, 12, 'Castillo García', 'Roberth Brayan', 'miércoles-09-18', '9330722141brayan@gmail.com', '70894138', '990354052', 'Ventanilla', 'Mz O1 Lt 19 AA.HH Luis Felipe de las Casas II Ventanilla, Callao', '2020100160', '8vo', 'I');</v>
      </c>
    </row>
    <row r="654" spans="1:25" ht="15.75" customHeight="1">
      <c r="A654" s="6">
        <f t="shared" si="21"/>
        <v>653</v>
      </c>
      <c r="B654" s="21">
        <v>32</v>
      </c>
      <c r="C654" s="7" t="str">
        <f>VLOOKUP(B654,Tablas_Maestras_Prime!$A$116:$B$153,2,FALSE)</f>
        <v>....</v>
      </c>
      <c r="D654" s="7">
        <v>50</v>
      </c>
      <c r="E654" s="113" t="str">
        <f>VLOOKUP(D654,Tablas_Maestras_Prime!$A$42:$B$103,2,FALSE)</f>
        <v>UNIVERSIDAD CATOLICA SEDES SAPIENTIAE (UCSS)</v>
      </c>
      <c r="F654" s="7">
        <v>2</v>
      </c>
      <c r="G654" s="7" t="str">
        <f>VLOOKUP(F654,Tablas_Maestras_Prime!$A$107:$B$112,2,FALSE)</f>
        <v>Administracion</v>
      </c>
      <c r="H654" s="7">
        <v>4</v>
      </c>
      <c r="I654" s="7" t="str">
        <f>VLOOKUP(H654,Tablas_Maestras_Prime!$A$20:$B$38,2,FALSE)</f>
        <v>Ciencias Contables</v>
      </c>
      <c r="J654" s="7">
        <v>1</v>
      </c>
      <c r="K654" s="7" t="str">
        <f>VLOOKUP(J654,Tablas_Maestras_Prime!$A$173:$B$175,2,FALSE)</f>
        <v>Estable</v>
      </c>
      <c r="L654" s="7">
        <v>12</v>
      </c>
      <c r="M654" s="7" t="str">
        <f>VLOOKUP(L654,Tablas_Maestras_Prime!$A$158:$B$169,2,FALSE)</f>
        <v>Practicante</v>
      </c>
      <c r="N654" s="22" t="s">
        <v>4059</v>
      </c>
      <c r="O654" s="22" t="s">
        <v>4060</v>
      </c>
      <c r="P654" s="29">
        <v>35569</v>
      </c>
      <c r="Q654" s="26" t="s">
        <v>4061</v>
      </c>
      <c r="R654" s="26" t="s">
        <v>4062</v>
      </c>
      <c r="S654" s="26" t="s">
        <v>4063</v>
      </c>
      <c r="T654" s="22" t="s">
        <v>1223</v>
      </c>
      <c r="U654" s="26" t="s">
        <v>4064</v>
      </c>
      <c r="V654" s="22" t="s">
        <v>4065</v>
      </c>
      <c r="W654" s="22" t="s">
        <v>34</v>
      </c>
      <c r="X654" s="22" t="s">
        <v>35</v>
      </c>
      <c r="Y654" s="5" t="str">
        <f t="shared" si="20"/>
        <v>INSERT INTO empleados VALUES (NULL, 32, 50, 2, 4, 1, 12, 'Correa Gamarra', 'Nexims', 'lunes-05-19', 'neximsyuser@gmail.com', '75525433', '922243442', 'Ventanilla', 'mz v lt 2 cueva de los tallos, pachacutec-ventanilla', '2017100504', '9no', 'I');</v>
      </c>
    </row>
    <row r="655" spans="1:25" ht="15.75" customHeight="1">
      <c r="A655" s="6">
        <f t="shared" si="21"/>
        <v>654</v>
      </c>
      <c r="B655" s="21">
        <v>32</v>
      </c>
      <c r="C655" s="7" t="str">
        <f>VLOOKUP(B655,Tablas_Maestras_Prime!$A$116:$B$153,2,FALSE)</f>
        <v>....</v>
      </c>
      <c r="D655" s="7">
        <v>50</v>
      </c>
      <c r="E655" s="113" t="str">
        <f>VLOOKUP(D655,Tablas_Maestras_Prime!$A$42:$B$103,2,FALSE)</f>
        <v>UNIVERSIDAD CATOLICA SEDES SAPIENTIAE (UCSS)</v>
      </c>
      <c r="F655" s="7">
        <v>2</v>
      </c>
      <c r="G655" s="7" t="str">
        <f>VLOOKUP(F655,Tablas_Maestras_Prime!$A$107:$B$112,2,FALSE)</f>
        <v>Administracion</v>
      </c>
      <c r="H655" s="7">
        <v>4</v>
      </c>
      <c r="I655" s="7" t="str">
        <f>VLOOKUP(H655,Tablas_Maestras_Prime!$A$20:$B$38,2,FALSE)</f>
        <v>Ciencias Contables</v>
      </c>
      <c r="J655" s="7">
        <v>1</v>
      </c>
      <c r="K655" s="7" t="str">
        <f>VLOOKUP(J655,Tablas_Maestras_Prime!$A$173:$B$175,2,FALSE)</f>
        <v>Estable</v>
      </c>
      <c r="L655" s="7">
        <v>12</v>
      </c>
      <c r="M655" s="7" t="str">
        <f>VLOOKUP(L655,Tablas_Maestras_Prime!$A$158:$B$169,2,FALSE)</f>
        <v>Practicante</v>
      </c>
      <c r="N655" s="22" t="s">
        <v>4066</v>
      </c>
      <c r="O655" s="22" t="s">
        <v>4067</v>
      </c>
      <c r="P655" s="29">
        <v>37249</v>
      </c>
      <c r="Q655" s="26" t="s">
        <v>4068</v>
      </c>
      <c r="R655" s="26" t="s">
        <v>4069</v>
      </c>
      <c r="S655" s="26" t="s">
        <v>4070</v>
      </c>
      <c r="T655" s="22" t="s">
        <v>1180</v>
      </c>
      <c r="U655" s="26" t="s">
        <v>4071</v>
      </c>
      <c r="V655" s="22" t="s">
        <v>4072</v>
      </c>
      <c r="W655" s="22" t="s">
        <v>34</v>
      </c>
      <c r="X655" s="22" t="s">
        <v>35</v>
      </c>
      <c r="Y655" s="5" t="str">
        <f t="shared" ref="Y655:Y658" si="22">CONCATENATE("INSERT INTO empleados VALUES (NULL, ",B655,", ",D655,", ",F655,", ",H655,", ",J655,", ",L655,", '",N655,"', '",O655,"', ",IF(P655="Sin definir","NULL","'"&amp;TEXT(P655,"aaaa-mm-dd")&amp;"'"),", ",IF(Q655="Sin definir","NULL","'"&amp;Q655&amp;"'"),", ",IF(R655="Sin definir","NULL","'"&amp;R655&amp;"'"),", ",IF(S655="Sin definir","NULL","'"&amp;S655&amp;"'"),", ",IF(T655="Sin definir","NULL","'"&amp;T655&amp;"'"),", ",IF(U655="Sin definir","NULL","'"&amp;U655&amp;"'"),", ",IF(V655="Sin definir","NULL","'"&amp;V655&amp;"'"),", ",IF(W655="Sin definir","NULL","'"&amp;W655&amp;"'"),", '",X655,"');")</f>
        <v>INSERT INTO empleados VALUES (NULL, 32, 50, 2, 4, 1, 12, 'Valverde Figueroa', 'Jose Manuel', 'lunes-12-24', 'vafimajo2015@gmail.com', '70933422', '956706624', 'San Martin de Porres', 'Jr. Santa Margarita 259 Urb. Palao - Segundo Piso', '2019200207', '9no', 'I');</v>
      </c>
    </row>
    <row r="656" spans="1:25" ht="15.75" customHeight="1">
      <c r="A656" s="6">
        <f t="shared" si="21"/>
        <v>655</v>
      </c>
      <c r="B656" s="21">
        <v>10</v>
      </c>
      <c r="C656" s="7" t="str">
        <f>VLOOKUP(B656,Tablas_Maestras_Prime!$A$116:$B$153,2,FALSE)</f>
        <v>Administracion de Empresas</v>
      </c>
      <c r="D656" s="7">
        <v>24</v>
      </c>
      <c r="E656" s="113" t="str">
        <f>VLOOKUP(D656,Tablas_Maestras_Prime!$A$42:$B$103,2,FALSE)</f>
        <v>Universidad Continental</v>
      </c>
      <c r="F656" s="7">
        <v>2</v>
      </c>
      <c r="G656" s="7" t="str">
        <f>VLOOKUP(F656,Tablas_Maestras_Prime!$A$107:$B$112,2,FALSE)</f>
        <v>Administracion</v>
      </c>
      <c r="H656" s="7">
        <v>4</v>
      </c>
      <c r="I656" s="7" t="str">
        <f>VLOOKUP(H656,Tablas_Maestras_Prime!$A$20:$B$38,2,FALSE)</f>
        <v>Ciencias Contables</v>
      </c>
      <c r="J656" s="7">
        <v>1</v>
      </c>
      <c r="K656" s="7" t="str">
        <f>VLOOKUP(J656,Tablas_Maestras_Prime!$A$173:$B$175,2,FALSE)</f>
        <v>Estable</v>
      </c>
      <c r="L656" s="7">
        <v>12</v>
      </c>
      <c r="M656" s="7" t="str">
        <f>VLOOKUP(L656,Tablas_Maestras_Prime!$A$158:$B$169,2,FALSE)</f>
        <v>Practicante</v>
      </c>
      <c r="N656" s="22" t="s">
        <v>4073</v>
      </c>
      <c r="O656" s="22" t="s">
        <v>4074</v>
      </c>
      <c r="P656" s="29">
        <v>37419</v>
      </c>
      <c r="Q656" s="22" t="s">
        <v>4075</v>
      </c>
      <c r="R656" s="26" t="s">
        <v>4076</v>
      </c>
      <c r="S656" s="26" t="s">
        <v>4077</v>
      </c>
      <c r="T656" s="22" t="s">
        <v>1180</v>
      </c>
      <c r="U656" s="26" t="s">
        <v>4078</v>
      </c>
      <c r="V656" s="22" t="s">
        <v>4076</v>
      </c>
      <c r="W656" s="22" t="s">
        <v>34</v>
      </c>
      <c r="X656" s="22" t="s">
        <v>35</v>
      </c>
      <c r="Y656" s="5" t="str">
        <f t="shared" si="22"/>
        <v>INSERT INTO empleados VALUES (NULL, 10, 24, 2, 4, 1, 12, 'Cáceres Chambilla', 'Nicol Alexandra', 'miércoles-06-12', 'nicolcaceres235@gmail.com', '75550560', '912861406', 'San Martin de Porres', 'Mz. B lot 23 Los Alisos de Oquendo Etapa 3, San Martín de Porres', '75550560', '9no', 'I');</v>
      </c>
    </row>
    <row r="657" spans="1:25" ht="15.75" customHeight="1">
      <c r="A657" s="6">
        <f t="shared" si="21"/>
        <v>656</v>
      </c>
      <c r="B657" s="21">
        <v>6</v>
      </c>
      <c r="C657" s="7" t="str">
        <f>VLOOKUP(B657,Tablas_Maestras_Prime!$A$116:$B$153,2,FALSE)</f>
        <v>Administración y Marketing</v>
      </c>
      <c r="D657" s="7">
        <v>5</v>
      </c>
      <c r="E657" s="113" t="str">
        <f>VLOOKUP(D657,Tablas_Maestras_Prime!$A$42:$B$103,2,FALSE)</f>
        <v>Universidad Peruana de Ciencias Aplicadas </v>
      </c>
      <c r="F657" s="7">
        <v>1</v>
      </c>
      <c r="G657" s="7" t="str">
        <f>VLOOKUP(F657,Tablas_Maestras_Prime!$A$107:$B$112,2,FALSE)</f>
        <v>Sin Definir..</v>
      </c>
      <c r="H657" s="7">
        <v>1</v>
      </c>
      <c r="I657" s="7" t="str">
        <f>VLOOKUP(H657,Tablas_Maestras_Prime!$A$20:$B$38,2,FALSE)</f>
        <v>Por definir...</v>
      </c>
      <c r="J657" s="7">
        <v>1</v>
      </c>
      <c r="K657" s="7" t="str">
        <f>VLOOKUP(J657,Tablas_Maestras_Prime!$A$173:$B$175,2,FALSE)</f>
        <v>Estable</v>
      </c>
      <c r="L657" s="7">
        <v>12</v>
      </c>
      <c r="M657" s="7" t="str">
        <f>VLOOKUP(L657,Tablas_Maestras_Prime!$A$158:$B$169,2,FALSE)</f>
        <v>Practicante</v>
      </c>
      <c r="N657" s="22" t="s">
        <v>4079</v>
      </c>
      <c r="O657" s="22" t="s">
        <v>4080</v>
      </c>
      <c r="P657" s="32">
        <v>35762</v>
      </c>
      <c r="Q657" s="25" t="s">
        <v>4081</v>
      </c>
      <c r="R657" s="25" t="s">
        <v>4082</v>
      </c>
      <c r="S657" s="25" t="s">
        <v>4083</v>
      </c>
      <c r="T657" s="22" t="s">
        <v>3184</v>
      </c>
      <c r="U657" s="25" t="s">
        <v>4084</v>
      </c>
      <c r="V657" s="25" t="s">
        <v>4085</v>
      </c>
      <c r="W657" s="25" t="s">
        <v>34</v>
      </c>
      <c r="X657" s="22" t="s">
        <v>35</v>
      </c>
      <c r="Y657" s="5" t="str">
        <f t="shared" si="22"/>
        <v>INSERT INTO empleados VALUES (NULL, 6, 5, 1, 1, 1, 12, 'Sotomayor Cosme', 'Jhair Enrique', 'viernes-11-28', 'jhair_1_2@hotmail.com', '77387530', '955186142', NULL, 'St 2, Gp19, Mz E, Lt 14 - Villa El Salvador', 'U201924565', '9no', 'I');</v>
      </c>
    </row>
    <row r="658" spans="1:25" ht="15.75" customHeight="1">
      <c r="A658" s="6">
        <f t="shared" si="21"/>
        <v>657</v>
      </c>
      <c r="B658" s="21">
        <v>6</v>
      </c>
      <c r="C658" s="7" t="str">
        <f>VLOOKUP(B658,Tablas_Maestras_Prime!$A$116:$B$153,2,FALSE)</f>
        <v>Administración y Marketing</v>
      </c>
      <c r="D658" s="7">
        <v>2</v>
      </c>
      <c r="E658" s="113" t="str">
        <f>VLOOKUP(D658,Tablas_Maestras_Prime!$A$42:$B$103,2,FALSE)</f>
        <v>Universidad privada del norte</v>
      </c>
      <c r="F658" s="7">
        <v>1</v>
      </c>
      <c r="G658" s="7" t="str">
        <f>VLOOKUP(F658,Tablas_Maestras_Prime!$A$107:$B$112,2,FALSE)</f>
        <v>Sin Definir..</v>
      </c>
      <c r="H658" s="7">
        <v>1</v>
      </c>
      <c r="I658" s="7" t="str">
        <f>VLOOKUP(H658,Tablas_Maestras_Prime!$A$20:$B$38,2,FALSE)</f>
        <v>Por definir...</v>
      </c>
      <c r="J658" s="7">
        <v>1</v>
      </c>
      <c r="K658" s="7" t="str">
        <f>VLOOKUP(J658,Tablas_Maestras_Prime!$A$173:$B$175,2,FALSE)</f>
        <v>Estable</v>
      </c>
      <c r="L658" s="7">
        <v>12</v>
      </c>
      <c r="M658" s="7" t="str">
        <f>VLOOKUP(L658,Tablas_Maestras_Prime!$A$158:$B$169,2,FALSE)</f>
        <v>Practicante</v>
      </c>
      <c r="N658" s="22" t="s">
        <v>4086</v>
      </c>
      <c r="O658" s="22" t="s">
        <v>4087</v>
      </c>
      <c r="P658" s="32">
        <v>36136</v>
      </c>
      <c r="Q658" s="25" t="s">
        <v>4088</v>
      </c>
      <c r="R658" s="25" t="s">
        <v>4089</v>
      </c>
      <c r="S658" s="25" t="s">
        <v>4090</v>
      </c>
      <c r="T658" s="22" t="s">
        <v>3184</v>
      </c>
      <c r="U658" s="25" t="s">
        <v>4091</v>
      </c>
      <c r="V658" s="25" t="s">
        <v>4092</v>
      </c>
      <c r="W658" s="25" t="s">
        <v>86</v>
      </c>
      <c r="X658" s="22" t="s">
        <v>35</v>
      </c>
      <c r="Y658" s="5" t="str">
        <f t="shared" si="22"/>
        <v>INSERT INTO empleados VALUES (NULL, 6, 2, 1, 1, 1, 12, 'Morales Morales', 'Omar Del Piero', 'lunes-12-07', 'omarmorales120798@gmail.com', '73173495', '914818733', NULL, 'urbanizacion alvino herrera, Mz F lote 18 - callao', 'N00112283', '10mo', 'I');</v>
      </c>
    </row>
    <row r="659" spans="1:25" ht="15.75" customHeight="1">
      <c r="B659" s="33"/>
      <c r="C659" s="33"/>
      <c r="D659" s="34"/>
      <c r="E659" s="33"/>
      <c r="F659" s="34"/>
      <c r="G659" s="33"/>
      <c r="H659" s="34"/>
      <c r="I659" s="33"/>
      <c r="J659" s="7"/>
      <c r="K659" s="33"/>
      <c r="L659" s="34"/>
      <c r="M659" s="33"/>
      <c r="N659" s="34"/>
      <c r="O659" s="34"/>
      <c r="P659" s="35"/>
      <c r="Q659" s="34"/>
      <c r="R659" s="34"/>
      <c r="S659" s="34"/>
      <c r="T659" s="34"/>
      <c r="U659" s="34"/>
      <c r="V659" s="34"/>
      <c r="W659" s="34"/>
      <c r="X659" s="34"/>
    </row>
    <row r="660" spans="1:25" ht="15.75" customHeight="1">
      <c r="B660" s="33"/>
      <c r="C660" s="33"/>
      <c r="D660" s="34"/>
      <c r="E660" s="33"/>
      <c r="F660" s="34"/>
      <c r="G660" s="33"/>
      <c r="H660" s="34"/>
      <c r="I660" s="33"/>
      <c r="J660" s="7"/>
      <c r="K660" s="33"/>
      <c r="L660" s="34"/>
      <c r="M660" s="33"/>
      <c r="N660" s="34"/>
      <c r="O660" s="34"/>
      <c r="P660" s="35"/>
      <c r="Q660" s="34"/>
      <c r="R660" s="34"/>
      <c r="S660" s="34"/>
      <c r="T660" s="34"/>
      <c r="U660" s="34"/>
      <c r="V660" s="34"/>
      <c r="W660" s="34"/>
      <c r="X660" s="34"/>
    </row>
    <row r="661" spans="1:25" ht="15.75" customHeight="1">
      <c r="B661" s="33"/>
      <c r="C661" s="33"/>
      <c r="D661" s="34"/>
      <c r="E661" s="33"/>
      <c r="F661" s="34"/>
      <c r="G661" s="33"/>
      <c r="H661" s="34"/>
      <c r="I661" s="33"/>
      <c r="J661" s="34"/>
      <c r="K661" s="33"/>
      <c r="L661" s="34"/>
      <c r="M661" s="33"/>
      <c r="N661" s="34"/>
      <c r="O661" s="34"/>
      <c r="P661" s="35"/>
      <c r="Q661" s="34"/>
      <c r="R661" s="34"/>
      <c r="S661" s="34"/>
      <c r="T661" s="34"/>
      <c r="U661" s="34"/>
      <c r="V661" s="34"/>
      <c r="W661" s="34"/>
      <c r="X661" s="34"/>
    </row>
    <row r="662" spans="1:25" ht="15.75" customHeight="1">
      <c r="B662" s="33"/>
      <c r="C662" s="33"/>
      <c r="D662" s="34"/>
      <c r="E662" s="33"/>
      <c r="F662" s="34"/>
      <c r="G662" s="33"/>
      <c r="H662" s="34"/>
      <c r="I662" s="33"/>
      <c r="J662" s="34"/>
      <c r="K662" s="33"/>
      <c r="L662" s="34"/>
      <c r="M662" s="33"/>
      <c r="N662" s="34"/>
      <c r="O662" s="34"/>
      <c r="P662" s="35"/>
      <c r="Q662" s="34"/>
      <c r="R662" s="34"/>
      <c r="S662" s="34"/>
      <c r="T662" s="34"/>
      <c r="U662" s="34"/>
      <c r="V662" s="34"/>
      <c r="W662" s="34"/>
      <c r="X662" s="34"/>
    </row>
    <row r="663" spans="1:25" ht="15.75" customHeight="1">
      <c r="B663" s="33"/>
      <c r="C663" s="33"/>
      <c r="D663" s="34"/>
      <c r="E663" s="33"/>
      <c r="F663" s="34"/>
      <c r="G663" s="33"/>
      <c r="H663" s="34"/>
      <c r="I663" s="33"/>
      <c r="J663" s="34"/>
      <c r="K663" s="33"/>
      <c r="L663" s="34"/>
      <c r="M663" s="33"/>
      <c r="N663" s="34"/>
      <c r="O663" s="34"/>
      <c r="P663" s="35"/>
      <c r="Q663" s="34"/>
      <c r="R663" s="34"/>
      <c r="S663" s="34"/>
      <c r="T663" s="34"/>
      <c r="U663" s="34"/>
      <c r="V663" s="34"/>
      <c r="W663" s="34"/>
      <c r="X663" s="34"/>
    </row>
    <row r="664" spans="1:25" ht="15.75" customHeight="1">
      <c r="B664" s="33"/>
      <c r="C664" s="33"/>
      <c r="D664" s="34"/>
      <c r="E664" s="33"/>
      <c r="F664" s="34"/>
      <c r="G664" s="33"/>
      <c r="H664" s="34"/>
      <c r="I664" s="33"/>
      <c r="J664" s="34"/>
      <c r="K664" s="33"/>
      <c r="L664" s="34"/>
      <c r="M664" s="33"/>
      <c r="N664" s="34"/>
      <c r="O664" s="34"/>
      <c r="P664" s="35"/>
      <c r="Q664" s="34"/>
      <c r="R664" s="34"/>
      <c r="S664" s="34"/>
      <c r="T664" s="34"/>
      <c r="U664" s="34"/>
      <c r="V664" s="34"/>
      <c r="W664" s="34"/>
      <c r="X664" s="34"/>
    </row>
    <row r="665" spans="1:25" ht="15.75" customHeight="1">
      <c r="B665" s="33"/>
      <c r="C665" s="33"/>
      <c r="D665" s="34"/>
      <c r="E665" s="33"/>
      <c r="F665" s="34"/>
      <c r="G665" s="33"/>
      <c r="H665" s="34"/>
      <c r="I665" s="33"/>
      <c r="J665" s="34"/>
      <c r="K665" s="33"/>
      <c r="L665" s="34"/>
      <c r="M665" s="33"/>
      <c r="N665" s="34"/>
      <c r="O665" s="34"/>
      <c r="P665" s="35"/>
      <c r="Q665" s="34"/>
      <c r="R665" s="34"/>
      <c r="S665" s="34"/>
      <c r="T665" s="34"/>
      <c r="U665" s="34"/>
      <c r="V665" s="34"/>
      <c r="W665" s="34"/>
      <c r="X665" s="34"/>
    </row>
    <row r="666" spans="1:25" ht="15.75" customHeight="1">
      <c r="B666" s="33"/>
      <c r="C666" s="33"/>
      <c r="D666" s="34"/>
      <c r="E666" s="33"/>
      <c r="F666" s="34"/>
      <c r="G666" s="33"/>
      <c r="H666" s="34"/>
      <c r="I666" s="33"/>
      <c r="J666" s="34"/>
      <c r="K666" s="33"/>
      <c r="L666" s="34"/>
      <c r="M666" s="33"/>
      <c r="N666" s="34"/>
      <c r="O666" s="34"/>
      <c r="P666" s="35"/>
      <c r="Q666" s="34"/>
      <c r="R666" s="34"/>
      <c r="S666" s="34"/>
      <c r="T666" s="34"/>
      <c r="U666" s="34"/>
      <c r="V666" s="34"/>
      <c r="W666" s="34"/>
      <c r="X666" s="34"/>
    </row>
    <row r="667" spans="1:25" ht="15.75" customHeight="1">
      <c r="B667" s="33"/>
      <c r="C667" s="33"/>
      <c r="D667" s="34"/>
      <c r="E667" s="33"/>
      <c r="F667" s="34"/>
      <c r="G667" s="33"/>
      <c r="H667" s="34"/>
      <c r="I667" s="33"/>
      <c r="J667" s="34"/>
      <c r="K667" s="33"/>
      <c r="L667" s="34"/>
      <c r="M667" s="33"/>
      <c r="N667" s="34"/>
      <c r="O667" s="34"/>
      <c r="P667" s="35"/>
      <c r="Q667" s="34"/>
      <c r="R667" s="34"/>
      <c r="S667" s="34"/>
      <c r="T667" s="34"/>
      <c r="U667" s="34"/>
      <c r="V667" s="34"/>
      <c r="W667" s="34"/>
      <c r="X667" s="34"/>
    </row>
    <row r="668" spans="1:25" ht="15.75" customHeight="1">
      <c r="B668" s="33"/>
      <c r="C668" s="33"/>
      <c r="D668" s="34"/>
      <c r="E668" s="33"/>
      <c r="F668" s="34"/>
      <c r="G668" s="33"/>
      <c r="H668" s="34"/>
      <c r="I668" s="33"/>
      <c r="J668" s="34"/>
      <c r="K668" s="33"/>
      <c r="L668" s="34"/>
      <c r="M668" s="33"/>
      <c r="N668" s="34"/>
      <c r="O668" s="34"/>
      <c r="P668" s="35"/>
      <c r="Q668" s="34"/>
      <c r="R668" s="34"/>
      <c r="S668" s="34"/>
      <c r="T668" s="34"/>
      <c r="U668" s="34"/>
      <c r="V668" s="34"/>
      <c r="W668" s="34"/>
      <c r="X668" s="34"/>
    </row>
    <row r="669" spans="1:25" ht="15.75" customHeight="1">
      <c r="B669" s="33"/>
      <c r="C669" s="33"/>
      <c r="D669" s="34"/>
      <c r="E669" s="33"/>
      <c r="F669" s="34"/>
      <c r="G669" s="33"/>
      <c r="H669" s="34"/>
      <c r="I669" s="33"/>
      <c r="J669" s="34"/>
      <c r="K669" s="33"/>
      <c r="L669" s="34"/>
      <c r="M669" s="33"/>
      <c r="N669" s="34"/>
      <c r="O669" s="34"/>
      <c r="P669" s="35"/>
      <c r="Q669" s="34"/>
      <c r="R669" s="34"/>
      <c r="S669" s="34"/>
      <c r="T669" s="34"/>
      <c r="U669" s="34"/>
      <c r="V669" s="34"/>
      <c r="W669" s="34"/>
      <c r="X669" s="34"/>
    </row>
    <row r="670" spans="1:25" ht="15.75" customHeight="1">
      <c r="B670" s="33"/>
      <c r="C670" s="33"/>
      <c r="D670" s="34"/>
      <c r="E670" s="33"/>
      <c r="F670" s="34"/>
      <c r="G670" s="33"/>
      <c r="H670" s="34"/>
      <c r="I670" s="33"/>
      <c r="J670" s="34"/>
      <c r="K670" s="33"/>
      <c r="L670" s="34"/>
      <c r="M670" s="33"/>
      <c r="N670" s="34"/>
      <c r="O670" s="34"/>
      <c r="P670" s="35"/>
      <c r="Q670" s="34"/>
      <c r="R670" s="34"/>
      <c r="S670" s="34"/>
      <c r="T670" s="34"/>
      <c r="U670" s="34"/>
      <c r="V670" s="34"/>
      <c r="W670" s="34"/>
      <c r="X670" s="34"/>
    </row>
    <row r="671" spans="1:25" ht="15.75" customHeight="1">
      <c r="B671" s="33"/>
      <c r="C671" s="33"/>
      <c r="D671" s="34"/>
      <c r="E671" s="33"/>
      <c r="F671" s="34"/>
      <c r="G671" s="33"/>
      <c r="H671" s="34"/>
      <c r="I671" s="33"/>
      <c r="J671" s="34"/>
      <c r="K671" s="33"/>
      <c r="L671" s="34"/>
      <c r="M671" s="33"/>
      <c r="N671" s="34"/>
      <c r="O671" s="34"/>
      <c r="P671" s="35"/>
      <c r="Q671" s="34"/>
      <c r="R671" s="34"/>
      <c r="S671" s="34"/>
      <c r="T671" s="34"/>
      <c r="U671" s="34"/>
      <c r="V671" s="34"/>
      <c r="W671" s="34"/>
      <c r="X671" s="34"/>
    </row>
    <row r="672" spans="1:25" ht="15.75" customHeight="1">
      <c r="B672" s="33"/>
      <c r="C672" s="33"/>
      <c r="D672" s="34"/>
      <c r="E672" s="33"/>
      <c r="F672" s="34"/>
      <c r="G672" s="33"/>
      <c r="H672" s="34"/>
      <c r="I672" s="33"/>
      <c r="J672" s="34"/>
      <c r="K672" s="33"/>
      <c r="L672" s="34"/>
      <c r="M672" s="33"/>
      <c r="N672" s="34"/>
      <c r="O672" s="34"/>
      <c r="P672" s="35"/>
      <c r="Q672" s="34"/>
      <c r="R672" s="34"/>
      <c r="S672" s="34"/>
      <c r="T672" s="34"/>
      <c r="U672" s="34"/>
      <c r="V672" s="34"/>
      <c r="W672" s="34"/>
      <c r="X672" s="34"/>
    </row>
    <row r="673" spans="2:24" ht="15.75" customHeight="1">
      <c r="B673" s="33"/>
      <c r="C673" s="33"/>
      <c r="D673" s="34"/>
      <c r="E673" s="33"/>
      <c r="F673" s="34"/>
      <c r="G673" s="33"/>
      <c r="H673" s="34"/>
      <c r="I673" s="33"/>
      <c r="J673" s="34"/>
      <c r="K673" s="33"/>
      <c r="L673" s="34"/>
      <c r="M673" s="33"/>
      <c r="N673" s="34"/>
      <c r="O673" s="34"/>
      <c r="P673" s="35"/>
      <c r="Q673" s="34"/>
      <c r="R673" s="34"/>
      <c r="S673" s="34"/>
      <c r="T673" s="34"/>
      <c r="U673" s="34"/>
      <c r="V673" s="34"/>
      <c r="W673" s="34"/>
      <c r="X673" s="34"/>
    </row>
    <row r="674" spans="2:24" ht="15.75" customHeight="1">
      <c r="B674" s="33"/>
      <c r="C674" s="33"/>
      <c r="D674" s="34"/>
      <c r="E674" s="33"/>
      <c r="F674" s="34"/>
      <c r="G674" s="33"/>
      <c r="H674" s="34"/>
      <c r="I674" s="33"/>
      <c r="J674" s="34"/>
      <c r="K674" s="33"/>
      <c r="L674" s="34"/>
      <c r="M674" s="33"/>
      <c r="N674" s="34"/>
      <c r="O674" s="34"/>
      <c r="P674" s="35"/>
      <c r="Q674" s="34"/>
      <c r="R674" s="34"/>
      <c r="S674" s="34"/>
      <c r="T674" s="34"/>
      <c r="U674" s="34"/>
      <c r="V674" s="34"/>
      <c r="W674" s="34"/>
      <c r="X674" s="34"/>
    </row>
    <row r="675" spans="2:24" ht="15.75" customHeight="1">
      <c r="B675" s="33"/>
      <c r="C675" s="33"/>
      <c r="D675" s="34"/>
      <c r="E675" s="33"/>
      <c r="F675" s="34"/>
      <c r="G675" s="33"/>
      <c r="H675" s="34"/>
      <c r="I675" s="33"/>
      <c r="J675" s="34"/>
      <c r="K675" s="33"/>
      <c r="L675" s="34"/>
      <c r="M675" s="33"/>
      <c r="N675" s="34"/>
      <c r="O675" s="34"/>
      <c r="P675" s="35"/>
      <c r="Q675" s="34"/>
      <c r="R675" s="34"/>
      <c r="S675" s="34"/>
      <c r="T675" s="34"/>
      <c r="U675" s="34"/>
      <c r="V675" s="34"/>
      <c r="W675" s="34"/>
      <c r="X675" s="34"/>
    </row>
    <row r="676" spans="2:24" ht="15.75" customHeight="1">
      <c r="B676" s="33"/>
      <c r="C676" s="33"/>
      <c r="D676" s="34"/>
      <c r="E676" s="33"/>
      <c r="F676" s="34"/>
      <c r="G676" s="33"/>
      <c r="H676" s="34"/>
      <c r="I676" s="33"/>
      <c r="J676" s="34"/>
      <c r="K676" s="33"/>
      <c r="L676" s="34"/>
      <c r="M676" s="33"/>
      <c r="N676" s="34"/>
      <c r="O676" s="34"/>
      <c r="P676" s="35"/>
      <c r="Q676" s="34"/>
      <c r="R676" s="34"/>
      <c r="S676" s="34"/>
      <c r="T676" s="34"/>
      <c r="U676" s="34"/>
      <c r="V676" s="34"/>
      <c r="W676" s="34"/>
      <c r="X676" s="34"/>
    </row>
    <row r="677" spans="2:24" ht="15.75" customHeight="1">
      <c r="B677" s="33"/>
      <c r="C677" s="33"/>
      <c r="D677" s="34"/>
      <c r="E677" s="33"/>
      <c r="F677" s="34"/>
      <c r="G677" s="33"/>
      <c r="H677" s="34"/>
      <c r="I677" s="33"/>
      <c r="J677" s="34"/>
      <c r="K677" s="33"/>
      <c r="L677" s="34"/>
      <c r="M677" s="33"/>
      <c r="N677" s="34"/>
      <c r="O677" s="34"/>
      <c r="P677" s="35"/>
      <c r="Q677" s="34"/>
      <c r="R677" s="34"/>
      <c r="S677" s="34"/>
      <c r="T677" s="34"/>
      <c r="U677" s="34"/>
      <c r="V677" s="34"/>
      <c r="W677" s="34"/>
      <c r="X677" s="34"/>
    </row>
    <row r="678" spans="2:24" ht="15.75" customHeight="1">
      <c r="B678" s="33"/>
      <c r="C678" s="33"/>
      <c r="D678" s="34"/>
      <c r="E678" s="33"/>
      <c r="F678" s="34"/>
      <c r="G678" s="33"/>
      <c r="H678" s="34"/>
      <c r="I678" s="33"/>
      <c r="J678" s="34"/>
      <c r="K678" s="33"/>
      <c r="L678" s="34"/>
      <c r="M678" s="33"/>
      <c r="N678" s="34"/>
      <c r="O678" s="34"/>
      <c r="P678" s="35"/>
      <c r="Q678" s="34"/>
      <c r="R678" s="34"/>
      <c r="S678" s="34"/>
      <c r="T678" s="34"/>
      <c r="U678" s="34"/>
      <c r="V678" s="34"/>
      <c r="W678" s="34"/>
      <c r="X678" s="34"/>
    </row>
    <row r="679" spans="2:24" ht="15.75" customHeight="1">
      <c r="B679" s="33"/>
      <c r="C679" s="33"/>
      <c r="D679" s="34"/>
      <c r="E679" s="33"/>
      <c r="F679" s="34"/>
      <c r="G679" s="33"/>
      <c r="H679" s="34"/>
      <c r="I679" s="33"/>
      <c r="J679" s="34"/>
      <c r="K679" s="33"/>
      <c r="L679" s="34"/>
      <c r="M679" s="33"/>
      <c r="N679" s="34"/>
      <c r="O679" s="34"/>
      <c r="P679" s="35"/>
      <c r="Q679" s="34"/>
      <c r="R679" s="34"/>
      <c r="S679" s="34"/>
      <c r="T679" s="34"/>
      <c r="U679" s="34"/>
      <c r="V679" s="34"/>
      <c r="W679" s="34"/>
      <c r="X679" s="34"/>
    </row>
    <row r="680" spans="2:24" ht="15.75" customHeight="1">
      <c r="B680" s="33"/>
      <c r="C680" s="33"/>
      <c r="D680" s="34"/>
      <c r="E680" s="33"/>
      <c r="F680" s="34"/>
      <c r="G680" s="33"/>
      <c r="H680" s="34"/>
      <c r="I680" s="33"/>
      <c r="J680" s="34"/>
      <c r="K680" s="33"/>
      <c r="L680" s="34"/>
      <c r="M680" s="33"/>
      <c r="N680" s="34"/>
      <c r="O680" s="34"/>
      <c r="P680" s="35"/>
      <c r="Q680" s="34"/>
      <c r="R680" s="34"/>
      <c r="S680" s="34"/>
      <c r="T680" s="34"/>
      <c r="U680" s="34"/>
      <c r="V680" s="34"/>
      <c r="W680" s="34"/>
      <c r="X680" s="34"/>
    </row>
    <row r="681" spans="2:24" ht="15.75" customHeight="1">
      <c r="B681" s="33"/>
      <c r="C681" s="33"/>
      <c r="D681" s="34"/>
      <c r="E681" s="33"/>
      <c r="F681" s="34"/>
      <c r="G681" s="33"/>
      <c r="H681" s="34"/>
      <c r="I681" s="33"/>
      <c r="J681" s="34"/>
      <c r="K681" s="33"/>
      <c r="L681" s="34"/>
      <c r="M681" s="33"/>
      <c r="N681" s="34"/>
      <c r="O681" s="34"/>
      <c r="P681" s="35"/>
      <c r="Q681" s="34"/>
      <c r="R681" s="34"/>
      <c r="S681" s="34"/>
      <c r="T681" s="34"/>
      <c r="U681" s="34"/>
      <c r="V681" s="34"/>
      <c r="W681" s="34"/>
      <c r="X681" s="34"/>
    </row>
    <row r="682" spans="2:24" ht="15.75" customHeight="1">
      <c r="B682" s="33"/>
      <c r="C682" s="33"/>
      <c r="D682" s="34"/>
      <c r="E682" s="33"/>
      <c r="F682" s="34"/>
      <c r="G682" s="33"/>
      <c r="H682" s="34"/>
      <c r="I682" s="33"/>
      <c r="J682" s="34"/>
      <c r="K682" s="33"/>
      <c r="L682" s="34"/>
      <c r="M682" s="33"/>
      <c r="N682" s="34"/>
      <c r="O682" s="34"/>
      <c r="P682" s="35"/>
      <c r="Q682" s="34"/>
      <c r="R682" s="34"/>
      <c r="S682" s="34"/>
      <c r="T682" s="34"/>
      <c r="U682" s="34"/>
      <c r="V682" s="34"/>
      <c r="W682" s="34"/>
      <c r="X682" s="34"/>
    </row>
    <row r="683" spans="2:24" ht="15.75" customHeight="1">
      <c r="B683" s="33"/>
      <c r="C683" s="33"/>
      <c r="D683" s="34"/>
      <c r="E683" s="33"/>
      <c r="F683" s="34"/>
      <c r="G683" s="33"/>
      <c r="H683" s="34"/>
      <c r="I683" s="33"/>
      <c r="J683" s="34"/>
      <c r="K683" s="33"/>
      <c r="L683" s="34"/>
      <c r="M683" s="33"/>
      <c r="N683" s="34"/>
      <c r="O683" s="34"/>
      <c r="P683" s="35"/>
      <c r="Q683" s="34"/>
      <c r="R683" s="34"/>
      <c r="S683" s="34"/>
      <c r="T683" s="34"/>
      <c r="U683" s="34"/>
      <c r="V683" s="34"/>
      <c r="W683" s="34"/>
      <c r="X683" s="34"/>
    </row>
    <row r="684" spans="2:24" ht="15.75" customHeight="1">
      <c r="B684" s="33"/>
      <c r="C684" s="33"/>
      <c r="D684" s="34"/>
      <c r="E684" s="33"/>
      <c r="F684" s="34"/>
      <c r="G684" s="33"/>
      <c r="H684" s="34"/>
      <c r="I684" s="33"/>
      <c r="J684" s="34"/>
      <c r="K684" s="33"/>
      <c r="L684" s="34"/>
      <c r="M684" s="33"/>
      <c r="N684" s="34"/>
      <c r="O684" s="34"/>
      <c r="P684" s="35"/>
      <c r="Q684" s="34"/>
      <c r="R684" s="34"/>
      <c r="S684" s="34"/>
      <c r="T684" s="34"/>
      <c r="U684" s="34"/>
      <c r="V684" s="34"/>
      <c r="W684" s="34"/>
      <c r="X684" s="34"/>
    </row>
    <row r="685" spans="2:24" ht="15.75" customHeight="1">
      <c r="B685" s="33"/>
      <c r="C685" s="33"/>
      <c r="D685" s="34"/>
      <c r="E685" s="33"/>
      <c r="F685" s="34"/>
      <c r="G685" s="33"/>
      <c r="H685" s="34"/>
      <c r="I685" s="33"/>
      <c r="J685" s="34"/>
      <c r="K685" s="33"/>
      <c r="L685" s="34"/>
      <c r="M685" s="33"/>
      <c r="N685" s="34"/>
      <c r="O685" s="34"/>
      <c r="P685" s="35"/>
      <c r="Q685" s="34"/>
      <c r="R685" s="34"/>
      <c r="S685" s="34"/>
      <c r="T685" s="34"/>
      <c r="U685" s="34"/>
      <c r="V685" s="34"/>
      <c r="W685" s="34"/>
      <c r="X685" s="34"/>
    </row>
    <row r="686" spans="2:24" ht="15.75" customHeight="1">
      <c r="B686" s="33"/>
      <c r="C686" s="33"/>
      <c r="D686" s="34"/>
      <c r="E686" s="33"/>
      <c r="F686" s="34"/>
      <c r="G686" s="33"/>
      <c r="H686" s="34"/>
      <c r="I686" s="33"/>
      <c r="J686" s="34"/>
      <c r="K686" s="33"/>
      <c r="L686" s="34"/>
      <c r="M686" s="33"/>
      <c r="N686" s="34"/>
      <c r="O686" s="34"/>
      <c r="P686" s="35"/>
      <c r="Q686" s="34"/>
      <c r="R686" s="34"/>
      <c r="S686" s="34"/>
      <c r="T686" s="34"/>
      <c r="U686" s="34"/>
      <c r="V686" s="34"/>
      <c r="W686" s="34"/>
      <c r="X686" s="34"/>
    </row>
    <row r="687" spans="2:24" ht="15.75" customHeight="1">
      <c r="B687" s="33"/>
      <c r="C687" s="33"/>
      <c r="D687" s="34"/>
      <c r="E687" s="33"/>
      <c r="F687" s="34"/>
      <c r="G687" s="33"/>
      <c r="H687" s="34"/>
      <c r="I687" s="33"/>
      <c r="J687" s="34"/>
      <c r="K687" s="33"/>
      <c r="L687" s="34"/>
      <c r="M687" s="33"/>
      <c r="N687" s="34"/>
      <c r="O687" s="34"/>
      <c r="P687" s="35"/>
      <c r="Q687" s="34"/>
      <c r="R687" s="34"/>
      <c r="S687" s="34"/>
      <c r="T687" s="34"/>
      <c r="U687" s="34"/>
      <c r="V687" s="34"/>
      <c r="W687" s="34"/>
      <c r="X687" s="34"/>
    </row>
    <row r="688" spans="2:24" ht="15.75" customHeight="1">
      <c r="B688" s="33"/>
      <c r="C688" s="33"/>
      <c r="D688" s="34"/>
      <c r="E688" s="33"/>
      <c r="F688" s="34"/>
      <c r="G688" s="33"/>
      <c r="H688" s="34"/>
      <c r="I688" s="33"/>
      <c r="J688" s="34"/>
      <c r="K688" s="33"/>
      <c r="L688" s="34"/>
      <c r="M688" s="33"/>
      <c r="N688" s="34"/>
      <c r="O688" s="34"/>
      <c r="P688" s="35"/>
      <c r="Q688" s="34"/>
      <c r="R688" s="34"/>
      <c r="S688" s="34"/>
      <c r="T688" s="34"/>
      <c r="U688" s="34"/>
      <c r="V688" s="34"/>
      <c r="W688" s="34"/>
      <c r="X688" s="34"/>
    </row>
    <row r="689" spans="2:24" ht="15.75" customHeight="1">
      <c r="B689" s="33"/>
      <c r="C689" s="33"/>
      <c r="D689" s="34"/>
      <c r="E689" s="33"/>
      <c r="F689" s="34"/>
      <c r="G689" s="33"/>
      <c r="H689" s="34"/>
      <c r="I689" s="33"/>
      <c r="J689" s="34"/>
      <c r="K689" s="33"/>
      <c r="L689" s="34"/>
      <c r="M689" s="33"/>
      <c r="N689" s="34"/>
      <c r="O689" s="34"/>
      <c r="P689" s="35"/>
      <c r="Q689" s="34"/>
      <c r="R689" s="34"/>
      <c r="S689" s="34"/>
      <c r="T689" s="34"/>
      <c r="U689" s="34"/>
      <c r="V689" s="34"/>
      <c r="W689" s="34"/>
      <c r="X689" s="34"/>
    </row>
    <row r="690" spans="2:24" ht="15.75" customHeight="1">
      <c r="B690" s="33"/>
      <c r="C690" s="33"/>
      <c r="D690" s="34"/>
      <c r="E690" s="33"/>
      <c r="F690" s="34"/>
      <c r="G690" s="33"/>
      <c r="H690" s="34"/>
      <c r="I690" s="33"/>
      <c r="J690" s="34"/>
      <c r="K690" s="33"/>
      <c r="L690" s="34"/>
      <c r="M690" s="33"/>
      <c r="N690" s="34"/>
      <c r="O690" s="34"/>
      <c r="P690" s="35"/>
      <c r="Q690" s="34"/>
      <c r="R690" s="34"/>
      <c r="S690" s="34"/>
      <c r="T690" s="34"/>
      <c r="U690" s="34"/>
      <c r="V690" s="34"/>
      <c r="W690" s="34"/>
      <c r="X690" s="34"/>
    </row>
    <row r="691" spans="2:24" ht="15.75" customHeight="1">
      <c r="B691" s="33"/>
      <c r="C691" s="33"/>
      <c r="D691" s="34"/>
      <c r="E691" s="33"/>
      <c r="F691" s="34"/>
      <c r="G691" s="33"/>
      <c r="H691" s="34"/>
      <c r="I691" s="33"/>
      <c r="J691" s="34"/>
      <c r="K691" s="33"/>
      <c r="L691" s="34"/>
      <c r="M691" s="33"/>
      <c r="N691" s="34"/>
      <c r="O691" s="34"/>
      <c r="P691" s="35"/>
      <c r="Q691" s="34"/>
      <c r="R691" s="34"/>
      <c r="S691" s="34"/>
      <c r="T691" s="34"/>
      <c r="U691" s="34"/>
      <c r="V691" s="34"/>
      <c r="W691" s="34"/>
      <c r="X691" s="34"/>
    </row>
    <row r="692" spans="2:24" ht="15.75" customHeight="1">
      <c r="B692" s="33"/>
      <c r="C692" s="33"/>
      <c r="D692" s="34"/>
      <c r="E692" s="33"/>
      <c r="F692" s="34"/>
      <c r="G692" s="33"/>
      <c r="H692" s="34"/>
      <c r="I692" s="33"/>
      <c r="J692" s="34"/>
      <c r="K692" s="33"/>
      <c r="L692" s="34"/>
      <c r="M692" s="33"/>
      <c r="N692" s="34"/>
      <c r="O692" s="34"/>
      <c r="P692" s="35"/>
      <c r="Q692" s="34"/>
      <c r="R692" s="34"/>
      <c r="S692" s="34"/>
      <c r="T692" s="34"/>
      <c r="U692" s="34"/>
      <c r="V692" s="34"/>
      <c r="W692" s="34"/>
      <c r="X692" s="34"/>
    </row>
    <row r="693" spans="2:24" ht="15.75" customHeight="1">
      <c r="B693" s="33"/>
      <c r="C693" s="33"/>
      <c r="D693" s="34"/>
      <c r="E693" s="33"/>
      <c r="F693" s="34"/>
      <c r="G693" s="33"/>
      <c r="H693" s="34"/>
      <c r="I693" s="33"/>
      <c r="J693" s="34"/>
      <c r="K693" s="33"/>
      <c r="L693" s="34"/>
      <c r="M693" s="33"/>
      <c r="N693" s="34"/>
      <c r="O693" s="34"/>
      <c r="P693" s="35"/>
      <c r="Q693" s="34"/>
      <c r="R693" s="34"/>
      <c r="S693" s="34"/>
      <c r="T693" s="34"/>
      <c r="U693" s="34"/>
      <c r="V693" s="34"/>
      <c r="W693" s="34"/>
      <c r="X693" s="34"/>
    </row>
    <row r="694" spans="2:24" ht="15.75" customHeight="1">
      <c r="B694" s="33"/>
      <c r="C694" s="33"/>
      <c r="D694" s="34"/>
      <c r="E694" s="33"/>
      <c r="F694" s="34"/>
      <c r="G694" s="33"/>
      <c r="H694" s="34"/>
      <c r="I694" s="33"/>
      <c r="J694" s="34"/>
      <c r="K694" s="33"/>
      <c r="L694" s="34"/>
      <c r="M694" s="33"/>
      <c r="N694" s="34"/>
      <c r="O694" s="34"/>
      <c r="P694" s="35"/>
      <c r="Q694" s="34"/>
      <c r="R694" s="34"/>
      <c r="S694" s="34"/>
      <c r="T694" s="34"/>
      <c r="U694" s="34"/>
      <c r="V694" s="34"/>
      <c r="W694" s="34"/>
      <c r="X694" s="34"/>
    </row>
    <row r="695" spans="2:24" ht="15.75" customHeight="1">
      <c r="B695" s="33"/>
      <c r="C695" s="33"/>
      <c r="D695" s="34"/>
      <c r="E695" s="33"/>
      <c r="F695" s="34"/>
      <c r="G695" s="33"/>
      <c r="H695" s="34"/>
      <c r="I695" s="33"/>
      <c r="J695" s="34"/>
      <c r="K695" s="33"/>
      <c r="L695" s="34"/>
      <c r="M695" s="33"/>
      <c r="N695" s="34"/>
      <c r="O695" s="34"/>
      <c r="P695" s="35"/>
      <c r="Q695" s="34"/>
      <c r="R695" s="34"/>
      <c r="S695" s="34"/>
      <c r="T695" s="34"/>
      <c r="U695" s="34"/>
      <c r="V695" s="34"/>
      <c r="W695" s="34"/>
      <c r="X695" s="34"/>
    </row>
    <row r="696" spans="2:24" ht="15.75" customHeight="1">
      <c r="B696" s="33"/>
      <c r="C696" s="33"/>
      <c r="D696" s="34"/>
      <c r="E696" s="33"/>
      <c r="F696" s="34"/>
      <c r="G696" s="33"/>
      <c r="H696" s="34"/>
      <c r="I696" s="33"/>
      <c r="J696" s="34"/>
      <c r="K696" s="33"/>
      <c r="L696" s="34"/>
      <c r="M696" s="33"/>
      <c r="N696" s="34"/>
      <c r="O696" s="34"/>
      <c r="P696" s="35"/>
      <c r="Q696" s="34"/>
      <c r="R696" s="34"/>
      <c r="S696" s="34"/>
      <c r="T696" s="34"/>
      <c r="U696" s="34"/>
      <c r="V696" s="34"/>
      <c r="W696" s="34"/>
      <c r="X696" s="34"/>
    </row>
    <row r="697" spans="2:24" ht="15.75" customHeight="1">
      <c r="B697" s="33"/>
      <c r="C697" s="33"/>
      <c r="D697" s="34"/>
      <c r="E697" s="33"/>
      <c r="F697" s="34"/>
      <c r="G697" s="33"/>
      <c r="H697" s="34"/>
      <c r="I697" s="33"/>
      <c r="J697" s="34"/>
      <c r="K697" s="33"/>
      <c r="L697" s="34"/>
      <c r="M697" s="33"/>
      <c r="N697" s="34"/>
      <c r="O697" s="34"/>
      <c r="P697" s="35"/>
      <c r="Q697" s="34"/>
      <c r="R697" s="34"/>
      <c r="S697" s="34"/>
      <c r="T697" s="34"/>
      <c r="U697" s="34"/>
      <c r="V697" s="34"/>
      <c r="W697" s="34"/>
      <c r="X697" s="34"/>
    </row>
    <row r="698" spans="2:24" ht="15.75" customHeight="1">
      <c r="B698" s="33"/>
      <c r="C698" s="33"/>
      <c r="D698" s="34"/>
      <c r="E698" s="33"/>
      <c r="F698" s="34"/>
      <c r="G698" s="33"/>
      <c r="H698" s="34"/>
      <c r="I698" s="33"/>
      <c r="J698" s="34"/>
      <c r="K698" s="33"/>
      <c r="L698" s="34"/>
      <c r="M698" s="33"/>
      <c r="N698" s="34"/>
      <c r="O698" s="34"/>
      <c r="P698" s="35"/>
      <c r="Q698" s="34"/>
      <c r="R698" s="34"/>
      <c r="S698" s="34"/>
      <c r="T698" s="34"/>
      <c r="U698" s="34"/>
      <c r="V698" s="34"/>
      <c r="W698" s="34"/>
      <c r="X698" s="34"/>
    </row>
    <row r="699" spans="2:24" ht="15.75" customHeight="1">
      <c r="B699" s="33"/>
      <c r="C699" s="33"/>
      <c r="D699" s="34"/>
      <c r="E699" s="33"/>
      <c r="F699" s="34"/>
      <c r="G699" s="33"/>
      <c r="H699" s="34"/>
      <c r="I699" s="33"/>
      <c r="J699" s="34"/>
      <c r="K699" s="33"/>
      <c r="L699" s="34"/>
      <c r="M699" s="33"/>
      <c r="N699" s="34"/>
      <c r="O699" s="34"/>
      <c r="P699" s="35"/>
      <c r="Q699" s="34"/>
      <c r="R699" s="34"/>
      <c r="S699" s="34"/>
      <c r="T699" s="34"/>
      <c r="U699" s="34"/>
      <c r="V699" s="34"/>
      <c r="W699" s="34"/>
      <c r="X699" s="34"/>
    </row>
    <row r="700" spans="2:24" ht="15.75" customHeight="1">
      <c r="B700" s="33"/>
      <c r="C700" s="33"/>
      <c r="D700" s="34"/>
      <c r="E700" s="33"/>
      <c r="F700" s="34"/>
      <c r="G700" s="33"/>
      <c r="H700" s="34"/>
      <c r="I700" s="33"/>
      <c r="J700" s="34"/>
      <c r="K700" s="33"/>
      <c r="L700" s="34"/>
      <c r="M700" s="33"/>
      <c r="N700" s="34"/>
      <c r="O700" s="34"/>
      <c r="P700" s="35"/>
      <c r="Q700" s="34"/>
      <c r="R700" s="34"/>
      <c r="S700" s="34"/>
      <c r="T700" s="34"/>
      <c r="U700" s="34"/>
      <c r="V700" s="34"/>
      <c r="W700" s="34"/>
      <c r="X700" s="34"/>
    </row>
    <row r="701" spans="2:24" ht="15.75" customHeight="1">
      <c r="B701" s="33"/>
      <c r="C701" s="33"/>
      <c r="D701" s="34"/>
      <c r="E701" s="33"/>
      <c r="F701" s="34"/>
      <c r="G701" s="33"/>
      <c r="H701" s="34"/>
      <c r="I701" s="33"/>
      <c r="J701" s="34"/>
      <c r="K701" s="33"/>
      <c r="L701" s="34"/>
      <c r="M701" s="33"/>
      <c r="N701" s="34"/>
      <c r="O701" s="34"/>
      <c r="P701" s="35"/>
      <c r="Q701" s="34"/>
      <c r="R701" s="34"/>
      <c r="S701" s="34"/>
      <c r="T701" s="34"/>
      <c r="U701" s="34"/>
      <c r="V701" s="34"/>
      <c r="W701" s="34"/>
      <c r="X701" s="34"/>
    </row>
    <row r="702" spans="2:24" ht="15.75" customHeight="1">
      <c r="B702" s="33"/>
      <c r="C702" s="33"/>
      <c r="D702" s="34"/>
      <c r="E702" s="33"/>
      <c r="F702" s="34"/>
      <c r="G702" s="33"/>
      <c r="H702" s="34"/>
      <c r="I702" s="33"/>
      <c r="J702" s="34"/>
      <c r="K702" s="33"/>
      <c r="L702" s="34"/>
      <c r="M702" s="33"/>
      <c r="N702" s="34"/>
      <c r="O702" s="34"/>
      <c r="P702" s="35"/>
      <c r="Q702" s="34"/>
      <c r="R702" s="34"/>
      <c r="S702" s="34"/>
      <c r="T702" s="34"/>
      <c r="U702" s="34"/>
      <c r="V702" s="34"/>
      <c r="W702" s="34"/>
      <c r="X702" s="34"/>
    </row>
    <row r="703" spans="2:24" ht="15.75" customHeight="1">
      <c r="B703" s="33"/>
      <c r="C703" s="33"/>
      <c r="D703" s="34"/>
      <c r="E703" s="33"/>
      <c r="F703" s="34"/>
      <c r="G703" s="33"/>
      <c r="H703" s="34"/>
      <c r="I703" s="33"/>
      <c r="J703" s="34"/>
      <c r="K703" s="33"/>
      <c r="L703" s="34"/>
      <c r="M703" s="33"/>
      <c r="N703" s="34"/>
      <c r="O703" s="34"/>
      <c r="P703" s="35"/>
      <c r="Q703" s="34"/>
      <c r="R703" s="34"/>
      <c r="S703" s="34"/>
      <c r="T703" s="34"/>
      <c r="U703" s="34"/>
      <c r="V703" s="34"/>
      <c r="W703" s="34"/>
      <c r="X703" s="34"/>
    </row>
    <row r="704" spans="2:24" ht="15.75" customHeight="1">
      <c r="B704" s="33"/>
      <c r="C704" s="33"/>
      <c r="D704" s="34"/>
      <c r="E704" s="33"/>
      <c r="F704" s="34"/>
      <c r="G704" s="33"/>
      <c r="H704" s="34"/>
      <c r="I704" s="33"/>
      <c r="J704" s="34"/>
      <c r="K704" s="33"/>
      <c r="L704" s="34"/>
      <c r="M704" s="33"/>
      <c r="N704" s="34"/>
      <c r="O704" s="34"/>
      <c r="P704" s="35"/>
      <c r="Q704" s="34"/>
      <c r="R704" s="34"/>
      <c r="S704" s="34"/>
      <c r="T704" s="34"/>
      <c r="U704" s="34"/>
      <c r="V704" s="34"/>
      <c r="W704" s="34"/>
      <c r="X704" s="34"/>
    </row>
    <row r="705" spans="2:24" ht="15.75" customHeight="1">
      <c r="B705" s="33"/>
      <c r="C705" s="33"/>
      <c r="D705" s="34"/>
      <c r="E705" s="33"/>
      <c r="F705" s="34"/>
      <c r="G705" s="33"/>
      <c r="H705" s="34"/>
      <c r="I705" s="33"/>
      <c r="J705" s="34"/>
      <c r="K705" s="33"/>
      <c r="L705" s="34"/>
      <c r="M705" s="33"/>
      <c r="N705" s="34"/>
      <c r="O705" s="34"/>
      <c r="P705" s="35"/>
      <c r="Q705" s="34"/>
      <c r="R705" s="34"/>
      <c r="S705" s="34"/>
      <c r="T705" s="34"/>
      <c r="U705" s="34"/>
      <c r="V705" s="34"/>
      <c r="W705" s="34"/>
      <c r="X705" s="34"/>
    </row>
    <row r="706" spans="2:24" ht="15.75" customHeight="1">
      <c r="B706" s="33"/>
      <c r="C706" s="33"/>
      <c r="D706" s="34"/>
      <c r="E706" s="33"/>
      <c r="F706" s="34"/>
      <c r="G706" s="33"/>
      <c r="H706" s="34"/>
      <c r="I706" s="33"/>
      <c r="J706" s="34"/>
      <c r="K706" s="33"/>
      <c r="L706" s="34"/>
      <c r="M706" s="33"/>
      <c r="N706" s="34"/>
      <c r="O706" s="34"/>
      <c r="P706" s="35"/>
      <c r="Q706" s="34"/>
      <c r="R706" s="34"/>
      <c r="S706" s="34"/>
      <c r="T706" s="34"/>
      <c r="U706" s="34"/>
      <c r="V706" s="34"/>
      <c r="W706" s="34"/>
      <c r="X706" s="34"/>
    </row>
    <row r="707" spans="2:24" ht="15.75" customHeight="1">
      <c r="B707" s="33"/>
      <c r="C707" s="33"/>
      <c r="D707" s="34"/>
      <c r="E707" s="33"/>
      <c r="F707" s="34"/>
      <c r="G707" s="33"/>
      <c r="H707" s="34"/>
      <c r="I707" s="33"/>
      <c r="J707" s="34"/>
      <c r="K707" s="33"/>
      <c r="L707" s="34"/>
      <c r="M707" s="33"/>
      <c r="N707" s="34"/>
      <c r="O707" s="34"/>
      <c r="P707" s="35"/>
      <c r="Q707" s="34"/>
      <c r="R707" s="34"/>
      <c r="S707" s="34"/>
      <c r="T707" s="34"/>
      <c r="U707" s="34"/>
      <c r="V707" s="34"/>
      <c r="W707" s="34"/>
      <c r="X707" s="34"/>
    </row>
    <row r="708" spans="2:24" ht="15.75" customHeight="1">
      <c r="B708" s="33"/>
      <c r="C708" s="33"/>
      <c r="D708" s="34"/>
      <c r="E708" s="33"/>
      <c r="F708" s="34"/>
      <c r="G708" s="33"/>
      <c r="H708" s="34"/>
      <c r="I708" s="33"/>
      <c r="J708" s="34"/>
      <c r="K708" s="33"/>
      <c r="L708" s="34"/>
      <c r="M708" s="33"/>
      <c r="N708" s="34"/>
      <c r="O708" s="34"/>
      <c r="P708" s="35"/>
      <c r="Q708" s="34"/>
      <c r="R708" s="34"/>
      <c r="S708" s="34"/>
      <c r="T708" s="34"/>
      <c r="U708" s="34"/>
      <c r="V708" s="34"/>
      <c r="W708" s="34"/>
      <c r="X708" s="34"/>
    </row>
    <row r="709" spans="2:24" ht="15.75" customHeight="1">
      <c r="B709" s="33"/>
      <c r="C709" s="33"/>
      <c r="D709" s="34"/>
      <c r="E709" s="33"/>
      <c r="F709" s="34"/>
      <c r="G709" s="33"/>
      <c r="H709" s="34"/>
      <c r="I709" s="33"/>
      <c r="J709" s="34"/>
      <c r="K709" s="33"/>
      <c r="L709" s="34"/>
      <c r="M709" s="33"/>
      <c r="N709" s="34"/>
      <c r="O709" s="34"/>
      <c r="P709" s="35"/>
      <c r="Q709" s="34"/>
      <c r="R709" s="34"/>
      <c r="S709" s="34"/>
      <c r="T709" s="34"/>
      <c r="U709" s="34"/>
      <c r="V709" s="34"/>
      <c r="W709" s="34"/>
      <c r="X709" s="34"/>
    </row>
    <row r="710" spans="2:24" ht="15.75" customHeight="1">
      <c r="B710" s="33"/>
      <c r="C710" s="33"/>
      <c r="D710" s="34"/>
      <c r="E710" s="33"/>
      <c r="F710" s="34"/>
      <c r="G710" s="33"/>
      <c r="H710" s="34"/>
      <c r="I710" s="33"/>
      <c r="J710" s="34"/>
      <c r="K710" s="33"/>
      <c r="L710" s="34"/>
      <c r="M710" s="33"/>
      <c r="N710" s="34"/>
      <c r="O710" s="34"/>
      <c r="P710" s="35"/>
      <c r="Q710" s="34"/>
      <c r="R710" s="34"/>
      <c r="S710" s="34"/>
      <c r="T710" s="34"/>
      <c r="U710" s="34"/>
      <c r="V710" s="34"/>
      <c r="W710" s="34"/>
      <c r="X710" s="34"/>
    </row>
    <row r="711" spans="2:24" ht="15.75" customHeight="1">
      <c r="B711" s="33"/>
      <c r="C711" s="33"/>
      <c r="D711" s="34"/>
      <c r="E711" s="33"/>
      <c r="F711" s="34"/>
      <c r="G711" s="33"/>
      <c r="H711" s="34"/>
      <c r="I711" s="33"/>
      <c r="J711" s="34"/>
      <c r="K711" s="33"/>
      <c r="L711" s="34"/>
      <c r="M711" s="33"/>
      <c r="N711" s="34"/>
      <c r="O711" s="34"/>
      <c r="P711" s="35"/>
      <c r="Q711" s="34"/>
      <c r="R711" s="34"/>
      <c r="S711" s="34"/>
      <c r="T711" s="34"/>
      <c r="U711" s="34"/>
      <c r="V711" s="34"/>
      <c r="W711" s="34"/>
      <c r="X711" s="34"/>
    </row>
    <row r="712" spans="2:24" ht="15.75" customHeight="1">
      <c r="B712" s="33"/>
      <c r="C712" s="33"/>
      <c r="D712" s="34"/>
      <c r="E712" s="33"/>
      <c r="F712" s="34"/>
      <c r="G712" s="33"/>
      <c r="H712" s="34"/>
      <c r="I712" s="33"/>
      <c r="J712" s="34"/>
      <c r="K712" s="33"/>
      <c r="L712" s="34"/>
      <c r="M712" s="33"/>
      <c r="N712" s="34"/>
      <c r="O712" s="34"/>
      <c r="P712" s="35"/>
      <c r="Q712" s="34"/>
      <c r="R712" s="34"/>
      <c r="S712" s="34"/>
      <c r="T712" s="34"/>
      <c r="U712" s="34"/>
      <c r="V712" s="34"/>
      <c r="W712" s="34"/>
      <c r="X712" s="34"/>
    </row>
    <row r="713" spans="2:24" ht="15.75" customHeight="1">
      <c r="B713" s="33"/>
      <c r="C713" s="33"/>
      <c r="D713" s="34"/>
      <c r="E713" s="33"/>
      <c r="F713" s="34"/>
      <c r="G713" s="33"/>
      <c r="H713" s="34"/>
      <c r="I713" s="33"/>
      <c r="J713" s="34"/>
      <c r="K713" s="33"/>
      <c r="L713" s="34"/>
      <c r="M713" s="33"/>
      <c r="N713" s="34"/>
      <c r="O713" s="34"/>
      <c r="P713" s="35"/>
      <c r="Q713" s="34"/>
      <c r="R713" s="34"/>
      <c r="S713" s="34"/>
      <c r="T713" s="34"/>
      <c r="U713" s="34"/>
      <c r="V713" s="34"/>
      <c r="W713" s="34"/>
      <c r="X713" s="34"/>
    </row>
    <row r="714" spans="2:24" ht="15.75" customHeight="1">
      <c r="B714" s="33"/>
      <c r="C714" s="33"/>
      <c r="D714" s="34"/>
      <c r="E714" s="33"/>
      <c r="F714" s="34"/>
      <c r="G714" s="33"/>
      <c r="H714" s="34"/>
      <c r="I714" s="33"/>
      <c r="J714" s="34"/>
      <c r="K714" s="33"/>
      <c r="L714" s="34"/>
      <c r="M714" s="33"/>
      <c r="N714" s="34"/>
      <c r="O714" s="34"/>
      <c r="P714" s="35"/>
      <c r="Q714" s="34"/>
      <c r="R714" s="34"/>
      <c r="S714" s="34"/>
      <c r="T714" s="34"/>
      <c r="U714" s="34"/>
      <c r="V714" s="34"/>
      <c r="W714" s="34"/>
      <c r="X714" s="34"/>
    </row>
    <row r="715" spans="2:24" ht="15.75" customHeight="1">
      <c r="B715" s="33"/>
      <c r="C715" s="33"/>
      <c r="D715" s="34"/>
      <c r="E715" s="33"/>
      <c r="F715" s="34"/>
      <c r="G715" s="33"/>
      <c r="H715" s="34"/>
      <c r="I715" s="33"/>
      <c r="J715" s="34"/>
      <c r="K715" s="33"/>
      <c r="L715" s="34"/>
      <c r="M715" s="33"/>
      <c r="N715" s="34"/>
      <c r="O715" s="34"/>
      <c r="P715" s="35"/>
      <c r="Q715" s="34"/>
      <c r="R715" s="34"/>
      <c r="S715" s="34"/>
      <c r="T715" s="34"/>
      <c r="U715" s="34"/>
      <c r="V715" s="34"/>
      <c r="W715" s="34"/>
      <c r="X715" s="34"/>
    </row>
    <row r="716" spans="2:24" ht="15.75" customHeight="1">
      <c r="B716" s="33"/>
      <c r="C716" s="33"/>
      <c r="D716" s="34"/>
      <c r="E716" s="33"/>
      <c r="F716" s="34"/>
      <c r="G716" s="33"/>
      <c r="H716" s="34"/>
      <c r="I716" s="33"/>
      <c r="J716" s="34"/>
      <c r="K716" s="33"/>
      <c r="L716" s="34"/>
      <c r="M716" s="33"/>
      <c r="N716" s="34"/>
      <c r="O716" s="34"/>
      <c r="P716" s="35"/>
      <c r="Q716" s="34"/>
      <c r="R716" s="34"/>
      <c r="S716" s="34"/>
      <c r="T716" s="34"/>
      <c r="U716" s="34"/>
      <c r="V716" s="34"/>
      <c r="W716" s="34"/>
      <c r="X716" s="34"/>
    </row>
    <row r="717" spans="2:24" ht="15.75" customHeight="1">
      <c r="B717" s="33"/>
      <c r="C717" s="33"/>
      <c r="D717" s="34"/>
      <c r="E717" s="33"/>
      <c r="F717" s="34"/>
      <c r="G717" s="33"/>
      <c r="H717" s="34"/>
      <c r="I717" s="33"/>
      <c r="J717" s="34"/>
      <c r="K717" s="33"/>
      <c r="L717" s="34"/>
      <c r="M717" s="33"/>
      <c r="N717" s="34"/>
      <c r="O717" s="34"/>
      <c r="P717" s="35"/>
      <c r="Q717" s="34"/>
      <c r="R717" s="34"/>
      <c r="S717" s="34"/>
      <c r="T717" s="34"/>
      <c r="U717" s="34"/>
      <c r="V717" s="34"/>
      <c r="W717" s="34"/>
      <c r="X717" s="34"/>
    </row>
    <row r="718" spans="2:24" ht="15.75" customHeight="1">
      <c r="B718" s="33"/>
      <c r="C718" s="33"/>
      <c r="D718" s="34"/>
      <c r="E718" s="33"/>
      <c r="F718" s="34"/>
      <c r="G718" s="33"/>
      <c r="H718" s="34"/>
      <c r="I718" s="33"/>
      <c r="J718" s="34"/>
      <c r="K718" s="33"/>
      <c r="L718" s="34"/>
      <c r="M718" s="33"/>
      <c r="N718" s="34"/>
      <c r="O718" s="34"/>
      <c r="P718" s="35"/>
      <c r="Q718" s="34"/>
      <c r="R718" s="34"/>
      <c r="S718" s="34"/>
      <c r="T718" s="34"/>
      <c r="U718" s="34"/>
      <c r="V718" s="34"/>
      <c r="W718" s="34"/>
      <c r="X718" s="34"/>
    </row>
    <row r="719" spans="2:24" ht="15.75" customHeight="1">
      <c r="B719" s="33"/>
      <c r="C719" s="33"/>
      <c r="D719" s="34"/>
      <c r="E719" s="33"/>
      <c r="F719" s="34"/>
      <c r="G719" s="33"/>
      <c r="H719" s="34"/>
      <c r="I719" s="33"/>
      <c r="J719" s="34"/>
      <c r="K719" s="33"/>
      <c r="L719" s="34"/>
      <c r="M719" s="33"/>
      <c r="N719" s="34"/>
      <c r="O719" s="34"/>
      <c r="P719" s="35"/>
      <c r="Q719" s="34"/>
      <c r="R719" s="34"/>
      <c r="S719" s="34"/>
      <c r="T719" s="34"/>
      <c r="U719" s="34"/>
      <c r="V719" s="34"/>
      <c r="W719" s="34"/>
      <c r="X719" s="34"/>
    </row>
    <row r="720" spans="2:24" ht="15.75" customHeight="1">
      <c r="B720" s="33"/>
      <c r="C720" s="33"/>
      <c r="D720" s="34"/>
      <c r="E720" s="33"/>
      <c r="F720" s="34"/>
      <c r="G720" s="33"/>
      <c r="H720" s="34"/>
      <c r="I720" s="33"/>
      <c r="J720" s="34"/>
      <c r="K720" s="33"/>
      <c r="L720" s="34"/>
      <c r="M720" s="33"/>
      <c r="N720" s="34"/>
      <c r="O720" s="34"/>
      <c r="P720" s="35"/>
      <c r="Q720" s="34"/>
      <c r="R720" s="34"/>
      <c r="S720" s="34"/>
      <c r="T720" s="34"/>
      <c r="U720" s="34"/>
      <c r="V720" s="34"/>
      <c r="W720" s="34"/>
      <c r="X720" s="34"/>
    </row>
    <row r="721" spans="2:24" ht="15.75" customHeight="1">
      <c r="B721" s="33"/>
      <c r="C721" s="33"/>
      <c r="D721" s="34"/>
      <c r="E721" s="33"/>
      <c r="F721" s="34"/>
      <c r="G721" s="33"/>
      <c r="H721" s="34"/>
      <c r="I721" s="33"/>
      <c r="J721" s="34"/>
      <c r="K721" s="33"/>
      <c r="L721" s="34"/>
      <c r="M721" s="33"/>
      <c r="N721" s="34"/>
      <c r="O721" s="34"/>
      <c r="P721" s="35"/>
      <c r="Q721" s="34"/>
      <c r="R721" s="34"/>
      <c r="S721" s="34"/>
      <c r="T721" s="34"/>
      <c r="U721" s="34"/>
      <c r="V721" s="34"/>
      <c r="W721" s="34"/>
      <c r="X721" s="34"/>
    </row>
    <row r="722" spans="2:24" ht="15.75" customHeight="1">
      <c r="B722" s="33"/>
      <c r="C722" s="33"/>
      <c r="D722" s="34"/>
      <c r="E722" s="33"/>
      <c r="F722" s="34"/>
      <c r="G722" s="33"/>
      <c r="H722" s="34"/>
      <c r="I722" s="33"/>
      <c r="J722" s="34"/>
      <c r="K722" s="33"/>
      <c r="L722" s="34"/>
      <c r="M722" s="33"/>
      <c r="N722" s="34"/>
      <c r="O722" s="34"/>
      <c r="P722" s="35"/>
      <c r="Q722" s="34"/>
      <c r="R722" s="34"/>
      <c r="S722" s="34"/>
      <c r="T722" s="34"/>
      <c r="U722" s="34"/>
      <c r="V722" s="34"/>
      <c r="W722" s="34"/>
      <c r="X722" s="34"/>
    </row>
    <row r="723" spans="2:24" ht="15.75" customHeight="1">
      <c r="B723" s="33"/>
      <c r="C723" s="33"/>
      <c r="D723" s="34"/>
      <c r="E723" s="33"/>
      <c r="F723" s="34"/>
      <c r="G723" s="33"/>
      <c r="H723" s="34"/>
      <c r="I723" s="33"/>
      <c r="J723" s="34"/>
      <c r="K723" s="33"/>
      <c r="L723" s="34"/>
      <c r="M723" s="33"/>
      <c r="N723" s="34"/>
      <c r="O723" s="34"/>
      <c r="P723" s="35"/>
      <c r="Q723" s="34"/>
      <c r="R723" s="34"/>
      <c r="S723" s="34"/>
      <c r="T723" s="34"/>
      <c r="U723" s="34"/>
      <c r="V723" s="34"/>
      <c r="W723" s="34"/>
      <c r="X723" s="34"/>
    </row>
    <row r="724" spans="2:24" ht="15.75" customHeight="1">
      <c r="B724" s="33"/>
      <c r="C724" s="33"/>
      <c r="D724" s="34"/>
      <c r="E724" s="33"/>
      <c r="F724" s="34"/>
      <c r="G724" s="33"/>
      <c r="H724" s="34"/>
      <c r="I724" s="33"/>
      <c r="J724" s="34"/>
      <c r="K724" s="33"/>
      <c r="L724" s="34"/>
      <c r="M724" s="33"/>
      <c r="N724" s="34"/>
      <c r="O724" s="34"/>
      <c r="P724" s="35"/>
      <c r="Q724" s="34"/>
      <c r="R724" s="34"/>
      <c r="S724" s="34"/>
      <c r="T724" s="34"/>
      <c r="U724" s="34"/>
      <c r="V724" s="34"/>
      <c r="W724" s="34"/>
      <c r="X724" s="34"/>
    </row>
    <row r="725" spans="2:24" ht="15.75" customHeight="1">
      <c r="B725" s="33"/>
      <c r="C725" s="33"/>
      <c r="D725" s="34"/>
      <c r="E725" s="33"/>
      <c r="F725" s="34"/>
      <c r="G725" s="33"/>
      <c r="H725" s="34"/>
      <c r="I725" s="33"/>
      <c r="J725" s="34"/>
      <c r="K725" s="33"/>
      <c r="L725" s="34"/>
      <c r="M725" s="33"/>
      <c r="N725" s="34"/>
      <c r="O725" s="34"/>
      <c r="P725" s="35"/>
      <c r="Q725" s="34"/>
      <c r="R725" s="34"/>
      <c r="S725" s="34"/>
      <c r="T725" s="34"/>
      <c r="U725" s="34"/>
      <c r="V725" s="34"/>
      <c r="W725" s="34"/>
      <c r="X725" s="34"/>
    </row>
    <row r="726" spans="2:24" ht="15.75" customHeight="1">
      <c r="B726" s="33"/>
      <c r="C726" s="33"/>
      <c r="D726" s="34"/>
      <c r="E726" s="33"/>
      <c r="F726" s="34"/>
      <c r="G726" s="33"/>
      <c r="H726" s="34"/>
      <c r="I726" s="33"/>
      <c r="J726" s="34"/>
      <c r="K726" s="33"/>
      <c r="L726" s="34"/>
      <c r="M726" s="33"/>
      <c r="N726" s="34"/>
      <c r="O726" s="34"/>
      <c r="P726" s="35"/>
      <c r="Q726" s="34"/>
      <c r="R726" s="34"/>
      <c r="S726" s="34"/>
      <c r="T726" s="34"/>
      <c r="U726" s="34"/>
      <c r="V726" s="34"/>
      <c r="W726" s="34"/>
      <c r="X726" s="34"/>
    </row>
    <row r="727" spans="2:24" ht="15.75" customHeight="1">
      <c r="B727" s="33"/>
      <c r="C727" s="33"/>
      <c r="D727" s="34"/>
      <c r="E727" s="33"/>
      <c r="F727" s="34"/>
      <c r="G727" s="33"/>
      <c r="H727" s="34"/>
      <c r="I727" s="33"/>
      <c r="J727" s="34"/>
      <c r="K727" s="33"/>
      <c r="L727" s="34"/>
      <c r="M727" s="33"/>
      <c r="N727" s="34"/>
      <c r="O727" s="34"/>
      <c r="P727" s="35"/>
      <c r="Q727" s="34"/>
      <c r="R727" s="34"/>
      <c r="S727" s="34"/>
      <c r="T727" s="34"/>
      <c r="U727" s="34"/>
      <c r="V727" s="34"/>
      <c r="W727" s="34"/>
      <c r="X727" s="34"/>
    </row>
    <row r="728" spans="2:24" ht="15.75" customHeight="1">
      <c r="B728" s="33"/>
      <c r="C728" s="33"/>
      <c r="D728" s="34"/>
      <c r="E728" s="33"/>
      <c r="F728" s="34"/>
      <c r="G728" s="33"/>
      <c r="H728" s="34"/>
      <c r="I728" s="33"/>
      <c r="J728" s="34"/>
      <c r="K728" s="33"/>
      <c r="L728" s="34"/>
      <c r="M728" s="33"/>
      <c r="N728" s="34"/>
      <c r="O728" s="34"/>
      <c r="P728" s="35"/>
      <c r="Q728" s="34"/>
      <c r="R728" s="34"/>
      <c r="S728" s="34"/>
      <c r="T728" s="34"/>
      <c r="U728" s="34"/>
      <c r="V728" s="34"/>
      <c r="W728" s="34"/>
      <c r="X728" s="34"/>
    </row>
    <row r="729" spans="2:24" ht="15.75" customHeight="1">
      <c r="B729" s="33"/>
      <c r="C729" s="33"/>
      <c r="D729" s="34"/>
      <c r="E729" s="33"/>
      <c r="F729" s="34"/>
      <c r="G729" s="33"/>
      <c r="H729" s="34"/>
      <c r="I729" s="33"/>
      <c r="J729" s="34"/>
      <c r="K729" s="33"/>
      <c r="L729" s="34"/>
      <c r="M729" s="33"/>
      <c r="N729" s="34"/>
      <c r="O729" s="34"/>
      <c r="P729" s="35"/>
      <c r="Q729" s="34"/>
      <c r="R729" s="34"/>
      <c r="S729" s="34"/>
      <c r="T729" s="34"/>
      <c r="U729" s="34"/>
      <c r="V729" s="34"/>
      <c r="W729" s="34"/>
      <c r="X729" s="34"/>
    </row>
    <row r="730" spans="2:24" ht="15.75" customHeight="1">
      <c r="B730" s="33"/>
      <c r="C730" s="33"/>
      <c r="D730" s="34"/>
      <c r="E730" s="33"/>
      <c r="F730" s="34"/>
      <c r="G730" s="33"/>
      <c r="H730" s="34"/>
      <c r="I730" s="33"/>
      <c r="J730" s="34"/>
      <c r="K730" s="33"/>
      <c r="L730" s="34"/>
      <c r="M730" s="33"/>
      <c r="N730" s="34"/>
      <c r="O730" s="34"/>
      <c r="P730" s="35"/>
      <c r="Q730" s="34"/>
      <c r="R730" s="34"/>
      <c r="S730" s="34"/>
      <c r="T730" s="34"/>
      <c r="U730" s="34"/>
      <c r="V730" s="34"/>
      <c r="W730" s="34"/>
      <c r="X730" s="34"/>
    </row>
    <row r="731" spans="2:24" ht="15.75" customHeight="1">
      <c r="B731" s="33"/>
      <c r="C731" s="33"/>
      <c r="D731" s="34"/>
      <c r="E731" s="33"/>
      <c r="F731" s="34"/>
      <c r="G731" s="33"/>
      <c r="H731" s="34"/>
      <c r="I731" s="33"/>
      <c r="J731" s="34"/>
      <c r="K731" s="33"/>
      <c r="L731" s="34"/>
      <c r="M731" s="33"/>
      <c r="N731" s="34"/>
      <c r="O731" s="34"/>
      <c r="P731" s="35"/>
      <c r="Q731" s="34"/>
      <c r="R731" s="34"/>
      <c r="S731" s="34"/>
      <c r="T731" s="34"/>
      <c r="U731" s="34"/>
      <c r="V731" s="34"/>
      <c r="W731" s="34"/>
      <c r="X731" s="34"/>
    </row>
    <row r="732" spans="2:24" ht="15.75" customHeight="1">
      <c r="B732" s="33"/>
      <c r="C732" s="33"/>
      <c r="D732" s="34"/>
      <c r="E732" s="33"/>
      <c r="F732" s="34"/>
      <c r="G732" s="33"/>
      <c r="H732" s="34"/>
      <c r="I732" s="33"/>
      <c r="J732" s="34"/>
      <c r="K732" s="33"/>
      <c r="L732" s="34"/>
      <c r="M732" s="33"/>
      <c r="N732" s="34"/>
      <c r="O732" s="34"/>
      <c r="P732" s="35"/>
      <c r="Q732" s="34"/>
      <c r="R732" s="34"/>
      <c r="S732" s="34"/>
      <c r="T732" s="34"/>
      <c r="U732" s="34"/>
      <c r="V732" s="34"/>
      <c r="W732" s="34"/>
      <c r="X732" s="34"/>
    </row>
    <row r="733" spans="2:24" ht="15.75" customHeight="1">
      <c r="B733" s="33"/>
      <c r="C733" s="33"/>
      <c r="D733" s="34"/>
      <c r="E733" s="33"/>
      <c r="F733" s="34"/>
      <c r="G733" s="33"/>
      <c r="H733" s="34"/>
      <c r="I733" s="33"/>
      <c r="J733" s="34"/>
      <c r="K733" s="33"/>
      <c r="L733" s="34"/>
      <c r="M733" s="33"/>
      <c r="N733" s="34"/>
      <c r="O733" s="34"/>
      <c r="P733" s="35"/>
      <c r="Q733" s="34"/>
      <c r="R733" s="34"/>
      <c r="S733" s="34"/>
      <c r="T733" s="34"/>
      <c r="U733" s="34"/>
      <c r="V733" s="34"/>
      <c r="W733" s="34"/>
      <c r="X733" s="34"/>
    </row>
    <row r="734" spans="2:24" ht="15.75" customHeight="1">
      <c r="B734" s="33"/>
      <c r="C734" s="33"/>
      <c r="D734" s="34"/>
      <c r="E734" s="33"/>
      <c r="F734" s="34"/>
      <c r="G734" s="33"/>
      <c r="H734" s="34"/>
      <c r="I734" s="33"/>
      <c r="J734" s="34"/>
      <c r="K734" s="33"/>
      <c r="L734" s="34"/>
      <c r="M734" s="33"/>
      <c r="N734" s="34"/>
      <c r="O734" s="34"/>
      <c r="P734" s="35"/>
      <c r="Q734" s="34"/>
      <c r="R734" s="34"/>
      <c r="S734" s="34"/>
      <c r="T734" s="34"/>
      <c r="U734" s="34"/>
      <c r="V734" s="34"/>
      <c r="W734" s="34"/>
      <c r="X734" s="34"/>
    </row>
    <row r="735" spans="2:24" ht="15.75" customHeight="1">
      <c r="B735" s="33"/>
      <c r="C735" s="33"/>
      <c r="D735" s="34"/>
      <c r="E735" s="33"/>
      <c r="F735" s="34"/>
      <c r="G735" s="33"/>
      <c r="H735" s="34"/>
      <c r="I735" s="33"/>
      <c r="J735" s="34"/>
      <c r="K735" s="33"/>
      <c r="L735" s="34"/>
      <c r="M735" s="33"/>
      <c r="N735" s="34"/>
      <c r="O735" s="34"/>
      <c r="P735" s="35"/>
      <c r="Q735" s="34"/>
      <c r="R735" s="34"/>
      <c r="S735" s="34"/>
      <c r="T735" s="34"/>
      <c r="U735" s="34"/>
      <c r="V735" s="34"/>
      <c r="W735" s="34"/>
      <c r="X735" s="34"/>
    </row>
    <row r="736" spans="2:24" ht="15.75" customHeight="1">
      <c r="B736" s="33"/>
      <c r="C736" s="33"/>
      <c r="D736" s="34"/>
      <c r="E736" s="33"/>
      <c r="F736" s="34"/>
      <c r="G736" s="33"/>
      <c r="H736" s="34"/>
      <c r="I736" s="33"/>
      <c r="J736" s="34"/>
      <c r="K736" s="33"/>
      <c r="L736" s="34"/>
      <c r="M736" s="33"/>
      <c r="N736" s="34"/>
      <c r="O736" s="34"/>
      <c r="P736" s="35"/>
      <c r="Q736" s="34"/>
      <c r="R736" s="34"/>
      <c r="S736" s="34"/>
      <c r="T736" s="34"/>
      <c r="U736" s="34"/>
      <c r="V736" s="34"/>
      <c r="W736" s="34"/>
      <c r="X736" s="34"/>
    </row>
    <row r="737" spans="2:24" ht="15.75" customHeight="1">
      <c r="B737" s="33"/>
      <c r="C737" s="33"/>
      <c r="D737" s="34"/>
      <c r="E737" s="33"/>
      <c r="F737" s="34"/>
      <c r="G737" s="33"/>
      <c r="H737" s="34"/>
      <c r="I737" s="33"/>
      <c r="J737" s="34"/>
      <c r="K737" s="33"/>
      <c r="L737" s="34"/>
      <c r="M737" s="33"/>
      <c r="N737" s="34"/>
      <c r="O737" s="34"/>
      <c r="P737" s="35"/>
      <c r="Q737" s="34"/>
      <c r="R737" s="34"/>
      <c r="S737" s="34"/>
      <c r="T737" s="34"/>
      <c r="U737" s="34"/>
      <c r="V737" s="34"/>
      <c r="W737" s="34"/>
      <c r="X737" s="34"/>
    </row>
    <row r="738" spans="2:24" ht="15.75" customHeight="1">
      <c r="B738" s="33"/>
      <c r="C738" s="33"/>
      <c r="D738" s="34"/>
      <c r="E738" s="33"/>
      <c r="F738" s="34"/>
      <c r="G738" s="33"/>
      <c r="H738" s="34"/>
      <c r="I738" s="33"/>
      <c r="J738" s="34"/>
      <c r="K738" s="33"/>
      <c r="L738" s="34"/>
      <c r="M738" s="33"/>
      <c r="N738" s="34"/>
      <c r="O738" s="34"/>
      <c r="P738" s="35"/>
      <c r="Q738" s="34"/>
      <c r="R738" s="34"/>
      <c r="S738" s="34"/>
      <c r="T738" s="34"/>
      <c r="U738" s="34"/>
      <c r="V738" s="34"/>
      <c r="W738" s="34"/>
      <c r="X738" s="34"/>
    </row>
    <row r="739" spans="2:24" ht="15.75" customHeight="1">
      <c r="B739" s="33"/>
      <c r="C739" s="33"/>
      <c r="D739" s="34"/>
      <c r="E739" s="33"/>
      <c r="F739" s="34"/>
      <c r="G739" s="33"/>
      <c r="H739" s="34"/>
      <c r="I739" s="33"/>
      <c r="J739" s="34"/>
      <c r="K739" s="33"/>
      <c r="L739" s="34"/>
      <c r="M739" s="33"/>
      <c r="N739" s="34"/>
      <c r="O739" s="34"/>
      <c r="P739" s="35"/>
      <c r="Q739" s="34"/>
      <c r="R739" s="34"/>
      <c r="S739" s="34"/>
      <c r="T739" s="34"/>
      <c r="U739" s="34"/>
      <c r="V739" s="34"/>
      <c r="W739" s="34"/>
      <c r="X739" s="34"/>
    </row>
    <row r="740" spans="2:24" ht="15.75" customHeight="1">
      <c r="B740" s="33"/>
      <c r="C740" s="33"/>
      <c r="D740" s="34"/>
      <c r="E740" s="33"/>
      <c r="F740" s="34"/>
      <c r="G740" s="33"/>
      <c r="H740" s="34"/>
      <c r="I740" s="33"/>
      <c r="J740" s="34"/>
      <c r="K740" s="33"/>
      <c r="L740" s="34"/>
      <c r="M740" s="33"/>
      <c r="N740" s="34"/>
      <c r="O740" s="34"/>
      <c r="P740" s="35"/>
      <c r="Q740" s="34"/>
      <c r="R740" s="34"/>
      <c r="S740" s="34"/>
      <c r="T740" s="34"/>
      <c r="U740" s="34"/>
      <c r="V740" s="34"/>
      <c r="W740" s="34"/>
      <c r="X740" s="34"/>
    </row>
    <row r="741" spans="2:24" ht="15.75" customHeight="1">
      <c r="B741" s="33"/>
      <c r="C741" s="33"/>
      <c r="D741" s="34"/>
      <c r="E741" s="33"/>
      <c r="F741" s="34"/>
      <c r="G741" s="33"/>
      <c r="H741" s="34"/>
      <c r="I741" s="33"/>
      <c r="J741" s="34"/>
      <c r="K741" s="33"/>
      <c r="L741" s="34"/>
      <c r="M741" s="33"/>
      <c r="N741" s="34"/>
      <c r="O741" s="34"/>
      <c r="P741" s="35"/>
      <c r="Q741" s="34"/>
      <c r="R741" s="34"/>
      <c r="S741" s="34"/>
      <c r="T741" s="34"/>
      <c r="U741" s="34"/>
      <c r="V741" s="34"/>
      <c r="W741" s="34"/>
      <c r="X741" s="34"/>
    </row>
    <row r="742" spans="2:24" ht="15.75" customHeight="1">
      <c r="B742" s="33"/>
      <c r="C742" s="33"/>
      <c r="D742" s="34"/>
      <c r="E742" s="33"/>
      <c r="F742" s="34"/>
      <c r="G742" s="33"/>
      <c r="H742" s="34"/>
      <c r="I742" s="33"/>
      <c r="J742" s="34"/>
      <c r="K742" s="33"/>
      <c r="L742" s="34"/>
      <c r="M742" s="33"/>
      <c r="N742" s="34"/>
      <c r="O742" s="34"/>
      <c r="P742" s="35"/>
      <c r="Q742" s="34"/>
      <c r="R742" s="34"/>
      <c r="S742" s="34"/>
      <c r="T742" s="34"/>
      <c r="U742" s="34"/>
      <c r="V742" s="34"/>
      <c r="W742" s="34"/>
      <c r="X742" s="34"/>
    </row>
    <row r="743" spans="2:24" ht="15.75" customHeight="1">
      <c r="B743" s="33"/>
      <c r="C743" s="33"/>
      <c r="D743" s="34"/>
      <c r="E743" s="33"/>
      <c r="F743" s="34"/>
      <c r="G743" s="33"/>
      <c r="H743" s="34"/>
      <c r="I743" s="33"/>
      <c r="J743" s="34"/>
      <c r="K743" s="33"/>
      <c r="L743" s="34"/>
      <c r="M743" s="33"/>
      <c r="N743" s="34"/>
      <c r="O743" s="34"/>
      <c r="P743" s="35"/>
      <c r="Q743" s="34"/>
      <c r="R743" s="34"/>
      <c r="S743" s="34"/>
      <c r="T743" s="34"/>
      <c r="U743" s="34"/>
      <c r="V743" s="34"/>
      <c r="W743" s="34"/>
      <c r="X743" s="34"/>
    </row>
    <row r="744" spans="2:24" ht="15.75" customHeight="1">
      <c r="B744" s="33"/>
      <c r="C744" s="33"/>
      <c r="D744" s="34"/>
      <c r="E744" s="33"/>
      <c r="F744" s="34"/>
      <c r="G744" s="33"/>
      <c r="H744" s="34"/>
      <c r="I744" s="33"/>
      <c r="J744" s="34"/>
      <c r="K744" s="33"/>
      <c r="L744" s="34"/>
      <c r="M744" s="33"/>
      <c r="N744" s="34"/>
      <c r="O744" s="34"/>
      <c r="P744" s="35"/>
      <c r="Q744" s="34"/>
      <c r="R744" s="34"/>
      <c r="S744" s="34"/>
      <c r="T744" s="34"/>
      <c r="U744" s="34"/>
      <c r="V744" s="34"/>
      <c r="W744" s="34"/>
      <c r="X744" s="34"/>
    </row>
    <row r="745" spans="2:24" ht="15.75" customHeight="1">
      <c r="B745" s="33"/>
      <c r="C745" s="33"/>
      <c r="D745" s="34"/>
      <c r="E745" s="33"/>
      <c r="F745" s="34"/>
      <c r="G745" s="33"/>
      <c r="H745" s="34"/>
      <c r="I745" s="33"/>
      <c r="J745" s="34"/>
      <c r="K745" s="33"/>
      <c r="L745" s="34"/>
      <c r="M745" s="33"/>
      <c r="N745" s="34"/>
      <c r="O745" s="34"/>
      <c r="P745" s="35"/>
      <c r="Q745" s="34"/>
      <c r="R745" s="34"/>
      <c r="S745" s="34"/>
      <c r="T745" s="34"/>
      <c r="U745" s="34"/>
      <c r="V745" s="34"/>
      <c r="W745" s="34"/>
      <c r="X745" s="34"/>
    </row>
    <row r="746" spans="2:24" ht="15.75" customHeight="1">
      <c r="B746" s="33"/>
      <c r="C746" s="33"/>
      <c r="D746" s="34"/>
      <c r="E746" s="33"/>
      <c r="F746" s="34"/>
      <c r="G746" s="33"/>
      <c r="H746" s="34"/>
      <c r="I746" s="33"/>
      <c r="J746" s="34"/>
      <c r="K746" s="33"/>
      <c r="L746" s="34"/>
      <c r="M746" s="33"/>
      <c r="N746" s="34"/>
      <c r="O746" s="34"/>
      <c r="P746" s="35"/>
      <c r="Q746" s="34"/>
      <c r="R746" s="34"/>
      <c r="S746" s="34"/>
      <c r="T746" s="34"/>
      <c r="U746" s="34"/>
      <c r="V746" s="34"/>
      <c r="W746" s="34"/>
      <c r="X746" s="34"/>
    </row>
    <row r="747" spans="2:24" ht="15.75" customHeight="1">
      <c r="B747" s="33"/>
      <c r="C747" s="33"/>
      <c r="D747" s="34"/>
      <c r="E747" s="33"/>
      <c r="F747" s="34"/>
      <c r="G747" s="33"/>
      <c r="H747" s="34"/>
      <c r="I747" s="33"/>
      <c r="J747" s="34"/>
      <c r="K747" s="33"/>
      <c r="L747" s="34"/>
      <c r="M747" s="33"/>
      <c r="N747" s="34"/>
      <c r="O747" s="34"/>
      <c r="P747" s="35"/>
      <c r="Q747" s="34"/>
      <c r="R747" s="34"/>
      <c r="S747" s="34"/>
      <c r="T747" s="34"/>
      <c r="U747" s="34"/>
      <c r="V747" s="34"/>
      <c r="W747" s="34"/>
      <c r="X747" s="34"/>
    </row>
    <row r="748" spans="2:24" ht="15.75" customHeight="1">
      <c r="B748" s="33"/>
      <c r="C748" s="33"/>
      <c r="D748" s="34"/>
      <c r="E748" s="33"/>
      <c r="F748" s="34"/>
      <c r="G748" s="33"/>
      <c r="H748" s="34"/>
      <c r="I748" s="33"/>
      <c r="J748" s="34"/>
      <c r="K748" s="33"/>
      <c r="L748" s="34"/>
      <c r="M748" s="33"/>
      <c r="N748" s="34"/>
      <c r="O748" s="34"/>
      <c r="P748" s="35"/>
      <c r="Q748" s="34"/>
      <c r="R748" s="34"/>
      <c r="S748" s="34"/>
      <c r="T748" s="34"/>
      <c r="U748" s="34"/>
      <c r="V748" s="34"/>
      <c r="W748" s="34"/>
      <c r="X748" s="34"/>
    </row>
    <row r="749" spans="2:24" ht="15.75" customHeight="1">
      <c r="B749" s="33"/>
      <c r="C749" s="33"/>
      <c r="D749" s="34"/>
      <c r="E749" s="33"/>
      <c r="F749" s="34"/>
      <c r="G749" s="33"/>
      <c r="H749" s="34"/>
      <c r="I749" s="33"/>
      <c r="J749" s="34"/>
      <c r="K749" s="33"/>
      <c r="L749" s="34"/>
      <c r="M749" s="33"/>
      <c r="N749" s="34"/>
      <c r="O749" s="34"/>
      <c r="P749" s="35"/>
      <c r="Q749" s="34"/>
      <c r="R749" s="34"/>
      <c r="S749" s="34"/>
      <c r="T749" s="34"/>
      <c r="U749" s="34"/>
      <c r="V749" s="34"/>
      <c r="W749" s="34"/>
      <c r="X749" s="34"/>
    </row>
    <row r="750" spans="2:24" ht="15.75" customHeight="1">
      <c r="B750" s="33"/>
      <c r="C750" s="33"/>
      <c r="D750" s="34"/>
      <c r="E750" s="33"/>
      <c r="F750" s="34"/>
      <c r="G750" s="33"/>
      <c r="H750" s="34"/>
      <c r="I750" s="33"/>
      <c r="J750" s="34"/>
      <c r="K750" s="33"/>
      <c r="L750" s="34"/>
      <c r="M750" s="33"/>
      <c r="N750" s="34"/>
      <c r="O750" s="34"/>
      <c r="P750" s="35"/>
      <c r="Q750" s="34"/>
      <c r="R750" s="34"/>
      <c r="S750" s="34"/>
      <c r="T750" s="34"/>
      <c r="U750" s="34"/>
      <c r="V750" s="34"/>
      <c r="W750" s="34"/>
      <c r="X750" s="34"/>
    </row>
    <row r="751" spans="2:24" ht="15.75" customHeight="1">
      <c r="B751" s="33"/>
      <c r="C751" s="33"/>
      <c r="D751" s="34"/>
      <c r="E751" s="33"/>
      <c r="F751" s="34"/>
      <c r="G751" s="33"/>
      <c r="H751" s="34"/>
      <c r="I751" s="33"/>
      <c r="J751" s="34"/>
      <c r="K751" s="33"/>
      <c r="L751" s="34"/>
      <c r="M751" s="33"/>
      <c r="N751" s="34"/>
      <c r="O751" s="34"/>
      <c r="P751" s="35"/>
      <c r="Q751" s="34"/>
      <c r="R751" s="34"/>
      <c r="S751" s="34"/>
      <c r="T751" s="34"/>
      <c r="U751" s="34"/>
      <c r="V751" s="34"/>
      <c r="W751" s="34"/>
      <c r="X751" s="34"/>
    </row>
    <row r="752" spans="2:24" ht="15.75" customHeight="1">
      <c r="B752" s="33"/>
      <c r="C752" s="33"/>
      <c r="D752" s="34"/>
      <c r="E752" s="33"/>
      <c r="F752" s="34"/>
      <c r="G752" s="33"/>
      <c r="H752" s="34"/>
      <c r="I752" s="33"/>
      <c r="J752" s="34"/>
      <c r="K752" s="33"/>
      <c r="L752" s="34"/>
      <c r="M752" s="33"/>
      <c r="N752" s="34"/>
      <c r="O752" s="34"/>
      <c r="P752" s="35"/>
      <c r="Q752" s="34"/>
      <c r="R752" s="34"/>
      <c r="S752" s="34"/>
      <c r="T752" s="34"/>
      <c r="U752" s="34"/>
      <c r="V752" s="34"/>
      <c r="W752" s="34"/>
      <c r="X752" s="34"/>
    </row>
    <row r="753" spans="2:24" ht="15.75" customHeight="1">
      <c r="B753" s="33"/>
      <c r="C753" s="33"/>
      <c r="D753" s="34"/>
      <c r="E753" s="33"/>
      <c r="F753" s="34"/>
      <c r="G753" s="33"/>
      <c r="H753" s="34"/>
      <c r="I753" s="33"/>
      <c r="J753" s="34"/>
      <c r="K753" s="33"/>
      <c r="L753" s="34"/>
      <c r="M753" s="33"/>
      <c r="N753" s="34"/>
      <c r="O753" s="34"/>
      <c r="P753" s="35"/>
      <c r="Q753" s="34"/>
      <c r="R753" s="34"/>
      <c r="S753" s="34"/>
      <c r="T753" s="34"/>
      <c r="U753" s="34"/>
      <c r="V753" s="34"/>
      <c r="W753" s="34"/>
      <c r="X753" s="34"/>
    </row>
    <row r="754" spans="2:24" ht="15.75" customHeight="1">
      <c r="B754" s="33"/>
      <c r="C754" s="33"/>
      <c r="D754" s="34"/>
      <c r="E754" s="33"/>
      <c r="F754" s="34"/>
      <c r="G754" s="33"/>
      <c r="H754" s="34"/>
      <c r="I754" s="33"/>
      <c r="J754" s="34"/>
      <c r="K754" s="33"/>
      <c r="L754" s="34"/>
      <c r="M754" s="33"/>
      <c r="N754" s="34"/>
      <c r="O754" s="34"/>
      <c r="P754" s="35"/>
      <c r="Q754" s="34"/>
      <c r="R754" s="34"/>
      <c r="S754" s="34"/>
      <c r="T754" s="34"/>
      <c r="U754" s="34"/>
      <c r="V754" s="34"/>
      <c r="W754" s="34"/>
      <c r="X754" s="34"/>
    </row>
    <row r="755" spans="2:24" ht="15.75" customHeight="1">
      <c r="B755" s="33"/>
      <c r="C755" s="33"/>
      <c r="D755" s="34"/>
      <c r="E755" s="33"/>
      <c r="F755" s="34"/>
      <c r="G755" s="33"/>
      <c r="H755" s="34"/>
      <c r="I755" s="33"/>
      <c r="J755" s="34"/>
      <c r="K755" s="33"/>
      <c r="L755" s="34"/>
      <c r="M755" s="33"/>
      <c r="N755" s="34"/>
      <c r="O755" s="34"/>
      <c r="P755" s="35"/>
      <c r="Q755" s="34"/>
      <c r="R755" s="34"/>
      <c r="S755" s="34"/>
      <c r="T755" s="34"/>
      <c r="U755" s="34"/>
      <c r="V755" s="34"/>
      <c r="W755" s="34"/>
      <c r="X755" s="34"/>
    </row>
    <row r="756" spans="2:24" ht="15.75" customHeight="1">
      <c r="B756" s="33"/>
      <c r="C756" s="33"/>
      <c r="D756" s="34"/>
      <c r="E756" s="33"/>
      <c r="F756" s="34"/>
      <c r="G756" s="33"/>
      <c r="H756" s="34"/>
      <c r="I756" s="33"/>
      <c r="J756" s="34"/>
      <c r="K756" s="33"/>
      <c r="L756" s="34"/>
      <c r="M756" s="33"/>
      <c r="N756" s="34"/>
      <c r="O756" s="34"/>
      <c r="P756" s="35"/>
      <c r="Q756" s="34"/>
      <c r="R756" s="34"/>
      <c r="S756" s="34"/>
      <c r="T756" s="34"/>
      <c r="U756" s="34"/>
      <c r="V756" s="34"/>
      <c r="W756" s="34"/>
      <c r="X756" s="34"/>
    </row>
    <row r="757" spans="2:24" ht="15.75" customHeight="1">
      <c r="B757" s="33"/>
      <c r="C757" s="33"/>
      <c r="D757" s="34"/>
      <c r="E757" s="33"/>
      <c r="F757" s="34"/>
      <c r="G757" s="33"/>
      <c r="H757" s="34"/>
      <c r="I757" s="33"/>
      <c r="J757" s="34"/>
      <c r="K757" s="33"/>
      <c r="L757" s="34"/>
      <c r="M757" s="33"/>
      <c r="N757" s="34"/>
      <c r="O757" s="34"/>
      <c r="P757" s="35"/>
      <c r="Q757" s="34"/>
      <c r="R757" s="34"/>
      <c r="S757" s="34"/>
      <c r="T757" s="34"/>
      <c r="U757" s="34"/>
      <c r="V757" s="34"/>
      <c r="W757" s="34"/>
      <c r="X757" s="34"/>
    </row>
    <row r="758" spans="2:24" ht="15.75" customHeight="1">
      <c r="B758" s="33"/>
      <c r="C758" s="33"/>
      <c r="D758" s="34"/>
      <c r="E758" s="33"/>
      <c r="F758" s="34"/>
      <c r="G758" s="33"/>
      <c r="H758" s="34"/>
      <c r="I758" s="33"/>
      <c r="J758" s="34"/>
      <c r="K758" s="33"/>
      <c r="L758" s="34"/>
      <c r="M758" s="33"/>
      <c r="N758" s="34"/>
      <c r="O758" s="34"/>
      <c r="P758" s="35"/>
      <c r="Q758" s="34"/>
      <c r="R758" s="34"/>
      <c r="S758" s="34"/>
      <c r="T758" s="34"/>
      <c r="U758" s="34"/>
      <c r="V758" s="34"/>
      <c r="W758" s="34"/>
      <c r="X758" s="34"/>
    </row>
    <row r="759" spans="2:24" ht="15.75" customHeight="1">
      <c r="B759" s="33"/>
      <c r="C759" s="33"/>
      <c r="D759" s="34"/>
      <c r="E759" s="33"/>
      <c r="F759" s="34"/>
      <c r="G759" s="33"/>
      <c r="H759" s="34"/>
      <c r="I759" s="33"/>
      <c r="J759" s="34"/>
      <c r="K759" s="33"/>
      <c r="L759" s="34"/>
      <c r="M759" s="33"/>
      <c r="N759" s="34"/>
      <c r="O759" s="34"/>
      <c r="P759" s="35"/>
      <c r="Q759" s="34"/>
      <c r="R759" s="34"/>
      <c r="S759" s="34"/>
      <c r="T759" s="34"/>
      <c r="U759" s="34"/>
      <c r="V759" s="34"/>
      <c r="W759" s="34"/>
      <c r="X759" s="34"/>
    </row>
    <row r="760" spans="2:24" ht="15.75" customHeight="1">
      <c r="B760" s="33"/>
      <c r="C760" s="33"/>
      <c r="D760" s="34"/>
      <c r="E760" s="33"/>
      <c r="F760" s="34"/>
      <c r="G760" s="33"/>
      <c r="H760" s="34"/>
      <c r="I760" s="33"/>
      <c r="J760" s="34"/>
      <c r="K760" s="33"/>
      <c r="L760" s="34"/>
      <c r="M760" s="33"/>
      <c r="N760" s="34"/>
      <c r="O760" s="34"/>
      <c r="P760" s="35"/>
      <c r="Q760" s="34"/>
      <c r="R760" s="34"/>
      <c r="S760" s="34"/>
      <c r="T760" s="34"/>
      <c r="U760" s="34"/>
      <c r="V760" s="34"/>
      <c r="W760" s="34"/>
      <c r="X760" s="34"/>
    </row>
    <row r="761" spans="2:24" ht="15.75" customHeight="1">
      <c r="B761" s="33"/>
      <c r="C761" s="33"/>
      <c r="D761" s="34"/>
      <c r="E761" s="33"/>
      <c r="F761" s="34"/>
      <c r="G761" s="33"/>
      <c r="H761" s="34"/>
      <c r="I761" s="33"/>
      <c r="J761" s="34"/>
      <c r="K761" s="33"/>
      <c r="L761" s="34"/>
      <c r="M761" s="33"/>
      <c r="N761" s="34"/>
      <c r="O761" s="34"/>
      <c r="P761" s="35"/>
      <c r="Q761" s="34"/>
      <c r="R761" s="34"/>
      <c r="S761" s="34"/>
      <c r="T761" s="34"/>
      <c r="U761" s="34"/>
      <c r="V761" s="34"/>
      <c r="W761" s="34"/>
      <c r="X761" s="34"/>
    </row>
    <row r="762" spans="2:24" ht="15.75" customHeight="1">
      <c r="B762" s="33"/>
      <c r="C762" s="33"/>
      <c r="D762" s="34"/>
      <c r="E762" s="33"/>
      <c r="F762" s="34"/>
      <c r="G762" s="33"/>
      <c r="H762" s="34"/>
      <c r="I762" s="33"/>
      <c r="J762" s="34"/>
      <c r="K762" s="33"/>
      <c r="L762" s="34"/>
      <c r="M762" s="33"/>
      <c r="N762" s="34"/>
      <c r="O762" s="34"/>
      <c r="P762" s="35"/>
      <c r="Q762" s="34"/>
      <c r="R762" s="34"/>
      <c r="S762" s="34"/>
      <c r="T762" s="34"/>
      <c r="U762" s="34"/>
      <c r="V762" s="34"/>
      <c r="W762" s="34"/>
      <c r="X762" s="34"/>
    </row>
    <row r="763" spans="2:24" ht="15.75" customHeight="1">
      <c r="B763" s="33"/>
      <c r="C763" s="33"/>
      <c r="D763" s="34"/>
      <c r="E763" s="33"/>
      <c r="F763" s="34"/>
      <c r="G763" s="33"/>
      <c r="H763" s="34"/>
      <c r="I763" s="33"/>
      <c r="J763" s="34"/>
      <c r="K763" s="33"/>
      <c r="L763" s="34"/>
      <c r="M763" s="33"/>
      <c r="N763" s="34"/>
      <c r="O763" s="34"/>
      <c r="P763" s="35"/>
      <c r="Q763" s="34"/>
      <c r="R763" s="34"/>
      <c r="S763" s="34"/>
      <c r="T763" s="34"/>
      <c r="U763" s="34"/>
      <c r="V763" s="34"/>
      <c r="W763" s="34"/>
      <c r="X763" s="34"/>
    </row>
    <row r="764" spans="2:24" ht="15.75" customHeight="1">
      <c r="B764" s="33"/>
      <c r="C764" s="33"/>
      <c r="D764" s="34"/>
      <c r="E764" s="33"/>
      <c r="F764" s="34"/>
      <c r="G764" s="33"/>
      <c r="H764" s="34"/>
      <c r="I764" s="33"/>
      <c r="J764" s="34"/>
      <c r="K764" s="33"/>
      <c r="L764" s="34"/>
      <c r="M764" s="33"/>
      <c r="N764" s="34"/>
      <c r="O764" s="34"/>
      <c r="P764" s="35"/>
      <c r="Q764" s="34"/>
      <c r="R764" s="34"/>
      <c r="S764" s="34"/>
      <c r="T764" s="34"/>
      <c r="U764" s="34"/>
      <c r="V764" s="34"/>
      <c r="W764" s="34"/>
      <c r="X764" s="34"/>
    </row>
    <row r="765" spans="2:24" ht="15.75" customHeight="1">
      <c r="B765" s="33"/>
      <c r="C765" s="33"/>
      <c r="D765" s="34"/>
      <c r="E765" s="33"/>
      <c r="F765" s="34"/>
      <c r="G765" s="33"/>
      <c r="H765" s="34"/>
      <c r="I765" s="33"/>
      <c r="J765" s="34"/>
      <c r="K765" s="33"/>
      <c r="L765" s="34"/>
      <c r="M765" s="33"/>
      <c r="N765" s="34"/>
      <c r="O765" s="34"/>
      <c r="P765" s="35"/>
      <c r="Q765" s="34"/>
      <c r="R765" s="34"/>
      <c r="S765" s="34"/>
      <c r="T765" s="34"/>
      <c r="U765" s="34"/>
      <c r="V765" s="34"/>
      <c r="W765" s="34"/>
      <c r="X765" s="34"/>
    </row>
    <row r="766" spans="2:24" ht="15.75" customHeight="1">
      <c r="B766" s="33"/>
      <c r="C766" s="33"/>
      <c r="D766" s="34"/>
      <c r="E766" s="33"/>
      <c r="F766" s="34"/>
      <c r="G766" s="33"/>
      <c r="H766" s="34"/>
      <c r="I766" s="33"/>
      <c r="J766" s="34"/>
      <c r="K766" s="33"/>
      <c r="L766" s="34"/>
      <c r="M766" s="33"/>
      <c r="N766" s="34"/>
      <c r="O766" s="34"/>
      <c r="P766" s="35"/>
      <c r="Q766" s="34"/>
      <c r="R766" s="34"/>
      <c r="S766" s="34"/>
      <c r="T766" s="34"/>
      <c r="U766" s="34"/>
      <c r="V766" s="34"/>
      <c r="W766" s="34"/>
      <c r="X766" s="34"/>
    </row>
    <row r="767" spans="2:24" ht="15.75" customHeight="1">
      <c r="B767" s="33"/>
      <c r="C767" s="33"/>
      <c r="D767" s="34"/>
      <c r="E767" s="33"/>
      <c r="F767" s="34"/>
      <c r="G767" s="33"/>
      <c r="H767" s="34"/>
      <c r="I767" s="33"/>
      <c r="J767" s="34"/>
      <c r="K767" s="33"/>
      <c r="L767" s="34"/>
      <c r="M767" s="33"/>
      <c r="N767" s="34"/>
      <c r="O767" s="34"/>
      <c r="P767" s="35"/>
      <c r="Q767" s="34"/>
      <c r="R767" s="34"/>
      <c r="S767" s="34"/>
      <c r="T767" s="34"/>
      <c r="U767" s="34"/>
      <c r="V767" s="34"/>
      <c r="W767" s="34"/>
      <c r="X767" s="34"/>
    </row>
    <row r="768" spans="2:24" ht="15.75" customHeight="1">
      <c r="B768" s="33"/>
      <c r="C768" s="33"/>
      <c r="D768" s="34"/>
      <c r="E768" s="33"/>
      <c r="F768" s="34"/>
      <c r="G768" s="33"/>
      <c r="H768" s="34"/>
      <c r="I768" s="33"/>
      <c r="J768" s="34"/>
      <c r="K768" s="33"/>
      <c r="L768" s="34"/>
      <c r="M768" s="33"/>
      <c r="N768" s="34"/>
      <c r="O768" s="34"/>
      <c r="P768" s="35"/>
      <c r="Q768" s="34"/>
      <c r="R768" s="34"/>
      <c r="S768" s="34"/>
      <c r="T768" s="34"/>
      <c r="U768" s="34"/>
      <c r="V768" s="34"/>
      <c r="W768" s="34"/>
      <c r="X768" s="34"/>
    </row>
    <row r="769" spans="2:24" ht="15.75" customHeight="1">
      <c r="B769" s="33"/>
      <c r="C769" s="33"/>
      <c r="D769" s="34"/>
      <c r="E769" s="33"/>
      <c r="F769" s="34"/>
      <c r="G769" s="33"/>
      <c r="H769" s="34"/>
      <c r="I769" s="33"/>
      <c r="J769" s="34"/>
      <c r="K769" s="33"/>
      <c r="L769" s="34"/>
      <c r="M769" s="33"/>
      <c r="N769" s="34"/>
      <c r="O769" s="34"/>
      <c r="P769" s="35"/>
      <c r="Q769" s="34"/>
      <c r="R769" s="34"/>
      <c r="S769" s="34"/>
      <c r="T769" s="34"/>
      <c r="U769" s="34"/>
      <c r="V769" s="34"/>
      <c r="W769" s="34"/>
      <c r="X769" s="34"/>
    </row>
    <row r="770" spans="2:24" ht="15.75" customHeight="1">
      <c r="B770" s="33"/>
      <c r="C770" s="33"/>
      <c r="D770" s="34"/>
      <c r="E770" s="33"/>
      <c r="F770" s="34"/>
      <c r="G770" s="33"/>
      <c r="H770" s="34"/>
      <c r="I770" s="33"/>
      <c r="J770" s="34"/>
      <c r="K770" s="33"/>
      <c r="L770" s="34"/>
      <c r="M770" s="33"/>
      <c r="N770" s="34"/>
      <c r="O770" s="34"/>
      <c r="P770" s="35"/>
      <c r="Q770" s="34"/>
      <c r="R770" s="34"/>
      <c r="S770" s="34"/>
      <c r="T770" s="34"/>
      <c r="U770" s="34"/>
      <c r="V770" s="34"/>
      <c r="W770" s="34"/>
      <c r="X770" s="34"/>
    </row>
    <row r="771" spans="2:24" ht="15.75" customHeight="1">
      <c r="B771" s="33"/>
      <c r="C771" s="33"/>
      <c r="D771" s="34"/>
      <c r="E771" s="33"/>
      <c r="F771" s="34"/>
      <c r="G771" s="33"/>
      <c r="H771" s="34"/>
      <c r="I771" s="33"/>
      <c r="J771" s="34"/>
      <c r="K771" s="33"/>
      <c r="L771" s="34"/>
      <c r="M771" s="33"/>
      <c r="N771" s="34"/>
      <c r="O771" s="34"/>
      <c r="P771" s="35"/>
      <c r="Q771" s="34"/>
      <c r="R771" s="34"/>
      <c r="S771" s="34"/>
      <c r="T771" s="34"/>
      <c r="U771" s="34"/>
      <c r="V771" s="34"/>
      <c r="W771" s="34"/>
      <c r="X771" s="34"/>
    </row>
    <row r="772" spans="2:24" ht="15.75" customHeight="1">
      <c r="B772" s="33"/>
      <c r="C772" s="33"/>
      <c r="D772" s="34"/>
      <c r="E772" s="33"/>
      <c r="F772" s="34"/>
      <c r="G772" s="33"/>
      <c r="H772" s="34"/>
      <c r="I772" s="33"/>
      <c r="J772" s="34"/>
      <c r="K772" s="33"/>
      <c r="L772" s="34"/>
      <c r="M772" s="33"/>
      <c r="N772" s="34"/>
      <c r="O772" s="34"/>
      <c r="P772" s="35"/>
      <c r="Q772" s="34"/>
      <c r="R772" s="34"/>
      <c r="S772" s="34"/>
      <c r="T772" s="34"/>
      <c r="U772" s="34"/>
      <c r="V772" s="34"/>
      <c r="W772" s="34"/>
      <c r="X772" s="34"/>
    </row>
    <row r="773" spans="2:24" ht="15.75" customHeight="1">
      <c r="B773" s="33"/>
      <c r="C773" s="33"/>
      <c r="D773" s="34"/>
      <c r="E773" s="33"/>
      <c r="F773" s="34"/>
      <c r="G773" s="33"/>
      <c r="H773" s="34"/>
      <c r="I773" s="33"/>
      <c r="J773" s="34"/>
      <c r="K773" s="33"/>
      <c r="L773" s="34"/>
      <c r="M773" s="33"/>
      <c r="N773" s="34"/>
      <c r="O773" s="34"/>
      <c r="P773" s="35"/>
      <c r="Q773" s="34"/>
      <c r="R773" s="34"/>
      <c r="S773" s="34"/>
      <c r="T773" s="34"/>
      <c r="U773" s="34"/>
      <c r="V773" s="34"/>
      <c r="W773" s="34"/>
      <c r="X773" s="34"/>
    </row>
    <row r="774" spans="2:24" ht="15.75" customHeight="1">
      <c r="B774" s="33"/>
      <c r="C774" s="33"/>
      <c r="D774" s="34"/>
      <c r="E774" s="33"/>
      <c r="F774" s="34"/>
      <c r="G774" s="33"/>
      <c r="H774" s="34"/>
      <c r="I774" s="33"/>
      <c r="J774" s="34"/>
      <c r="K774" s="33"/>
      <c r="L774" s="34"/>
      <c r="M774" s="33"/>
      <c r="N774" s="34"/>
      <c r="O774" s="34"/>
      <c r="P774" s="35"/>
      <c r="Q774" s="34"/>
      <c r="R774" s="34"/>
      <c r="S774" s="34"/>
      <c r="T774" s="34"/>
      <c r="U774" s="34"/>
      <c r="V774" s="34"/>
      <c r="W774" s="34"/>
      <c r="X774" s="34"/>
    </row>
    <row r="775" spans="2:24" ht="15.75" customHeight="1">
      <c r="B775" s="33"/>
      <c r="C775" s="33"/>
      <c r="D775" s="34"/>
      <c r="E775" s="33"/>
      <c r="F775" s="34"/>
      <c r="G775" s="33"/>
      <c r="H775" s="34"/>
      <c r="I775" s="33"/>
      <c r="J775" s="34"/>
      <c r="K775" s="33"/>
      <c r="L775" s="34"/>
      <c r="M775" s="33"/>
      <c r="N775" s="34"/>
      <c r="O775" s="34"/>
      <c r="P775" s="35"/>
      <c r="Q775" s="34"/>
      <c r="R775" s="34"/>
      <c r="S775" s="34"/>
      <c r="T775" s="34"/>
      <c r="U775" s="34"/>
      <c r="V775" s="34"/>
      <c r="W775" s="34"/>
      <c r="X775" s="34"/>
    </row>
    <row r="776" spans="2:24" ht="15.75" customHeight="1">
      <c r="B776" s="33"/>
      <c r="C776" s="33"/>
      <c r="D776" s="34"/>
      <c r="E776" s="33"/>
      <c r="F776" s="34"/>
      <c r="G776" s="33"/>
      <c r="H776" s="34"/>
      <c r="I776" s="33"/>
      <c r="J776" s="34"/>
      <c r="K776" s="33"/>
      <c r="L776" s="34"/>
      <c r="M776" s="33"/>
      <c r="N776" s="34"/>
      <c r="O776" s="34"/>
      <c r="P776" s="35"/>
      <c r="Q776" s="34"/>
      <c r="R776" s="34"/>
      <c r="S776" s="34"/>
      <c r="T776" s="34"/>
      <c r="U776" s="34"/>
      <c r="V776" s="34"/>
      <c r="W776" s="34"/>
      <c r="X776" s="34"/>
    </row>
    <row r="777" spans="2:24" ht="15.75" customHeight="1">
      <c r="B777" s="33"/>
      <c r="C777" s="33"/>
      <c r="D777" s="34"/>
      <c r="E777" s="33"/>
      <c r="F777" s="34"/>
      <c r="G777" s="33"/>
      <c r="H777" s="34"/>
      <c r="I777" s="33"/>
      <c r="J777" s="34"/>
      <c r="K777" s="33"/>
      <c r="L777" s="34"/>
      <c r="M777" s="33"/>
      <c r="N777" s="34"/>
      <c r="O777" s="34"/>
      <c r="P777" s="35"/>
      <c r="Q777" s="34"/>
      <c r="R777" s="34"/>
      <c r="S777" s="34"/>
      <c r="T777" s="34"/>
      <c r="U777" s="34"/>
      <c r="V777" s="34"/>
      <c r="W777" s="34"/>
      <c r="X777" s="34"/>
    </row>
    <row r="778" spans="2:24" ht="15.75" customHeight="1">
      <c r="B778" s="33"/>
      <c r="C778" s="33"/>
      <c r="D778" s="34"/>
      <c r="E778" s="33"/>
      <c r="F778" s="34"/>
      <c r="G778" s="33"/>
      <c r="H778" s="34"/>
      <c r="I778" s="33"/>
      <c r="J778" s="34"/>
      <c r="K778" s="33"/>
      <c r="L778" s="34"/>
      <c r="M778" s="33"/>
      <c r="N778" s="34"/>
      <c r="O778" s="34"/>
      <c r="P778" s="35"/>
      <c r="Q778" s="34"/>
      <c r="R778" s="34"/>
      <c r="S778" s="34"/>
      <c r="T778" s="34"/>
      <c r="U778" s="34"/>
      <c r="V778" s="34"/>
      <c r="W778" s="34"/>
      <c r="X778" s="34"/>
    </row>
    <row r="779" spans="2:24" ht="15.75" customHeight="1">
      <c r="B779" s="33"/>
      <c r="C779" s="33"/>
      <c r="D779" s="34"/>
      <c r="E779" s="33"/>
      <c r="F779" s="34"/>
      <c r="G779" s="33"/>
      <c r="H779" s="34"/>
      <c r="I779" s="33"/>
      <c r="J779" s="34"/>
      <c r="K779" s="33"/>
      <c r="L779" s="34"/>
      <c r="M779" s="33"/>
      <c r="N779" s="34"/>
      <c r="O779" s="34"/>
      <c r="P779" s="35"/>
      <c r="Q779" s="34"/>
      <c r="R779" s="34"/>
      <c r="S779" s="34"/>
      <c r="T779" s="34"/>
      <c r="U779" s="34"/>
      <c r="V779" s="34"/>
      <c r="W779" s="34"/>
      <c r="X779" s="34"/>
    </row>
    <row r="780" spans="2:24" ht="15.75" customHeight="1">
      <c r="B780" s="33"/>
      <c r="C780" s="33"/>
      <c r="D780" s="34"/>
      <c r="E780" s="33"/>
      <c r="F780" s="34"/>
      <c r="G780" s="33"/>
      <c r="H780" s="34"/>
      <c r="I780" s="33"/>
      <c r="J780" s="34"/>
      <c r="K780" s="33"/>
      <c r="L780" s="34"/>
      <c r="M780" s="33"/>
      <c r="N780" s="34"/>
      <c r="O780" s="34"/>
      <c r="P780" s="35"/>
      <c r="Q780" s="34"/>
      <c r="R780" s="34"/>
      <c r="S780" s="34"/>
      <c r="T780" s="34"/>
      <c r="U780" s="34"/>
      <c r="V780" s="34"/>
      <c r="W780" s="34"/>
      <c r="X780" s="34"/>
    </row>
    <row r="781" spans="2:24" ht="15.75" customHeight="1">
      <c r="B781" s="33"/>
      <c r="C781" s="33"/>
      <c r="D781" s="34"/>
      <c r="E781" s="33"/>
      <c r="F781" s="34"/>
      <c r="G781" s="33"/>
      <c r="H781" s="34"/>
      <c r="I781" s="33"/>
      <c r="J781" s="34"/>
      <c r="K781" s="33"/>
      <c r="L781" s="34"/>
      <c r="M781" s="33"/>
      <c r="N781" s="34"/>
      <c r="O781" s="34"/>
      <c r="P781" s="35"/>
      <c r="Q781" s="34"/>
      <c r="R781" s="34"/>
      <c r="S781" s="34"/>
      <c r="T781" s="34"/>
      <c r="U781" s="34"/>
      <c r="V781" s="34"/>
      <c r="W781" s="34"/>
      <c r="X781" s="34"/>
    </row>
    <row r="782" spans="2:24" ht="15.75" customHeight="1">
      <c r="B782" s="33"/>
      <c r="C782" s="33"/>
      <c r="D782" s="34"/>
      <c r="E782" s="33"/>
      <c r="F782" s="34"/>
      <c r="G782" s="33"/>
      <c r="H782" s="34"/>
      <c r="I782" s="33"/>
      <c r="J782" s="34"/>
      <c r="K782" s="33"/>
      <c r="L782" s="34"/>
      <c r="M782" s="33"/>
      <c r="N782" s="34"/>
      <c r="O782" s="34"/>
      <c r="P782" s="35"/>
      <c r="Q782" s="34"/>
      <c r="R782" s="34"/>
      <c r="S782" s="34"/>
      <c r="T782" s="34"/>
      <c r="U782" s="34"/>
      <c r="V782" s="34"/>
      <c r="W782" s="34"/>
      <c r="X782" s="34"/>
    </row>
    <row r="783" spans="2:24" ht="15.75" customHeight="1">
      <c r="B783" s="33"/>
      <c r="C783" s="33"/>
      <c r="D783" s="34"/>
      <c r="E783" s="33"/>
      <c r="F783" s="34"/>
      <c r="G783" s="33"/>
      <c r="H783" s="34"/>
      <c r="I783" s="33"/>
      <c r="J783" s="34"/>
      <c r="K783" s="33"/>
      <c r="L783" s="34"/>
      <c r="M783" s="33"/>
      <c r="N783" s="34"/>
      <c r="O783" s="34"/>
      <c r="P783" s="35"/>
      <c r="Q783" s="34"/>
      <c r="R783" s="34"/>
      <c r="S783" s="34"/>
      <c r="T783" s="34"/>
      <c r="U783" s="34"/>
      <c r="V783" s="34"/>
      <c r="W783" s="34"/>
      <c r="X783" s="34"/>
    </row>
    <row r="784" spans="2:24" ht="15.75" customHeight="1">
      <c r="B784" s="33"/>
      <c r="C784" s="33"/>
      <c r="D784" s="34"/>
      <c r="E784" s="33"/>
      <c r="F784" s="34"/>
      <c r="G784" s="33"/>
      <c r="H784" s="34"/>
      <c r="I784" s="33"/>
      <c r="J784" s="34"/>
      <c r="K784" s="33"/>
      <c r="L784" s="34"/>
      <c r="M784" s="33"/>
      <c r="N784" s="34"/>
      <c r="O784" s="34"/>
      <c r="P784" s="35"/>
      <c r="Q784" s="34"/>
      <c r="R784" s="34"/>
      <c r="S784" s="34"/>
      <c r="T784" s="34"/>
      <c r="U784" s="34"/>
      <c r="V784" s="34"/>
      <c r="W784" s="34"/>
      <c r="X784" s="34"/>
    </row>
    <row r="785" spans="2:24" ht="15.75" customHeight="1">
      <c r="B785" s="33"/>
      <c r="C785" s="33"/>
      <c r="D785" s="34"/>
      <c r="E785" s="33"/>
      <c r="F785" s="34"/>
      <c r="G785" s="33"/>
      <c r="H785" s="34"/>
      <c r="I785" s="33"/>
      <c r="J785" s="34"/>
      <c r="K785" s="33"/>
      <c r="L785" s="34"/>
      <c r="M785" s="33"/>
      <c r="N785" s="34"/>
      <c r="O785" s="34"/>
      <c r="P785" s="35"/>
      <c r="Q785" s="34"/>
      <c r="R785" s="34"/>
      <c r="S785" s="34"/>
      <c r="T785" s="34"/>
      <c r="U785" s="34"/>
      <c r="V785" s="34"/>
      <c r="W785" s="34"/>
      <c r="X785" s="34"/>
    </row>
    <row r="786" spans="2:24" ht="15.75" customHeight="1">
      <c r="B786" s="33"/>
      <c r="C786" s="33"/>
      <c r="D786" s="34"/>
      <c r="E786" s="33"/>
      <c r="F786" s="34"/>
      <c r="G786" s="33"/>
      <c r="H786" s="34"/>
      <c r="I786" s="33"/>
      <c r="J786" s="34"/>
      <c r="K786" s="33"/>
      <c r="L786" s="34"/>
      <c r="M786" s="33"/>
      <c r="N786" s="34"/>
      <c r="O786" s="34"/>
      <c r="P786" s="35"/>
      <c r="Q786" s="34"/>
      <c r="R786" s="34"/>
      <c r="S786" s="34"/>
      <c r="T786" s="34"/>
      <c r="U786" s="34"/>
      <c r="V786" s="34"/>
      <c r="W786" s="34"/>
      <c r="X786" s="34"/>
    </row>
    <row r="787" spans="2:24" ht="15.75" customHeight="1">
      <c r="B787" s="33"/>
      <c r="C787" s="33"/>
      <c r="D787" s="34"/>
      <c r="E787" s="33"/>
      <c r="F787" s="34"/>
      <c r="G787" s="33"/>
      <c r="H787" s="34"/>
      <c r="I787" s="33"/>
      <c r="J787" s="34"/>
      <c r="K787" s="33"/>
      <c r="L787" s="34"/>
      <c r="M787" s="33"/>
      <c r="N787" s="34"/>
      <c r="O787" s="34"/>
      <c r="P787" s="35"/>
      <c r="Q787" s="34"/>
      <c r="R787" s="34"/>
      <c r="S787" s="34"/>
      <c r="T787" s="34"/>
      <c r="U787" s="34"/>
      <c r="V787" s="34"/>
      <c r="W787" s="34"/>
      <c r="X787" s="34"/>
    </row>
    <row r="788" spans="2:24" ht="15.75" customHeight="1">
      <c r="B788" s="33"/>
      <c r="C788" s="33"/>
      <c r="D788" s="34"/>
      <c r="E788" s="33"/>
      <c r="F788" s="34"/>
      <c r="G788" s="33"/>
      <c r="H788" s="34"/>
      <c r="I788" s="33"/>
      <c r="J788" s="34"/>
      <c r="K788" s="33"/>
      <c r="L788" s="34"/>
      <c r="M788" s="33"/>
      <c r="N788" s="34"/>
      <c r="O788" s="34"/>
      <c r="P788" s="35"/>
      <c r="Q788" s="34"/>
      <c r="R788" s="34"/>
      <c r="S788" s="34"/>
      <c r="T788" s="34"/>
      <c r="U788" s="34"/>
      <c r="V788" s="34"/>
      <c r="W788" s="34"/>
      <c r="X788" s="34"/>
    </row>
    <row r="789" spans="2:24" ht="15.75" customHeight="1">
      <c r="B789" s="33"/>
      <c r="C789" s="33"/>
      <c r="D789" s="34"/>
      <c r="E789" s="33"/>
      <c r="F789" s="34"/>
      <c r="G789" s="33"/>
      <c r="H789" s="34"/>
      <c r="I789" s="33"/>
      <c r="J789" s="34"/>
      <c r="K789" s="33"/>
      <c r="L789" s="34"/>
      <c r="M789" s="33"/>
      <c r="N789" s="34"/>
      <c r="O789" s="34"/>
      <c r="P789" s="35"/>
      <c r="Q789" s="34"/>
      <c r="R789" s="34"/>
      <c r="S789" s="34"/>
      <c r="T789" s="34"/>
      <c r="U789" s="34"/>
      <c r="V789" s="34"/>
      <c r="W789" s="34"/>
      <c r="X789" s="34"/>
    </row>
    <row r="790" spans="2:24" ht="15.75" customHeight="1">
      <c r="B790" s="33"/>
      <c r="C790" s="33"/>
      <c r="D790" s="34"/>
      <c r="E790" s="33"/>
      <c r="F790" s="34"/>
      <c r="G790" s="33"/>
      <c r="H790" s="34"/>
      <c r="I790" s="33"/>
      <c r="J790" s="34"/>
      <c r="K790" s="33"/>
      <c r="L790" s="34"/>
      <c r="M790" s="33"/>
      <c r="N790" s="34"/>
      <c r="O790" s="34"/>
      <c r="P790" s="35"/>
      <c r="Q790" s="34"/>
      <c r="R790" s="34"/>
      <c r="S790" s="34"/>
      <c r="T790" s="34"/>
      <c r="U790" s="34"/>
      <c r="V790" s="34"/>
      <c r="W790" s="34"/>
      <c r="X790" s="34"/>
    </row>
    <row r="791" spans="2:24" ht="15.75" customHeight="1">
      <c r="B791" s="33"/>
      <c r="C791" s="33"/>
      <c r="D791" s="34"/>
      <c r="E791" s="33"/>
      <c r="F791" s="34"/>
      <c r="G791" s="33"/>
      <c r="H791" s="34"/>
      <c r="I791" s="33"/>
      <c r="J791" s="34"/>
      <c r="K791" s="33"/>
      <c r="L791" s="34"/>
      <c r="M791" s="33"/>
      <c r="N791" s="34"/>
      <c r="O791" s="34"/>
      <c r="P791" s="35"/>
      <c r="Q791" s="34"/>
      <c r="R791" s="34"/>
      <c r="S791" s="34"/>
      <c r="T791" s="34"/>
      <c r="U791" s="34"/>
      <c r="V791" s="34"/>
      <c r="W791" s="34"/>
      <c r="X791" s="34"/>
    </row>
    <row r="792" spans="2:24" ht="15.75" customHeight="1">
      <c r="B792" s="33"/>
      <c r="C792" s="33"/>
      <c r="D792" s="34"/>
      <c r="E792" s="33"/>
      <c r="F792" s="34"/>
      <c r="G792" s="33"/>
      <c r="H792" s="34"/>
      <c r="I792" s="33"/>
      <c r="J792" s="34"/>
      <c r="K792" s="33"/>
      <c r="L792" s="34"/>
      <c r="M792" s="33"/>
      <c r="N792" s="34"/>
      <c r="O792" s="34"/>
      <c r="P792" s="35"/>
      <c r="Q792" s="34"/>
      <c r="R792" s="34"/>
      <c r="S792" s="34"/>
      <c r="T792" s="34"/>
      <c r="U792" s="34"/>
      <c r="V792" s="34"/>
      <c r="W792" s="34"/>
      <c r="X792" s="34"/>
    </row>
    <row r="793" spans="2:24" ht="15.75" customHeight="1">
      <c r="B793" s="33"/>
      <c r="C793" s="33"/>
      <c r="D793" s="34"/>
      <c r="E793" s="33"/>
      <c r="F793" s="34"/>
      <c r="G793" s="33"/>
      <c r="H793" s="34"/>
      <c r="I793" s="33"/>
      <c r="J793" s="34"/>
      <c r="K793" s="33"/>
      <c r="L793" s="34"/>
      <c r="M793" s="33"/>
      <c r="N793" s="34"/>
      <c r="O793" s="34"/>
      <c r="P793" s="35"/>
      <c r="Q793" s="34"/>
      <c r="R793" s="34"/>
      <c r="S793" s="34"/>
      <c r="T793" s="34"/>
      <c r="U793" s="34"/>
      <c r="V793" s="34"/>
      <c r="W793" s="34"/>
      <c r="X793" s="34"/>
    </row>
    <row r="794" spans="2:24" ht="15.75" customHeight="1">
      <c r="B794" s="33"/>
      <c r="C794" s="33"/>
      <c r="D794" s="34"/>
      <c r="E794" s="33"/>
      <c r="F794" s="34"/>
      <c r="G794" s="33"/>
      <c r="H794" s="34"/>
      <c r="I794" s="33"/>
      <c r="J794" s="34"/>
      <c r="K794" s="33"/>
      <c r="L794" s="34"/>
      <c r="M794" s="33"/>
      <c r="N794" s="34"/>
      <c r="O794" s="34"/>
      <c r="P794" s="35"/>
      <c r="Q794" s="34"/>
      <c r="R794" s="34"/>
      <c r="S794" s="34"/>
      <c r="T794" s="34"/>
      <c r="U794" s="34"/>
      <c r="V794" s="34"/>
      <c r="W794" s="34"/>
      <c r="X794" s="34"/>
    </row>
    <row r="795" spans="2:24" ht="15.75" customHeight="1">
      <c r="B795" s="33"/>
      <c r="C795" s="33"/>
      <c r="D795" s="34"/>
      <c r="E795" s="33"/>
      <c r="F795" s="34"/>
      <c r="G795" s="33"/>
      <c r="H795" s="34"/>
      <c r="I795" s="33"/>
      <c r="J795" s="34"/>
      <c r="K795" s="33"/>
      <c r="L795" s="34"/>
      <c r="M795" s="33"/>
      <c r="N795" s="34"/>
      <c r="O795" s="34"/>
      <c r="P795" s="35"/>
      <c r="Q795" s="34"/>
      <c r="R795" s="34"/>
      <c r="S795" s="34"/>
      <c r="T795" s="34"/>
      <c r="U795" s="34"/>
      <c r="V795" s="34"/>
      <c r="W795" s="34"/>
      <c r="X795" s="34"/>
    </row>
    <row r="796" spans="2:24" ht="15.75" customHeight="1">
      <c r="B796" s="33"/>
      <c r="C796" s="33"/>
      <c r="D796" s="34"/>
      <c r="E796" s="33"/>
      <c r="F796" s="34"/>
      <c r="G796" s="33"/>
      <c r="H796" s="34"/>
      <c r="I796" s="33"/>
      <c r="J796" s="34"/>
      <c r="K796" s="33"/>
      <c r="L796" s="34"/>
      <c r="M796" s="33"/>
      <c r="N796" s="34"/>
      <c r="O796" s="34"/>
      <c r="P796" s="35"/>
      <c r="Q796" s="34"/>
      <c r="R796" s="34"/>
      <c r="S796" s="34"/>
      <c r="T796" s="34"/>
      <c r="U796" s="34"/>
      <c r="V796" s="34"/>
      <c r="W796" s="34"/>
      <c r="X796" s="34"/>
    </row>
    <row r="797" spans="2:24" ht="15.75" customHeight="1">
      <c r="B797" s="33"/>
      <c r="C797" s="33"/>
      <c r="D797" s="34"/>
      <c r="E797" s="33"/>
      <c r="F797" s="34"/>
      <c r="G797" s="33"/>
      <c r="H797" s="34"/>
      <c r="I797" s="33"/>
      <c r="J797" s="34"/>
      <c r="K797" s="33"/>
      <c r="L797" s="34"/>
      <c r="M797" s="33"/>
      <c r="N797" s="34"/>
      <c r="O797" s="34"/>
      <c r="P797" s="35"/>
      <c r="Q797" s="34"/>
      <c r="R797" s="34"/>
      <c r="S797" s="34"/>
      <c r="T797" s="34"/>
      <c r="U797" s="34"/>
      <c r="V797" s="34"/>
      <c r="W797" s="34"/>
      <c r="X797" s="34"/>
    </row>
    <row r="798" spans="2:24" ht="15.75" customHeight="1">
      <c r="B798" s="33"/>
      <c r="C798" s="33"/>
      <c r="D798" s="34"/>
      <c r="E798" s="33"/>
      <c r="F798" s="34"/>
      <c r="G798" s="33"/>
      <c r="H798" s="34"/>
      <c r="I798" s="33"/>
      <c r="J798" s="34"/>
      <c r="K798" s="33"/>
      <c r="L798" s="34"/>
      <c r="M798" s="33"/>
      <c r="N798" s="34"/>
      <c r="O798" s="34"/>
      <c r="P798" s="35"/>
      <c r="Q798" s="34"/>
      <c r="R798" s="34"/>
      <c r="S798" s="34"/>
      <c r="T798" s="34"/>
      <c r="U798" s="34"/>
      <c r="V798" s="34"/>
      <c r="W798" s="34"/>
      <c r="X798" s="34"/>
    </row>
    <row r="799" spans="2:24" ht="15.75" customHeight="1">
      <c r="B799" s="33"/>
      <c r="C799" s="33"/>
      <c r="D799" s="34"/>
      <c r="E799" s="33"/>
      <c r="F799" s="34"/>
      <c r="G799" s="33"/>
      <c r="H799" s="34"/>
      <c r="I799" s="33"/>
      <c r="J799" s="34"/>
      <c r="K799" s="33"/>
      <c r="L799" s="34"/>
      <c r="M799" s="33"/>
      <c r="N799" s="34"/>
      <c r="O799" s="34"/>
      <c r="P799" s="35"/>
      <c r="Q799" s="34"/>
      <c r="R799" s="34"/>
      <c r="S799" s="34"/>
      <c r="T799" s="34"/>
      <c r="U799" s="34"/>
      <c r="V799" s="34"/>
      <c r="W799" s="34"/>
      <c r="X799" s="34"/>
    </row>
    <row r="800" spans="2:24" ht="15.75" customHeight="1">
      <c r="B800" s="33"/>
      <c r="C800" s="33"/>
      <c r="D800" s="34"/>
      <c r="E800" s="33"/>
      <c r="F800" s="34"/>
      <c r="G800" s="33"/>
      <c r="H800" s="34"/>
      <c r="I800" s="33"/>
      <c r="J800" s="34"/>
      <c r="K800" s="33"/>
      <c r="L800" s="34"/>
      <c r="M800" s="33"/>
      <c r="N800" s="34"/>
      <c r="O800" s="34"/>
      <c r="P800" s="35"/>
      <c r="Q800" s="34"/>
      <c r="R800" s="34"/>
      <c r="S800" s="34"/>
      <c r="T800" s="34"/>
      <c r="U800" s="34"/>
      <c r="V800" s="34"/>
      <c r="W800" s="34"/>
      <c r="X800" s="34"/>
    </row>
    <row r="801" spans="2:24" ht="15.75" customHeight="1">
      <c r="B801" s="33"/>
      <c r="C801" s="33"/>
      <c r="D801" s="34"/>
      <c r="E801" s="33"/>
      <c r="F801" s="34"/>
      <c r="G801" s="33"/>
      <c r="H801" s="34"/>
      <c r="I801" s="33"/>
      <c r="J801" s="34"/>
      <c r="K801" s="33"/>
      <c r="L801" s="34"/>
      <c r="M801" s="33"/>
      <c r="N801" s="34"/>
      <c r="O801" s="34"/>
      <c r="P801" s="35"/>
      <c r="Q801" s="34"/>
      <c r="R801" s="34"/>
      <c r="S801" s="34"/>
      <c r="T801" s="34"/>
      <c r="U801" s="34"/>
      <c r="V801" s="34"/>
      <c r="W801" s="34"/>
      <c r="X801" s="34"/>
    </row>
    <row r="802" spans="2:24" ht="15.75" customHeight="1">
      <c r="B802" s="33"/>
      <c r="C802" s="33"/>
      <c r="D802" s="34"/>
      <c r="E802" s="33"/>
      <c r="F802" s="34"/>
      <c r="G802" s="33"/>
      <c r="H802" s="34"/>
      <c r="I802" s="33"/>
      <c r="J802" s="34"/>
      <c r="K802" s="33"/>
      <c r="L802" s="34"/>
      <c r="M802" s="33"/>
      <c r="N802" s="34"/>
      <c r="O802" s="34"/>
      <c r="P802" s="35"/>
      <c r="Q802" s="34"/>
      <c r="R802" s="34"/>
      <c r="S802" s="34"/>
      <c r="T802" s="34"/>
      <c r="U802" s="34"/>
      <c r="V802" s="34"/>
      <c r="W802" s="34"/>
      <c r="X802" s="34"/>
    </row>
    <row r="803" spans="2:24" ht="15.75" customHeight="1">
      <c r="B803" s="33"/>
      <c r="C803" s="33"/>
      <c r="D803" s="34"/>
      <c r="E803" s="33"/>
      <c r="F803" s="34"/>
      <c r="G803" s="33"/>
      <c r="H803" s="34"/>
      <c r="I803" s="33"/>
      <c r="J803" s="34"/>
      <c r="K803" s="33"/>
      <c r="L803" s="34"/>
      <c r="M803" s="33"/>
      <c r="N803" s="34"/>
      <c r="O803" s="34"/>
      <c r="P803" s="35"/>
      <c r="Q803" s="34"/>
      <c r="R803" s="34"/>
      <c r="S803" s="34"/>
      <c r="T803" s="34"/>
      <c r="U803" s="34"/>
      <c r="V803" s="34"/>
      <c r="W803" s="34"/>
      <c r="X803" s="34"/>
    </row>
    <row r="804" spans="2:24" ht="15.75" customHeight="1">
      <c r="B804" s="33"/>
      <c r="C804" s="33"/>
      <c r="D804" s="34"/>
      <c r="E804" s="33"/>
      <c r="F804" s="34"/>
      <c r="G804" s="33"/>
      <c r="H804" s="34"/>
      <c r="I804" s="33"/>
      <c r="J804" s="34"/>
      <c r="K804" s="33"/>
      <c r="L804" s="34"/>
      <c r="M804" s="33"/>
      <c r="N804" s="34"/>
      <c r="O804" s="34"/>
      <c r="P804" s="35"/>
      <c r="Q804" s="34"/>
      <c r="R804" s="34"/>
      <c r="S804" s="34"/>
      <c r="T804" s="34"/>
      <c r="U804" s="34"/>
      <c r="V804" s="34"/>
      <c r="W804" s="34"/>
      <c r="X804" s="34"/>
    </row>
    <row r="805" spans="2:24" ht="15.75" customHeight="1">
      <c r="B805" s="33"/>
      <c r="C805" s="33"/>
      <c r="D805" s="34"/>
      <c r="E805" s="33"/>
      <c r="F805" s="34"/>
      <c r="G805" s="33"/>
      <c r="H805" s="34"/>
      <c r="I805" s="33"/>
      <c r="J805" s="34"/>
      <c r="K805" s="33"/>
      <c r="L805" s="34"/>
      <c r="M805" s="33"/>
      <c r="N805" s="34"/>
      <c r="O805" s="34"/>
      <c r="P805" s="35"/>
      <c r="Q805" s="34"/>
      <c r="R805" s="34"/>
      <c r="S805" s="34"/>
      <c r="T805" s="34"/>
      <c r="U805" s="34"/>
      <c r="V805" s="34"/>
      <c r="W805" s="34"/>
      <c r="X805" s="34"/>
    </row>
    <row r="806" spans="2:24" ht="15.75" customHeight="1">
      <c r="B806" s="33"/>
      <c r="C806" s="33"/>
      <c r="D806" s="34"/>
      <c r="E806" s="33"/>
      <c r="F806" s="34"/>
      <c r="G806" s="33"/>
      <c r="H806" s="34"/>
      <c r="I806" s="33"/>
      <c r="J806" s="34"/>
      <c r="K806" s="33"/>
      <c r="L806" s="34"/>
      <c r="M806" s="33"/>
      <c r="N806" s="34"/>
      <c r="O806" s="34"/>
      <c r="P806" s="35"/>
      <c r="Q806" s="34"/>
      <c r="R806" s="34"/>
      <c r="S806" s="34"/>
      <c r="T806" s="34"/>
      <c r="U806" s="34"/>
      <c r="V806" s="34"/>
      <c r="W806" s="34"/>
      <c r="X806" s="34"/>
    </row>
    <row r="807" spans="2:24" ht="15.75" customHeight="1">
      <c r="B807" s="33"/>
      <c r="C807" s="33"/>
      <c r="D807" s="34"/>
      <c r="E807" s="33"/>
      <c r="F807" s="34"/>
      <c r="G807" s="33"/>
      <c r="H807" s="34"/>
      <c r="I807" s="33"/>
      <c r="J807" s="34"/>
      <c r="K807" s="33"/>
      <c r="L807" s="34"/>
      <c r="M807" s="33"/>
      <c r="N807" s="34"/>
      <c r="O807" s="34"/>
      <c r="P807" s="35"/>
      <c r="Q807" s="34"/>
      <c r="R807" s="34"/>
      <c r="S807" s="34"/>
      <c r="T807" s="34"/>
      <c r="U807" s="34"/>
      <c r="V807" s="34"/>
      <c r="W807" s="34"/>
      <c r="X807" s="34"/>
    </row>
    <row r="808" spans="2:24" ht="15.75" customHeight="1">
      <c r="B808" s="33"/>
      <c r="C808" s="33"/>
      <c r="D808" s="34"/>
      <c r="E808" s="33"/>
      <c r="F808" s="34"/>
      <c r="G808" s="33"/>
      <c r="H808" s="34"/>
      <c r="I808" s="33"/>
      <c r="J808" s="34"/>
      <c r="K808" s="33"/>
      <c r="L808" s="34"/>
      <c r="M808" s="33"/>
      <c r="N808" s="34"/>
      <c r="O808" s="34"/>
      <c r="P808" s="35"/>
      <c r="Q808" s="34"/>
      <c r="R808" s="34"/>
      <c r="S808" s="34"/>
      <c r="T808" s="34"/>
      <c r="U808" s="34"/>
      <c r="V808" s="34"/>
      <c r="W808" s="34"/>
      <c r="X808" s="34"/>
    </row>
    <row r="809" spans="2:24" ht="15.75" customHeight="1">
      <c r="B809" s="33"/>
      <c r="C809" s="33"/>
      <c r="D809" s="34"/>
      <c r="E809" s="33"/>
      <c r="F809" s="34"/>
      <c r="G809" s="33"/>
      <c r="H809" s="34"/>
      <c r="I809" s="33"/>
      <c r="J809" s="34"/>
      <c r="K809" s="33"/>
      <c r="L809" s="34"/>
      <c r="M809" s="33"/>
      <c r="N809" s="34"/>
      <c r="O809" s="34"/>
      <c r="P809" s="35"/>
      <c r="Q809" s="34"/>
      <c r="R809" s="34"/>
      <c r="S809" s="34"/>
      <c r="T809" s="34"/>
      <c r="U809" s="34"/>
      <c r="V809" s="34"/>
      <c r="W809" s="34"/>
      <c r="X809" s="34"/>
    </row>
    <row r="810" spans="2:24" ht="15.75" customHeight="1">
      <c r="B810" s="33"/>
      <c r="C810" s="33"/>
      <c r="D810" s="34"/>
      <c r="E810" s="33"/>
      <c r="F810" s="34"/>
      <c r="G810" s="33"/>
      <c r="H810" s="34"/>
      <c r="I810" s="33"/>
      <c r="J810" s="34"/>
      <c r="K810" s="33"/>
      <c r="L810" s="34"/>
      <c r="M810" s="33"/>
      <c r="N810" s="34"/>
      <c r="O810" s="34"/>
      <c r="P810" s="35"/>
      <c r="Q810" s="34"/>
      <c r="R810" s="34"/>
      <c r="S810" s="34"/>
      <c r="T810" s="34"/>
      <c r="U810" s="34"/>
      <c r="V810" s="34"/>
      <c r="W810" s="34"/>
      <c r="X810" s="34"/>
    </row>
    <row r="811" spans="2:24" ht="15.75" customHeight="1">
      <c r="B811" s="33"/>
      <c r="C811" s="33"/>
      <c r="D811" s="34"/>
      <c r="E811" s="33"/>
      <c r="F811" s="34"/>
      <c r="G811" s="33"/>
      <c r="H811" s="34"/>
      <c r="I811" s="33"/>
      <c r="J811" s="34"/>
      <c r="K811" s="33"/>
      <c r="L811" s="34"/>
      <c r="M811" s="33"/>
      <c r="N811" s="34"/>
      <c r="O811" s="34"/>
      <c r="P811" s="35"/>
      <c r="Q811" s="34"/>
      <c r="R811" s="34"/>
      <c r="S811" s="34"/>
      <c r="T811" s="34"/>
      <c r="U811" s="34"/>
      <c r="V811" s="34"/>
      <c r="W811" s="34"/>
      <c r="X811" s="34"/>
    </row>
    <row r="812" spans="2:24" ht="15.75" customHeight="1">
      <c r="B812" s="33"/>
      <c r="C812" s="33"/>
      <c r="D812" s="34"/>
      <c r="E812" s="33"/>
      <c r="F812" s="34"/>
      <c r="G812" s="33"/>
      <c r="H812" s="34"/>
      <c r="I812" s="33"/>
      <c r="J812" s="34"/>
      <c r="K812" s="33"/>
      <c r="L812" s="34"/>
      <c r="M812" s="33"/>
      <c r="N812" s="34"/>
      <c r="O812" s="34"/>
      <c r="P812" s="35"/>
      <c r="Q812" s="34"/>
      <c r="R812" s="34"/>
      <c r="S812" s="34"/>
      <c r="T812" s="34"/>
      <c r="U812" s="34"/>
      <c r="V812" s="34"/>
      <c r="W812" s="34"/>
      <c r="X812" s="34"/>
    </row>
    <row r="813" spans="2:24" ht="15.75" customHeight="1">
      <c r="B813" s="33"/>
      <c r="C813" s="33"/>
      <c r="D813" s="34"/>
      <c r="E813" s="33"/>
      <c r="F813" s="34"/>
      <c r="G813" s="33"/>
      <c r="H813" s="34"/>
      <c r="I813" s="33"/>
      <c r="J813" s="34"/>
      <c r="K813" s="33"/>
      <c r="L813" s="34"/>
      <c r="M813" s="33"/>
      <c r="N813" s="34"/>
      <c r="O813" s="34"/>
      <c r="P813" s="35"/>
      <c r="Q813" s="34"/>
      <c r="R813" s="34"/>
      <c r="S813" s="34"/>
      <c r="T813" s="34"/>
      <c r="U813" s="34"/>
      <c r="V813" s="34"/>
      <c r="W813" s="34"/>
      <c r="X813" s="34"/>
    </row>
    <row r="814" spans="2:24" ht="15.75" customHeight="1">
      <c r="B814" s="33"/>
      <c r="C814" s="33"/>
      <c r="D814" s="34"/>
      <c r="E814" s="33"/>
      <c r="F814" s="34"/>
      <c r="G814" s="33"/>
      <c r="H814" s="34"/>
      <c r="I814" s="33"/>
      <c r="J814" s="34"/>
      <c r="K814" s="33"/>
      <c r="L814" s="34"/>
      <c r="M814" s="33"/>
      <c r="N814" s="34"/>
      <c r="O814" s="34"/>
      <c r="P814" s="35"/>
      <c r="Q814" s="34"/>
      <c r="R814" s="34"/>
      <c r="S814" s="34"/>
      <c r="T814" s="34"/>
      <c r="U814" s="34"/>
      <c r="V814" s="34"/>
      <c r="W814" s="34"/>
      <c r="X814" s="34"/>
    </row>
    <row r="815" spans="2:24" ht="15.75" customHeight="1">
      <c r="B815" s="33"/>
      <c r="C815" s="33"/>
      <c r="D815" s="34"/>
      <c r="E815" s="33"/>
      <c r="F815" s="34"/>
      <c r="G815" s="33"/>
      <c r="H815" s="34"/>
      <c r="I815" s="33"/>
      <c r="J815" s="34"/>
      <c r="K815" s="33"/>
      <c r="L815" s="34"/>
      <c r="M815" s="33"/>
      <c r="N815" s="34"/>
      <c r="O815" s="34"/>
      <c r="P815" s="35"/>
      <c r="Q815" s="34"/>
      <c r="R815" s="34"/>
      <c r="S815" s="34"/>
      <c r="T815" s="34"/>
      <c r="U815" s="34"/>
      <c r="V815" s="34"/>
      <c r="W815" s="34"/>
      <c r="X815" s="34"/>
    </row>
    <row r="816" spans="2:24" ht="15.75" customHeight="1">
      <c r="B816" s="33"/>
      <c r="C816" s="33"/>
      <c r="D816" s="34"/>
      <c r="E816" s="33"/>
      <c r="F816" s="34"/>
      <c r="G816" s="33"/>
      <c r="H816" s="34"/>
      <c r="I816" s="33"/>
      <c r="J816" s="34"/>
      <c r="K816" s="33"/>
      <c r="L816" s="34"/>
      <c r="M816" s="33"/>
      <c r="N816" s="34"/>
      <c r="O816" s="34"/>
      <c r="P816" s="35"/>
      <c r="Q816" s="34"/>
      <c r="R816" s="34"/>
      <c r="S816" s="34"/>
      <c r="T816" s="34"/>
      <c r="U816" s="34"/>
      <c r="V816" s="34"/>
      <c r="W816" s="34"/>
      <c r="X816" s="34"/>
    </row>
    <row r="817" spans="2:24" ht="15.75" customHeight="1">
      <c r="B817" s="33"/>
      <c r="C817" s="33"/>
      <c r="D817" s="34"/>
      <c r="E817" s="33"/>
      <c r="F817" s="34"/>
      <c r="G817" s="33"/>
      <c r="H817" s="34"/>
      <c r="I817" s="33"/>
      <c r="J817" s="34"/>
      <c r="K817" s="33"/>
      <c r="L817" s="34"/>
      <c r="M817" s="33"/>
      <c r="N817" s="34"/>
      <c r="O817" s="34"/>
      <c r="P817" s="35"/>
      <c r="Q817" s="34"/>
      <c r="R817" s="34"/>
      <c r="S817" s="34"/>
      <c r="T817" s="34"/>
      <c r="U817" s="34"/>
      <c r="V817" s="34"/>
      <c r="W817" s="34"/>
      <c r="X817" s="34"/>
    </row>
    <row r="818" spans="2:24" ht="15.75" customHeight="1">
      <c r="B818" s="33"/>
      <c r="C818" s="33"/>
      <c r="D818" s="34"/>
      <c r="E818" s="33"/>
      <c r="F818" s="34"/>
      <c r="G818" s="33"/>
      <c r="H818" s="34"/>
      <c r="I818" s="33"/>
      <c r="J818" s="34"/>
      <c r="K818" s="33"/>
      <c r="L818" s="34"/>
      <c r="M818" s="33"/>
      <c r="N818" s="34"/>
      <c r="O818" s="34"/>
      <c r="P818" s="35"/>
      <c r="Q818" s="34"/>
      <c r="R818" s="34"/>
      <c r="S818" s="34"/>
      <c r="T818" s="34"/>
      <c r="U818" s="34"/>
      <c r="V818" s="34"/>
      <c r="W818" s="34"/>
      <c r="X818" s="34"/>
    </row>
    <row r="819" spans="2:24" ht="15.75" customHeight="1">
      <c r="B819" s="33"/>
      <c r="C819" s="33"/>
      <c r="D819" s="34"/>
      <c r="E819" s="33"/>
      <c r="F819" s="34"/>
      <c r="G819" s="33"/>
      <c r="H819" s="34"/>
      <c r="I819" s="33"/>
      <c r="J819" s="34"/>
      <c r="K819" s="33"/>
      <c r="L819" s="34"/>
      <c r="M819" s="33"/>
      <c r="N819" s="34"/>
      <c r="O819" s="34"/>
      <c r="P819" s="35"/>
      <c r="Q819" s="34"/>
      <c r="R819" s="34"/>
      <c r="S819" s="34"/>
      <c r="T819" s="34"/>
      <c r="U819" s="34"/>
      <c r="V819" s="34"/>
      <c r="W819" s="34"/>
      <c r="X819" s="34"/>
    </row>
    <row r="820" spans="2:24" ht="15.75" customHeight="1">
      <c r="B820" s="33"/>
      <c r="C820" s="33"/>
      <c r="D820" s="34"/>
      <c r="E820" s="33"/>
      <c r="F820" s="34"/>
      <c r="G820" s="33"/>
      <c r="H820" s="34"/>
      <c r="I820" s="33"/>
      <c r="J820" s="34"/>
      <c r="K820" s="33"/>
      <c r="L820" s="34"/>
      <c r="M820" s="33"/>
      <c r="N820" s="34"/>
      <c r="O820" s="34"/>
      <c r="P820" s="35"/>
      <c r="Q820" s="34"/>
      <c r="R820" s="34"/>
      <c r="S820" s="34"/>
      <c r="T820" s="34"/>
      <c r="U820" s="34"/>
      <c r="V820" s="34"/>
      <c r="W820" s="34"/>
      <c r="X820" s="34"/>
    </row>
    <row r="821" spans="2:24" ht="15.75" customHeight="1">
      <c r="B821" s="33"/>
      <c r="C821" s="33"/>
      <c r="D821" s="34"/>
      <c r="E821" s="33"/>
      <c r="F821" s="34"/>
      <c r="G821" s="33"/>
      <c r="H821" s="34"/>
      <c r="I821" s="33"/>
      <c r="J821" s="34"/>
      <c r="K821" s="33"/>
      <c r="L821" s="34"/>
      <c r="M821" s="33"/>
      <c r="N821" s="34"/>
      <c r="O821" s="34"/>
      <c r="P821" s="35"/>
      <c r="Q821" s="34"/>
      <c r="R821" s="34"/>
      <c r="S821" s="34"/>
      <c r="T821" s="34"/>
      <c r="U821" s="34"/>
      <c r="V821" s="34"/>
      <c r="W821" s="34"/>
      <c r="X821" s="34"/>
    </row>
    <row r="822" spans="2:24" ht="15.75" customHeight="1">
      <c r="B822" s="33"/>
      <c r="C822" s="33"/>
      <c r="D822" s="34"/>
      <c r="E822" s="33"/>
      <c r="F822" s="34"/>
      <c r="G822" s="33"/>
      <c r="H822" s="34"/>
      <c r="I822" s="33"/>
      <c r="J822" s="34"/>
      <c r="K822" s="33"/>
      <c r="L822" s="34"/>
      <c r="M822" s="33"/>
      <c r="N822" s="34"/>
      <c r="O822" s="34"/>
      <c r="P822" s="35"/>
      <c r="Q822" s="34"/>
      <c r="R822" s="34"/>
      <c r="S822" s="34"/>
      <c r="T822" s="34"/>
      <c r="U822" s="34"/>
      <c r="V822" s="34"/>
      <c r="W822" s="34"/>
      <c r="X822" s="34"/>
    </row>
    <row r="823" spans="2:24" ht="15.75" customHeight="1">
      <c r="B823" s="33"/>
      <c r="C823" s="33"/>
      <c r="D823" s="34"/>
      <c r="E823" s="33"/>
      <c r="F823" s="34"/>
      <c r="G823" s="33"/>
      <c r="H823" s="34"/>
      <c r="I823" s="33"/>
      <c r="J823" s="34"/>
      <c r="K823" s="33"/>
      <c r="L823" s="34"/>
      <c r="M823" s="33"/>
      <c r="N823" s="34"/>
      <c r="O823" s="34"/>
      <c r="P823" s="35"/>
      <c r="Q823" s="34"/>
      <c r="R823" s="34"/>
      <c r="S823" s="34"/>
      <c r="T823" s="34"/>
      <c r="U823" s="34"/>
      <c r="V823" s="34"/>
      <c r="W823" s="34"/>
      <c r="X823" s="34"/>
    </row>
    <row r="824" spans="2:24" ht="15.75" customHeight="1">
      <c r="B824" s="33"/>
      <c r="C824" s="33"/>
      <c r="D824" s="34"/>
      <c r="E824" s="33"/>
      <c r="F824" s="34"/>
      <c r="G824" s="33"/>
      <c r="H824" s="34"/>
      <c r="I824" s="33"/>
      <c r="J824" s="34"/>
      <c r="K824" s="33"/>
      <c r="L824" s="34"/>
      <c r="M824" s="33"/>
      <c r="N824" s="34"/>
      <c r="O824" s="34"/>
      <c r="P824" s="35"/>
      <c r="Q824" s="34"/>
      <c r="R824" s="34"/>
      <c r="S824" s="34"/>
      <c r="T824" s="34"/>
      <c r="U824" s="34"/>
      <c r="V824" s="34"/>
      <c r="W824" s="34"/>
      <c r="X824" s="34"/>
    </row>
    <row r="825" spans="2:24" ht="15.75" customHeight="1">
      <c r="B825" s="33"/>
      <c r="C825" s="33"/>
      <c r="D825" s="34"/>
      <c r="E825" s="33"/>
      <c r="F825" s="34"/>
      <c r="G825" s="33"/>
      <c r="H825" s="34"/>
      <c r="I825" s="33"/>
      <c r="J825" s="34"/>
      <c r="K825" s="33"/>
      <c r="L825" s="34"/>
      <c r="M825" s="33"/>
      <c r="N825" s="34"/>
      <c r="O825" s="34"/>
      <c r="P825" s="35"/>
      <c r="Q825" s="34"/>
      <c r="R825" s="34"/>
      <c r="S825" s="34"/>
      <c r="T825" s="34"/>
      <c r="U825" s="34"/>
      <c r="V825" s="34"/>
      <c r="W825" s="34"/>
      <c r="X825" s="34"/>
    </row>
    <row r="826" spans="2:24" ht="15.75" customHeight="1">
      <c r="B826" s="33"/>
      <c r="C826" s="33"/>
      <c r="D826" s="34"/>
      <c r="E826" s="33"/>
      <c r="F826" s="34"/>
      <c r="G826" s="33"/>
      <c r="H826" s="34"/>
      <c r="I826" s="33"/>
      <c r="J826" s="34"/>
      <c r="K826" s="33"/>
      <c r="L826" s="34"/>
      <c r="M826" s="33"/>
      <c r="N826" s="34"/>
      <c r="O826" s="34"/>
      <c r="P826" s="35"/>
      <c r="Q826" s="34"/>
      <c r="R826" s="34"/>
      <c r="S826" s="34"/>
      <c r="T826" s="34"/>
      <c r="U826" s="34"/>
      <c r="V826" s="34"/>
      <c r="W826" s="34"/>
      <c r="X826" s="34"/>
    </row>
    <row r="827" spans="2:24" ht="15.75" customHeight="1">
      <c r="B827" s="33"/>
      <c r="C827" s="33"/>
      <c r="D827" s="34"/>
      <c r="E827" s="33"/>
      <c r="F827" s="34"/>
      <c r="G827" s="33"/>
      <c r="H827" s="34"/>
      <c r="I827" s="33"/>
      <c r="J827" s="34"/>
      <c r="K827" s="33"/>
      <c r="L827" s="34"/>
      <c r="M827" s="33"/>
      <c r="N827" s="34"/>
      <c r="O827" s="34"/>
      <c r="P827" s="35"/>
      <c r="Q827" s="34"/>
      <c r="R827" s="34"/>
      <c r="S827" s="34"/>
      <c r="T827" s="34"/>
      <c r="U827" s="34"/>
      <c r="V827" s="34"/>
      <c r="W827" s="34"/>
      <c r="X827" s="34"/>
    </row>
    <row r="828" spans="2:24" ht="15.75" customHeight="1">
      <c r="B828" s="33"/>
      <c r="C828" s="33"/>
      <c r="D828" s="34"/>
      <c r="E828" s="33"/>
      <c r="F828" s="34"/>
      <c r="G828" s="33"/>
      <c r="H828" s="34"/>
      <c r="I828" s="33"/>
      <c r="J828" s="34"/>
      <c r="K828" s="33"/>
      <c r="L828" s="34"/>
      <c r="M828" s="33"/>
      <c r="N828" s="34"/>
      <c r="O828" s="34"/>
      <c r="P828" s="35"/>
      <c r="Q828" s="34"/>
      <c r="R828" s="34"/>
      <c r="S828" s="34"/>
      <c r="T828" s="34"/>
      <c r="U828" s="34"/>
      <c r="V828" s="34"/>
      <c r="W828" s="34"/>
      <c r="X828" s="34"/>
    </row>
    <row r="829" spans="2:24" ht="15.75" customHeight="1">
      <c r="B829" s="33"/>
      <c r="C829" s="33"/>
      <c r="D829" s="34"/>
      <c r="E829" s="33"/>
      <c r="F829" s="34"/>
      <c r="G829" s="33"/>
      <c r="H829" s="34"/>
      <c r="I829" s="33"/>
      <c r="J829" s="34"/>
      <c r="K829" s="33"/>
      <c r="L829" s="34"/>
      <c r="M829" s="33"/>
      <c r="N829" s="34"/>
      <c r="O829" s="34"/>
      <c r="P829" s="35"/>
      <c r="Q829" s="34"/>
      <c r="R829" s="34"/>
      <c r="S829" s="34"/>
      <c r="T829" s="34"/>
      <c r="U829" s="34"/>
      <c r="V829" s="34"/>
      <c r="W829" s="34"/>
      <c r="X829" s="34"/>
    </row>
    <row r="830" spans="2:24" ht="15.75" customHeight="1">
      <c r="B830" s="33"/>
      <c r="C830" s="33"/>
      <c r="D830" s="34"/>
      <c r="E830" s="33"/>
      <c r="F830" s="34"/>
      <c r="G830" s="33"/>
      <c r="H830" s="34"/>
      <c r="I830" s="33"/>
      <c r="J830" s="34"/>
      <c r="K830" s="33"/>
      <c r="L830" s="34"/>
      <c r="M830" s="33"/>
      <c r="N830" s="34"/>
      <c r="O830" s="34"/>
      <c r="P830" s="35"/>
      <c r="Q830" s="34"/>
      <c r="R830" s="34"/>
      <c r="S830" s="34"/>
      <c r="T830" s="34"/>
      <c r="U830" s="34"/>
      <c r="V830" s="34"/>
      <c r="W830" s="34"/>
      <c r="X830" s="34"/>
    </row>
    <row r="831" spans="2:24" ht="15.75" customHeight="1">
      <c r="B831" s="33"/>
      <c r="C831" s="33"/>
      <c r="D831" s="34"/>
      <c r="E831" s="33"/>
      <c r="F831" s="34"/>
      <c r="G831" s="33"/>
      <c r="H831" s="34"/>
      <c r="I831" s="33"/>
      <c r="J831" s="34"/>
      <c r="K831" s="33"/>
      <c r="L831" s="34"/>
      <c r="M831" s="33"/>
      <c r="N831" s="34"/>
      <c r="O831" s="34"/>
      <c r="P831" s="35"/>
      <c r="Q831" s="34"/>
      <c r="R831" s="34"/>
      <c r="S831" s="34"/>
      <c r="T831" s="34"/>
      <c r="U831" s="34"/>
      <c r="V831" s="34"/>
      <c r="W831" s="34"/>
      <c r="X831" s="34"/>
    </row>
    <row r="832" spans="2:24" ht="15.75" customHeight="1">
      <c r="B832" s="33"/>
      <c r="C832" s="33"/>
      <c r="D832" s="34"/>
      <c r="E832" s="33"/>
      <c r="F832" s="34"/>
      <c r="G832" s="33"/>
      <c r="H832" s="34"/>
      <c r="I832" s="33"/>
      <c r="J832" s="34"/>
      <c r="K832" s="33"/>
      <c r="L832" s="34"/>
      <c r="M832" s="33"/>
      <c r="N832" s="34"/>
      <c r="O832" s="34"/>
      <c r="P832" s="35"/>
      <c r="Q832" s="34"/>
      <c r="R832" s="34"/>
      <c r="S832" s="34"/>
      <c r="T832" s="34"/>
      <c r="U832" s="34"/>
      <c r="V832" s="34"/>
      <c r="W832" s="34"/>
      <c r="X832" s="34"/>
    </row>
    <row r="833" spans="2:24" ht="15.75" customHeight="1">
      <c r="B833" s="33"/>
      <c r="C833" s="33"/>
      <c r="D833" s="34"/>
      <c r="E833" s="33"/>
      <c r="F833" s="34"/>
      <c r="G833" s="33"/>
      <c r="H833" s="34"/>
      <c r="I833" s="33"/>
      <c r="J833" s="34"/>
      <c r="K833" s="33"/>
      <c r="L833" s="34"/>
      <c r="M833" s="33"/>
      <c r="N833" s="34"/>
      <c r="O833" s="34"/>
      <c r="P833" s="35"/>
      <c r="Q833" s="34"/>
      <c r="R833" s="34"/>
      <c r="S833" s="34"/>
      <c r="T833" s="34"/>
      <c r="U833" s="34"/>
      <c r="V833" s="34"/>
      <c r="W833" s="34"/>
      <c r="X833" s="34"/>
    </row>
    <row r="834" spans="2:24" ht="15.75" customHeight="1">
      <c r="B834" s="33"/>
      <c r="C834" s="33"/>
      <c r="D834" s="34"/>
      <c r="E834" s="33"/>
      <c r="F834" s="34"/>
      <c r="G834" s="33"/>
      <c r="H834" s="34"/>
      <c r="I834" s="33"/>
      <c r="J834" s="34"/>
      <c r="K834" s="33"/>
      <c r="L834" s="34"/>
      <c r="M834" s="33"/>
      <c r="N834" s="34"/>
      <c r="O834" s="34"/>
      <c r="P834" s="35"/>
      <c r="Q834" s="34"/>
      <c r="R834" s="34"/>
      <c r="S834" s="34"/>
      <c r="T834" s="34"/>
      <c r="U834" s="34"/>
      <c r="V834" s="34"/>
      <c r="W834" s="34"/>
      <c r="X834" s="34"/>
    </row>
    <row r="835" spans="2:24" ht="15.75" customHeight="1">
      <c r="B835" s="33"/>
      <c r="C835" s="33"/>
      <c r="D835" s="34"/>
      <c r="E835" s="33"/>
      <c r="F835" s="34"/>
      <c r="G835" s="33"/>
      <c r="H835" s="34"/>
      <c r="I835" s="33"/>
      <c r="J835" s="34"/>
      <c r="K835" s="33"/>
      <c r="L835" s="34"/>
      <c r="M835" s="33"/>
      <c r="N835" s="34"/>
      <c r="O835" s="34"/>
      <c r="P835" s="35"/>
      <c r="Q835" s="34"/>
      <c r="R835" s="34"/>
      <c r="S835" s="34"/>
      <c r="T835" s="34"/>
      <c r="U835" s="34"/>
      <c r="V835" s="34"/>
      <c r="W835" s="34"/>
      <c r="X835" s="34"/>
    </row>
    <row r="836" spans="2:24" ht="15.75" customHeight="1">
      <c r="B836" s="33"/>
      <c r="C836" s="33"/>
      <c r="D836" s="34"/>
      <c r="E836" s="33"/>
      <c r="F836" s="34"/>
      <c r="G836" s="33"/>
      <c r="H836" s="34"/>
      <c r="I836" s="33"/>
      <c r="J836" s="34"/>
      <c r="K836" s="33"/>
      <c r="L836" s="34"/>
      <c r="M836" s="33"/>
      <c r="N836" s="34"/>
      <c r="O836" s="34"/>
      <c r="P836" s="35"/>
      <c r="Q836" s="34"/>
      <c r="R836" s="34"/>
      <c r="S836" s="34"/>
      <c r="T836" s="34"/>
      <c r="U836" s="34"/>
      <c r="V836" s="34"/>
      <c r="W836" s="34"/>
      <c r="X836" s="34"/>
    </row>
    <row r="837" spans="2:24" ht="15.75" customHeight="1">
      <c r="B837" s="33"/>
      <c r="C837" s="33"/>
      <c r="D837" s="34"/>
      <c r="E837" s="33"/>
      <c r="F837" s="34"/>
      <c r="G837" s="33"/>
      <c r="H837" s="34"/>
      <c r="I837" s="33"/>
      <c r="J837" s="34"/>
      <c r="K837" s="33"/>
      <c r="L837" s="34"/>
      <c r="M837" s="33"/>
      <c r="N837" s="34"/>
      <c r="O837" s="34"/>
      <c r="P837" s="35"/>
      <c r="Q837" s="34"/>
      <c r="R837" s="34"/>
      <c r="S837" s="34"/>
      <c r="T837" s="34"/>
      <c r="U837" s="34"/>
      <c r="V837" s="34"/>
      <c r="W837" s="34"/>
      <c r="X837" s="34"/>
    </row>
    <row r="838" spans="2:24" ht="15.75" customHeight="1">
      <c r="B838" s="33"/>
      <c r="C838" s="33"/>
      <c r="D838" s="34"/>
      <c r="E838" s="33"/>
      <c r="F838" s="34"/>
      <c r="G838" s="33"/>
      <c r="H838" s="34"/>
      <c r="I838" s="33"/>
      <c r="J838" s="34"/>
      <c r="K838" s="33"/>
      <c r="L838" s="34"/>
      <c r="M838" s="33"/>
      <c r="N838" s="34"/>
      <c r="O838" s="34"/>
      <c r="P838" s="35"/>
      <c r="Q838" s="34"/>
      <c r="R838" s="34"/>
      <c r="S838" s="34"/>
      <c r="T838" s="34"/>
      <c r="U838" s="34"/>
      <c r="V838" s="34"/>
      <c r="W838" s="34"/>
      <c r="X838" s="34"/>
    </row>
    <row r="839" spans="2:24" ht="15.75" customHeight="1">
      <c r="B839" s="33"/>
      <c r="C839" s="33"/>
      <c r="D839" s="34"/>
      <c r="E839" s="33"/>
      <c r="F839" s="34"/>
      <c r="G839" s="33"/>
      <c r="H839" s="34"/>
      <c r="I839" s="33"/>
      <c r="J839" s="34"/>
      <c r="K839" s="33"/>
      <c r="L839" s="34"/>
      <c r="M839" s="33"/>
      <c r="N839" s="34"/>
      <c r="O839" s="34"/>
      <c r="P839" s="35"/>
      <c r="Q839" s="34"/>
      <c r="R839" s="34"/>
      <c r="S839" s="34"/>
      <c r="T839" s="34"/>
      <c r="U839" s="34"/>
      <c r="V839" s="34"/>
      <c r="W839" s="34"/>
      <c r="X839" s="34"/>
    </row>
    <row r="840" spans="2:24" ht="15.75" customHeight="1">
      <c r="B840" s="33"/>
      <c r="C840" s="33"/>
      <c r="D840" s="34"/>
      <c r="E840" s="33"/>
      <c r="F840" s="34"/>
      <c r="G840" s="33"/>
      <c r="H840" s="34"/>
      <c r="I840" s="33"/>
      <c r="J840" s="34"/>
      <c r="K840" s="33"/>
      <c r="L840" s="34"/>
      <c r="M840" s="33"/>
      <c r="N840" s="34"/>
      <c r="O840" s="34"/>
      <c r="P840" s="35"/>
      <c r="Q840" s="34"/>
      <c r="R840" s="34"/>
      <c r="S840" s="34"/>
      <c r="T840" s="34"/>
      <c r="U840" s="34"/>
      <c r="V840" s="34"/>
      <c r="W840" s="34"/>
      <c r="X840" s="34"/>
    </row>
    <row r="841" spans="2:24" ht="15.75" customHeight="1">
      <c r="B841" s="33"/>
      <c r="C841" s="33"/>
      <c r="D841" s="34"/>
      <c r="E841" s="33"/>
      <c r="F841" s="34"/>
      <c r="G841" s="33"/>
      <c r="H841" s="34"/>
      <c r="I841" s="33"/>
      <c r="J841" s="34"/>
      <c r="K841" s="33"/>
      <c r="L841" s="34"/>
      <c r="M841" s="33"/>
      <c r="N841" s="34"/>
      <c r="O841" s="34"/>
      <c r="P841" s="35"/>
      <c r="Q841" s="34"/>
      <c r="R841" s="34"/>
      <c r="S841" s="34"/>
      <c r="T841" s="34"/>
      <c r="U841" s="34"/>
      <c r="V841" s="34"/>
      <c r="W841" s="34"/>
      <c r="X841" s="34"/>
    </row>
    <row r="842" spans="2:24" ht="15.75" customHeight="1">
      <c r="B842" s="33"/>
      <c r="C842" s="33"/>
      <c r="D842" s="34"/>
      <c r="E842" s="33"/>
      <c r="F842" s="34"/>
      <c r="G842" s="33"/>
      <c r="H842" s="34"/>
      <c r="I842" s="33"/>
      <c r="J842" s="34"/>
      <c r="K842" s="33"/>
      <c r="L842" s="34"/>
      <c r="M842" s="33"/>
      <c r="N842" s="34"/>
      <c r="O842" s="34"/>
      <c r="P842" s="35"/>
      <c r="Q842" s="34"/>
      <c r="R842" s="34"/>
      <c r="S842" s="34"/>
      <c r="T842" s="34"/>
      <c r="U842" s="34"/>
      <c r="V842" s="34"/>
      <c r="W842" s="34"/>
      <c r="X842" s="34"/>
    </row>
    <row r="843" spans="2:24" ht="15.75" customHeight="1">
      <c r="B843" s="33"/>
      <c r="C843" s="33"/>
      <c r="D843" s="34"/>
      <c r="E843" s="33"/>
      <c r="F843" s="34"/>
      <c r="G843" s="33"/>
      <c r="H843" s="34"/>
      <c r="I843" s="33"/>
      <c r="J843" s="34"/>
      <c r="K843" s="33"/>
      <c r="L843" s="34"/>
      <c r="M843" s="33"/>
      <c r="N843" s="34"/>
      <c r="O843" s="34"/>
      <c r="P843" s="35"/>
      <c r="Q843" s="34"/>
      <c r="R843" s="34"/>
      <c r="S843" s="34"/>
      <c r="T843" s="34"/>
      <c r="U843" s="34"/>
      <c r="V843" s="34"/>
      <c r="W843" s="34"/>
      <c r="X843" s="34"/>
    </row>
    <row r="844" spans="2:24" ht="15.75" customHeight="1">
      <c r="B844" s="33"/>
      <c r="C844" s="33"/>
      <c r="D844" s="34"/>
      <c r="E844" s="33"/>
      <c r="F844" s="34"/>
      <c r="G844" s="33"/>
      <c r="H844" s="34"/>
      <c r="I844" s="33"/>
      <c r="J844" s="34"/>
      <c r="K844" s="33"/>
      <c r="L844" s="34"/>
      <c r="M844" s="33"/>
      <c r="N844" s="34"/>
      <c r="O844" s="34"/>
      <c r="P844" s="35"/>
      <c r="Q844" s="34"/>
      <c r="R844" s="34"/>
      <c r="S844" s="34"/>
      <c r="T844" s="34"/>
      <c r="U844" s="34"/>
      <c r="V844" s="34"/>
      <c r="W844" s="34"/>
      <c r="X844" s="34"/>
    </row>
    <row r="845" spans="2:24" ht="15.75" customHeight="1">
      <c r="B845" s="33"/>
      <c r="C845" s="33"/>
      <c r="D845" s="34"/>
      <c r="E845" s="33"/>
      <c r="F845" s="34"/>
      <c r="G845" s="33"/>
      <c r="H845" s="34"/>
      <c r="I845" s="33"/>
      <c r="J845" s="34"/>
      <c r="K845" s="33"/>
      <c r="L845" s="34"/>
      <c r="M845" s="33"/>
      <c r="N845" s="34"/>
      <c r="O845" s="34"/>
      <c r="P845" s="35"/>
      <c r="Q845" s="34"/>
      <c r="R845" s="34"/>
      <c r="S845" s="34"/>
      <c r="T845" s="34"/>
      <c r="U845" s="34"/>
      <c r="V845" s="34"/>
      <c r="W845" s="34"/>
      <c r="X845" s="34"/>
    </row>
    <row r="846" spans="2:24" ht="15.75" customHeight="1">
      <c r="B846" s="33"/>
      <c r="C846" s="33"/>
      <c r="D846" s="34"/>
      <c r="E846" s="33"/>
      <c r="F846" s="34"/>
      <c r="G846" s="33"/>
      <c r="H846" s="34"/>
      <c r="I846" s="33"/>
      <c r="J846" s="34"/>
      <c r="K846" s="33"/>
      <c r="L846" s="34"/>
      <c r="M846" s="33"/>
      <c r="N846" s="34"/>
      <c r="O846" s="34"/>
      <c r="P846" s="35"/>
      <c r="Q846" s="34"/>
      <c r="R846" s="34"/>
      <c r="S846" s="34"/>
      <c r="T846" s="34"/>
      <c r="U846" s="34"/>
      <c r="V846" s="34"/>
      <c r="W846" s="34"/>
      <c r="X846" s="34"/>
    </row>
    <row r="847" spans="2:24" ht="15.75" customHeight="1">
      <c r="B847" s="33"/>
      <c r="C847" s="33"/>
      <c r="D847" s="34"/>
      <c r="E847" s="33"/>
      <c r="F847" s="34"/>
      <c r="G847" s="33"/>
      <c r="H847" s="34"/>
      <c r="I847" s="33"/>
      <c r="J847" s="34"/>
      <c r="K847" s="33"/>
      <c r="L847" s="34"/>
      <c r="M847" s="33"/>
      <c r="N847" s="34"/>
      <c r="O847" s="34"/>
      <c r="P847" s="35"/>
      <c r="Q847" s="34"/>
      <c r="R847" s="34"/>
      <c r="S847" s="34"/>
      <c r="T847" s="34"/>
      <c r="U847" s="34"/>
      <c r="V847" s="34"/>
      <c r="W847" s="34"/>
      <c r="X847" s="34"/>
    </row>
    <row r="848" spans="2:24" ht="15.75" customHeight="1">
      <c r="B848" s="33"/>
      <c r="C848" s="33"/>
      <c r="D848" s="34"/>
      <c r="E848" s="33"/>
      <c r="F848" s="34"/>
      <c r="G848" s="33"/>
      <c r="H848" s="34"/>
      <c r="I848" s="33"/>
      <c r="J848" s="34"/>
      <c r="K848" s="33"/>
      <c r="L848" s="34"/>
      <c r="M848" s="33"/>
      <c r="N848" s="34"/>
      <c r="O848" s="34"/>
      <c r="P848" s="35"/>
      <c r="Q848" s="34"/>
      <c r="R848" s="34"/>
      <c r="S848" s="34"/>
      <c r="T848" s="34"/>
      <c r="U848" s="34"/>
      <c r="V848" s="34"/>
      <c r="W848" s="34"/>
      <c r="X848" s="34"/>
    </row>
    <row r="849" spans="2:24" ht="15.75" customHeight="1">
      <c r="B849" s="33"/>
      <c r="C849" s="33"/>
      <c r="D849" s="34"/>
      <c r="E849" s="33"/>
      <c r="F849" s="34"/>
      <c r="G849" s="33"/>
      <c r="H849" s="34"/>
      <c r="I849" s="33"/>
      <c r="J849" s="34"/>
      <c r="K849" s="33"/>
      <c r="L849" s="34"/>
      <c r="M849" s="33"/>
      <c r="N849" s="34"/>
      <c r="O849" s="34"/>
      <c r="P849" s="35"/>
      <c r="Q849" s="34"/>
      <c r="R849" s="34"/>
      <c r="S849" s="34"/>
      <c r="T849" s="34"/>
      <c r="U849" s="34"/>
      <c r="V849" s="34"/>
      <c r="W849" s="34"/>
      <c r="X849" s="34"/>
    </row>
    <row r="850" spans="2:24" ht="15.75" customHeight="1">
      <c r="B850" s="33"/>
      <c r="C850" s="33"/>
      <c r="D850" s="34"/>
      <c r="E850" s="33"/>
      <c r="F850" s="34"/>
      <c r="G850" s="33"/>
      <c r="H850" s="34"/>
      <c r="I850" s="33"/>
      <c r="J850" s="34"/>
      <c r="K850" s="33"/>
      <c r="L850" s="34"/>
      <c r="M850" s="33"/>
      <c r="N850" s="34"/>
      <c r="O850" s="34"/>
      <c r="P850" s="35"/>
      <c r="Q850" s="34"/>
      <c r="R850" s="34"/>
      <c r="S850" s="34"/>
      <c r="T850" s="34"/>
      <c r="U850" s="34"/>
      <c r="V850" s="34"/>
      <c r="W850" s="34"/>
      <c r="X850" s="34"/>
    </row>
    <row r="851" spans="2:24" ht="15.75" customHeight="1">
      <c r="B851" s="33"/>
      <c r="C851" s="33"/>
      <c r="D851" s="34"/>
      <c r="E851" s="33"/>
      <c r="F851" s="34"/>
      <c r="G851" s="33"/>
      <c r="H851" s="34"/>
      <c r="I851" s="33"/>
      <c r="J851" s="34"/>
      <c r="K851" s="33"/>
      <c r="L851" s="34"/>
      <c r="M851" s="33"/>
      <c r="N851" s="34"/>
      <c r="O851" s="34"/>
      <c r="P851" s="35"/>
      <c r="Q851" s="34"/>
      <c r="R851" s="34"/>
      <c r="S851" s="34"/>
      <c r="T851" s="34"/>
      <c r="U851" s="34"/>
      <c r="V851" s="34"/>
      <c r="W851" s="34"/>
      <c r="X851" s="34"/>
    </row>
    <row r="852" spans="2:24" ht="15.75" customHeight="1">
      <c r="B852" s="33"/>
      <c r="C852" s="33"/>
      <c r="D852" s="34"/>
      <c r="E852" s="33"/>
      <c r="F852" s="34"/>
      <c r="G852" s="33"/>
      <c r="H852" s="34"/>
      <c r="I852" s="33"/>
      <c r="J852" s="34"/>
      <c r="K852" s="33"/>
      <c r="L852" s="34"/>
      <c r="M852" s="33"/>
      <c r="N852" s="34"/>
      <c r="O852" s="34"/>
      <c r="P852" s="35"/>
      <c r="Q852" s="34"/>
      <c r="R852" s="34"/>
      <c r="S852" s="34"/>
      <c r="T852" s="34"/>
      <c r="U852" s="34"/>
      <c r="V852" s="34"/>
      <c r="W852" s="34"/>
      <c r="X852" s="34"/>
    </row>
    <row r="853" spans="2:24" ht="15.75" customHeight="1">
      <c r="B853" s="33"/>
      <c r="C853" s="33"/>
      <c r="D853" s="34"/>
      <c r="E853" s="33"/>
      <c r="F853" s="34"/>
      <c r="G853" s="33"/>
      <c r="H853" s="34"/>
      <c r="I853" s="33"/>
      <c r="J853" s="34"/>
      <c r="K853" s="33"/>
      <c r="L853" s="34"/>
      <c r="M853" s="33"/>
      <c r="N853" s="34"/>
      <c r="O853" s="34"/>
      <c r="P853" s="35"/>
      <c r="Q853" s="34"/>
      <c r="R853" s="34"/>
      <c r="S853" s="34"/>
      <c r="T853" s="34"/>
      <c r="U853" s="34"/>
      <c r="V853" s="34"/>
      <c r="W853" s="34"/>
      <c r="X853" s="34"/>
    </row>
    <row r="854" spans="2:24" ht="15.75" customHeight="1">
      <c r="B854" s="33"/>
      <c r="C854" s="33"/>
      <c r="D854" s="34"/>
      <c r="E854" s="33"/>
      <c r="F854" s="34"/>
      <c r="G854" s="33"/>
      <c r="H854" s="34"/>
      <c r="I854" s="33"/>
      <c r="J854" s="34"/>
      <c r="K854" s="33"/>
      <c r="L854" s="34"/>
      <c r="M854" s="33"/>
      <c r="N854" s="34"/>
      <c r="O854" s="34"/>
      <c r="P854" s="35"/>
      <c r="Q854" s="34"/>
      <c r="R854" s="34"/>
      <c r="S854" s="34"/>
      <c r="T854" s="34"/>
      <c r="U854" s="34"/>
      <c r="V854" s="34"/>
      <c r="W854" s="34"/>
      <c r="X854" s="34"/>
    </row>
    <row r="855" spans="2:24" ht="15.75" customHeight="1">
      <c r="B855" s="33"/>
      <c r="C855" s="33"/>
      <c r="D855" s="34"/>
      <c r="E855" s="33"/>
      <c r="F855" s="34"/>
      <c r="G855" s="33"/>
      <c r="H855" s="34"/>
      <c r="I855" s="33"/>
      <c r="J855" s="34"/>
      <c r="K855" s="33"/>
      <c r="L855" s="34"/>
      <c r="M855" s="33"/>
      <c r="N855" s="34"/>
      <c r="O855" s="34"/>
      <c r="P855" s="35"/>
      <c r="Q855" s="34"/>
      <c r="R855" s="34"/>
      <c r="S855" s="34"/>
      <c r="T855" s="34"/>
      <c r="U855" s="34"/>
      <c r="V855" s="34"/>
      <c r="W855" s="34"/>
      <c r="X855" s="34"/>
    </row>
    <row r="856" spans="2:24" ht="15.75" customHeight="1">
      <c r="B856" s="33"/>
      <c r="C856" s="33"/>
      <c r="D856" s="34"/>
      <c r="E856" s="33"/>
      <c r="F856" s="34"/>
      <c r="G856" s="33"/>
      <c r="H856" s="34"/>
      <c r="I856" s="33"/>
      <c r="J856" s="34"/>
      <c r="K856" s="33"/>
      <c r="L856" s="34"/>
      <c r="M856" s="33"/>
      <c r="N856" s="34"/>
      <c r="O856" s="34"/>
      <c r="P856" s="35"/>
      <c r="Q856" s="34"/>
      <c r="R856" s="34"/>
      <c r="S856" s="34"/>
      <c r="T856" s="34"/>
      <c r="U856" s="34"/>
      <c r="V856" s="34"/>
      <c r="W856" s="34"/>
      <c r="X856" s="34"/>
    </row>
    <row r="857" spans="2:24" ht="15.75" customHeight="1">
      <c r="B857" s="33"/>
      <c r="C857" s="33"/>
      <c r="D857" s="34"/>
      <c r="E857" s="33"/>
      <c r="F857" s="34"/>
      <c r="G857" s="33"/>
      <c r="H857" s="34"/>
      <c r="I857" s="33"/>
      <c r="J857" s="34"/>
      <c r="K857" s="33"/>
      <c r="L857" s="34"/>
      <c r="M857" s="33"/>
      <c r="N857" s="34"/>
      <c r="O857" s="34"/>
      <c r="P857" s="35"/>
      <c r="Q857" s="34"/>
      <c r="R857" s="34"/>
      <c r="S857" s="34"/>
      <c r="T857" s="34"/>
      <c r="U857" s="34"/>
      <c r="V857" s="34"/>
      <c r="W857" s="34"/>
      <c r="X857" s="34"/>
    </row>
    <row r="858" spans="2:24" ht="15.75" customHeight="1">
      <c r="B858" s="33"/>
      <c r="C858" s="33"/>
      <c r="D858" s="34"/>
      <c r="E858" s="33"/>
      <c r="F858" s="34"/>
      <c r="G858" s="33"/>
      <c r="H858" s="34"/>
      <c r="I858" s="33"/>
      <c r="J858" s="34"/>
      <c r="K858" s="33"/>
      <c r="L858" s="34"/>
      <c r="M858" s="33"/>
      <c r="N858" s="34"/>
      <c r="O858" s="34"/>
      <c r="P858" s="35"/>
      <c r="Q858" s="34"/>
      <c r="R858" s="34"/>
      <c r="S858" s="34"/>
      <c r="T858" s="34"/>
      <c r="U858" s="34"/>
      <c r="V858" s="34"/>
      <c r="W858" s="34"/>
      <c r="X858" s="34"/>
    </row>
    <row r="859" spans="2:24" ht="15.75" customHeight="1">
      <c r="B859" s="33"/>
      <c r="C859" s="33"/>
      <c r="D859" s="34"/>
      <c r="E859" s="33"/>
      <c r="F859" s="34"/>
      <c r="G859" s="33"/>
      <c r="H859" s="34"/>
      <c r="I859" s="33"/>
      <c r="J859" s="34"/>
      <c r="K859" s="33"/>
      <c r="L859" s="34"/>
      <c r="M859" s="33"/>
      <c r="N859" s="34"/>
      <c r="O859" s="34"/>
      <c r="P859" s="35"/>
      <c r="Q859" s="34"/>
      <c r="R859" s="34"/>
      <c r="S859" s="34"/>
      <c r="T859" s="34"/>
      <c r="U859" s="34"/>
      <c r="V859" s="34"/>
      <c r="W859" s="34"/>
      <c r="X859" s="34"/>
    </row>
    <row r="860" spans="2:24" ht="15.75" customHeight="1">
      <c r="B860" s="33"/>
      <c r="C860" s="33"/>
      <c r="D860" s="34"/>
      <c r="E860" s="33"/>
      <c r="F860" s="34"/>
      <c r="G860" s="33"/>
      <c r="H860" s="34"/>
      <c r="I860" s="33"/>
      <c r="J860" s="34"/>
      <c r="K860" s="33"/>
      <c r="L860" s="34"/>
      <c r="M860" s="33"/>
      <c r="N860" s="34"/>
      <c r="O860" s="34"/>
      <c r="P860" s="35"/>
      <c r="Q860" s="34"/>
      <c r="R860" s="34"/>
      <c r="S860" s="34"/>
      <c r="T860" s="34"/>
      <c r="U860" s="34"/>
      <c r="V860" s="34"/>
      <c r="W860" s="34"/>
      <c r="X860" s="34"/>
    </row>
    <row r="861" spans="2:24" ht="15.75" customHeight="1">
      <c r="B861" s="33"/>
      <c r="C861" s="33"/>
      <c r="D861" s="34"/>
      <c r="E861" s="33"/>
      <c r="F861" s="34"/>
      <c r="G861" s="33"/>
      <c r="H861" s="34"/>
      <c r="I861" s="33"/>
      <c r="J861" s="34"/>
      <c r="K861" s="33"/>
      <c r="L861" s="34"/>
      <c r="M861" s="33"/>
      <c r="N861" s="34"/>
      <c r="O861" s="34"/>
      <c r="P861" s="35"/>
      <c r="Q861" s="34"/>
      <c r="R861" s="34"/>
      <c r="S861" s="34"/>
      <c r="T861" s="34"/>
      <c r="U861" s="34"/>
      <c r="V861" s="34"/>
      <c r="W861" s="34"/>
      <c r="X861" s="34"/>
    </row>
    <row r="862" spans="2:24" ht="15.75" customHeight="1">
      <c r="B862" s="33"/>
      <c r="C862" s="33"/>
      <c r="D862" s="34"/>
      <c r="E862" s="33"/>
      <c r="F862" s="34"/>
      <c r="G862" s="33"/>
      <c r="H862" s="34"/>
      <c r="I862" s="33"/>
      <c r="J862" s="34"/>
      <c r="K862" s="33"/>
      <c r="L862" s="34"/>
      <c r="M862" s="33"/>
      <c r="N862" s="34"/>
      <c r="O862" s="34"/>
      <c r="P862" s="35"/>
      <c r="Q862" s="34"/>
      <c r="R862" s="34"/>
      <c r="S862" s="34"/>
      <c r="T862" s="34"/>
      <c r="U862" s="34"/>
      <c r="V862" s="34"/>
      <c r="W862" s="34"/>
      <c r="X862" s="34"/>
    </row>
    <row r="863" spans="2:24" ht="15.75" customHeight="1">
      <c r="B863" s="33"/>
      <c r="C863" s="33"/>
      <c r="D863" s="34"/>
      <c r="E863" s="33"/>
      <c r="F863" s="34"/>
      <c r="G863" s="33"/>
      <c r="H863" s="34"/>
      <c r="I863" s="33"/>
      <c r="J863" s="34"/>
      <c r="K863" s="33"/>
      <c r="L863" s="34"/>
      <c r="M863" s="33"/>
      <c r="N863" s="34"/>
      <c r="O863" s="34"/>
      <c r="P863" s="35"/>
      <c r="Q863" s="34"/>
      <c r="R863" s="34"/>
      <c r="S863" s="34"/>
      <c r="T863" s="34"/>
      <c r="U863" s="34"/>
      <c r="V863" s="34"/>
      <c r="W863" s="34"/>
      <c r="X863" s="34"/>
    </row>
    <row r="864" spans="2:24" ht="15.75" customHeight="1">
      <c r="B864" s="33"/>
      <c r="C864" s="33"/>
      <c r="D864" s="34"/>
      <c r="E864" s="33"/>
      <c r="F864" s="34"/>
      <c r="G864" s="33"/>
      <c r="H864" s="34"/>
      <c r="I864" s="33"/>
      <c r="J864" s="34"/>
      <c r="K864" s="33"/>
      <c r="L864" s="34"/>
      <c r="M864" s="33"/>
      <c r="N864" s="34"/>
      <c r="O864" s="34"/>
      <c r="P864" s="35"/>
      <c r="Q864" s="34"/>
      <c r="R864" s="34"/>
      <c r="S864" s="34"/>
      <c r="T864" s="34"/>
      <c r="U864" s="34"/>
      <c r="V864" s="34"/>
      <c r="W864" s="34"/>
      <c r="X864" s="34"/>
    </row>
    <row r="865" spans="2:24" ht="15.75" customHeight="1">
      <c r="B865" s="33"/>
      <c r="C865" s="33"/>
      <c r="D865" s="34"/>
      <c r="E865" s="33"/>
      <c r="F865" s="34"/>
      <c r="G865" s="33"/>
      <c r="H865" s="34"/>
      <c r="I865" s="33"/>
      <c r="J865" s="34"/>
      <c r="K865" s="33"/>
      <c r="L865" s="34"/>
      <c r="M865" s="33"/>
      <c r="N865" s="34"/>
      <c r="O865" s="34"/>
      <c r="P865" s="35"/>
      <c r="Q865" s="34"/>
      <c r="R865" s="34"/>
      <c r="S865" s="34"/>
      <c r="T865" s="34"/>
      <c r="U865" s="34"/>
      <c r="V865" s="34"/>
      <c r="W865" s="34"/>
      <c r="X865" s="34"/>
    </row>
    <row r="866" spans="2:24" ht="15.75" customHeight="1">
      <c r="B866" s="33"/>
      <c r="C866" s="33"/>
      <c r="D866" s="34"/>
      <c r="E866" s="33"/>
      <c r="F866" s="34"/>
      <c r="G866" s="33"/>
      <c r="H866" s="34"/>
      <c r="I866" s="33"/>
      <c r="J866" s="34"/>
      <c r="K866" s="33"/>
      <c r="L866" s="34"/>
      <c r="M866" s="33"/>
      <c r="N866" s="34"/>
      <c r="O866" s="34"/>
      <c r="P866" s="35"/>
      <c r="Q866" s="34"/>
      <c r="R866" s="34"/>
      <c r="S866" s="34"/>
      <c r="T866" s="34"/>
      <c r="U866" s="34"/>
      <c r="V866" s="34"/>
      <c r="W866" s="34"/>
      <c r="X866" s="34"/>
    </row>
    <row r="867" spans="2:24" ht="15.75" customHeight="1">
      <c r="B867" s="33"/>
      <c r="C867" s="33"/>
      <c r="D867" s="34"/>
      <c r="E867" s="33"/>
      <c r="F867" s="34"/>
      <c r="G867" s="33"/>
      <c r="H867" s="34"/>
      <c r="I867" s="33"/>
      <c r="J867" s="34"/>
      <c r="K867" s="33"/>
      <c r="L867" s="34"/>
      <c r="M867" s="33"/>
      <c r="N867" s="34"/>
      <c r="O867" s="34"/>
      <c r="P867" s="35"/>
      <c r="Q867" s="34"/>
      <c r="R867" s="34"/>
      <c r="S867" s="34"/>
      <c r="T867" s="34"/>
      <c r="U867" s="34"/>
      <c r="V867" s="34"/>
      <c r="W867" s="34"/>
      <c r="X867" s="34"/>
    </row>
    <row r="868" spans="2:24" ht="15.75" customHeight="1">
      <c r="B868" s="33"/>
      <c r="C868" s="33"/>
      <c r="D868" s="34"/>
      <c r="E868" s="33"/>
      <c r="F868" s="34"/>
      <c r="G868" s="33"/>
      <c r="H868" s="34"/>
      <c r="I868" s="33"/>
      <c r="J868" s="34"/>
      <c r="K868" s="33"/>
      <c r="L868" s="34"/>
      <c r="M868" s="33"/>
      <c r="N868" s="34"/>
      <c r="O868" s="34"/>
      <c r="P868" s="35"/>
      <c r="Q868" s="34"/>
      <c r="R868" s="34"/>
      <c r="S868" s="34"/>
      <c r="T868" s="34"/>
      <c r="U868" s="34"/>
      <c r="V868" s="34"/>
      <c r="W868" s="34"/>
      <c r="X868" s="34"/>
    </row>
    <row r="869" spans="2:24" ht="15.75" customHeight="1">
      <c r="B869" s="33"/>
      <c r="C869" s="33"/>
      <c r="D869" s="34"/>
      <c r="E869" s="33"/>
      <c r="F869" s="34"/>
      <c r="G869" s="33"/>
      <c r="H869" s="34"/>
      <c r="I869" s="33"/>
      <c r="J869" s="34"/>
      <c r="K869" s="33"/>
      <c r="L869" s="34"/>
      <c r="M869" s="33"/>
      <c r="N869" s="34"/>
      <c r="O869" s="34"/>
      <c r="P869" s="35"/>
      <c r="Q869" s="34"/>
      <c r="R869" s="34"/>
      <c r="S869" s="34"/>
      <c r="T869" s="34"/>
      <c r="U869" s="34"/>
      <c r="V869" s="34"/>
      <c r="W869" s="34"/>
      <c r="X869" s="34"/>
    </row>
    <row r="870" spans="2:24" ht="15.75" customHeight="1">
      <c r="B870" s="33"/>
      <c r="C870" s="33"/>
      <c r="D870" s="34"/>
      <c r="E870" s="33"/>
      <c r="F870" s="34"/>
      <c r="G870" s="33"/>
      <c r="H870" s="34"/>
      <c r="I870" s="33"/>
      <c r="J870" s="34"/>
      <c r="K870" s="33"/>
      <c r="L870" s="34"/>
      <c r="M870" s="33"/>
      <c r="N870" s="34"/>
      <c r="O870" s="34"/>
      <c r="P870" s="35"/>
      <c r="Q870" s="34"/>
      <c r="R870" s="34"/>
      <c r="S870" s="34"/>
      <c r="T870" s="34"/>
      <c r="U870" s="34"/>
      <c r="V870" s="34"/>
      <c r="W870" s="34"/>
      <c r="X870" s="34"/>
    </row>
    <row r="871" spans="2:24" ht="15.75" customHeight="1">
      <c r="B871" s="33"/>
      <c r="C871" s="33"/>
      <c r="D871" s="34"/>
      <c r="E871" s="33"/>
      <c r="F871" s="34"/>
      <c r="G871" s="33"/>
      <c r="H871" s="34"/>
      <c r="I871" s="33"/>
      <c r="J871" s="34"/>
      <c r="K871" s="33"/>
      <c r="L871" s="34"/>
      <c r="M871" s="33"/>
      <c r="N871" s="34"/>
      <c r="O871" s="34"/>
      <c r="P871" s="35"/>
      <c r="Q871" s="34"/>
      <c r="R871" s="34"/>
      <c r="S871" s="34"/>
      <c r="T871" s="34"/>
      <c r="U871" s="34"/>
      <c r="V871" s="34"/>
      <c r="W871" s="34"/>
      <c r="X871" s="34"/>
    </row>
    <row r="872" spans="2:24" ht="15.75" customHeight="1">
      <c r="B872" s="33"/>
      <c r="C872" s="33"/>
      <c r="D872" s="34"/>
      <c r="E872" s="33"/>
      <c r="F872" s="34"/>
      <c r="G872" s="33"/>
      <c r="H872" s="34"/>
      <c r="I872" s="33"/>
      <c r="J872" s="34"/>
      <c r="K872" s="33"/>
      <c r="L872" s="34"/>
      <c r="M872" s="33"/>
      <c r="N872" s="34"/>
      <c r="O872" s="34"/>
      <c r="P872" s="35"/>
      <c r="Q872" s="34"/>
      <c r="R872" s="34"/>
      <c r="S872" s="34"/>
      <c r="T872" s="34"/>
      <c r="U872" s="34"/>
      <c r="V872" s="34"/>
      <c r="W872" s="34"/>
      <c r="X872" s="34"/>
    </row>
    <row r="873" spans="2:24" ht="15.75" customHeight="1">
      <c r="B873" s="33"/>
      <c r="C873" s="33"/>
      <c r="D873" s="34"/>
      <c r="E873" s="33"/>
      <c r="F873" s="34"/>
      <c r="G873" s="33"/>
      <c r="H873" s="34"/>
      <c r="I873" s="33"/>
      <c r="J873" s="34"/>
      <c r="K873" s="33"/>
      <c r="L873" s="34"/>
      <c r="M873" s="33"/>
      <c r="N873" s="34"/>
      <c r="O873" s="34"/>
      <c r="P873" s="35"/>
      <c r="Q873" s="34"/>
      <c r="R873" s="34"/>
      <c r="S873" s="34"/>
      <c r="T873" s="34"/>
      <c r="U873" s="34"/>
      <c r="V873" s="34"/>
      <c r="W873" s="34"/>
      <c r="X873" s="34"/>
    </row>
    <row r="874" spans="2:24" ht="15.75" customHeight="1">
      <c r="B874" s="33"/>
      <c r="C874" s="33"/>
      <c r="D874" s="34"/>
      <c r="E874" s="33"/>
      <c r="F874" s="34"/>
      <c r="G874" s="33"/>
      <c r="H874" s="34"/>
      <c r="I874" s="33"/>
      <c r="J874" s="34"/>
      <c r="K874" s="33"/>
      <c r="L874" s="34"/>
      <c r="M874" s="33"/>
      <c r="N874" s="34"/>
      <c r="O874" s="34"/>
      <c r="P874" s="35"/>
      <c r="Q874" s="34"/>
      <c r="R874" s="34"/>
      <c r="S874" s="34"/>
      <c r="T874" s="34"/>
      <c r="U874" s="34"/>
      <c r="V874" s="34"/>
      <c r="W874" s="34"/>
      <c r="X874" s="34"/>
    </row>
    <row r="875" spans="2:24" ht="15.75" customHeight="1">
      <c r="B875" s="33"/>
      <c r="C875" s="33"/>
      <c r="D875" s="34"/>
      <c r="E875" s="33"/>
      <c r="F875" s="34"/>
      <c r="G875" s="33"/>
      <c r="H875" s="34"/>
      <c r="I875" s="33"/>
      <c r="J875" s="34"/>
      <c r="K875" s="33"/>
      <c r="L875" s="34"/>
      <c r="M875" s="33"/>
      <c r="N875" s="34"/>
      <c r="O875" s="34"/>
      <c r="P875" s="35"/>
      <c r="Q875" s="34"/>
      <c r="R875" s="34"/>
      <c r="S875" s="34"/>
      <c r="T875" s="34"/>
      <c r="U875" s="34"/>
      <c r="V875" s="34"/>
      <c r="W875" s="34"/>
      <c r="X875" s="34"/>
    </row>
    <row r="876" spans="2:24" ht="15.75" customHeight="1">
      <c r="B876" s="33"/>
      <c r="C876" s="33"/>
      <c r="D876" s="34"/>
      <c r="E876" s="33"/>
      <c r="F876" s="34"/>
      <c r="G876" s="33"/>
      <c r="H876" s="34"/>
      <c r="I876" s="33"/>
      <c r="J876" s="34"/>
      <c r="K876" s="33"/>
      <c r="L876" s="34"/>
      <c r="M876" s="33"/>
      <c r="N876" s="34"/>
      <c r="O876" s="34"/>
      <c r="P876" s="35"/>
      <c r="Q876" s="34"/>
      <c r="R876" s="34"/>
      <c r="S876" s="34"/>
      <c r="T876" s="34"/>
      <c r="U876" s="34"/>
      <c r="V876" s="34"/>
      <c r="W876" s="34"/>
      <c r="X876" s="34"/>
    </row>
    <row r="877" spans="2:24" ht="15.75" customHeight="1">
      <c r="B877" s="33"/>
      <c r="C877" s="33"/>
      <c r="D877" s="34"/>
      <c r="E877" s="33"/>
      <c r="F877" s="34"/>
      <c r="G877" s="33"/>
      <c r="H877" s="34"/>
      <c r="I877" s="33"/>
      <c r="J877" s="34"/>
      <c r="K877" s="33"/>
      <c r="L877" s="34"/>
      <c r="M877" s="33"/>
      <c r="N877" s="34"/>
      <c r="O877" s="34"/>
      <c r="P877" s="35"/>
      <c r="Q877" s="34"/>
      <c r="R877" s="34"/>
      <c r="S877" s="34"/>
      <c r="T877" s="34"/>
      <c r="U877" s="34"/>
      <c r="V877" s="34"/>
      <c r="W877" s="34"/>
      <c r="X877" s="34"/>
    </row>
    <row r="878" spans="2:24" ht="15.75" customHeight="1">
      <c r="B878" s="33"/>
      <c r="C878" s="33"/>
      <c r="D878" s="34"/>
      <c r="E878" s="33"/>
      <c r="F878" s="34"/>
      <c r="G878" s="33"/>
      <c r="H878" s="34"/>
      <c r="I878" s="33"/>
      <c r="J878" s="34"/>
      <c r="K878" s="33"/>
      <c r="L878" s="34"/>
      <c r="M878" s="33"/>
      <c r="N878" s="34"/>
      <c r="O878" s="34"/>
      <c r="P878" s="35"/>
      <c r="Q878" s="34"/>
      <c r="R878" s="34"/>
      <c r="S878" s="34"/>
      <c r="T878" s="34"/>
      <c r="U878" s="34"/>
      <c r="V878" s="34"/>
      <c r="W878" s="34"/>
      <c r="X878" s="34"/>
    </row>
    <row r="879" spans="2:24" ht="15.75" customHeight="1">
      <c r="B879" s="33"/>
      <c r="C879" s="33"/>
      <c r="D879" s="34"/>
      <c r="E879" s="33"/>
      <c r="F879" s="34"/>
      <c r="G879" s="33"/>
      <c r="H879" s="34"/>
      <c r="I879" s="33"/>
      <c r="J879" s="34"/>
      <c r="K879" s="33"/>
      <c r="L879" s="34"/>
      <c r="M879" s="33"/>
      <c r="N879" s="34"/>
      <c r="O879" s="34"/>
      <c r="P879" s="35"/>
      <c r="Q879" s="34"/>
      <c r="R879" s="34"/>
      <c r="S879" s="34"/>
      <c r="T879" s="34"/>
      <c r="U879" s="34"/>
      <c r="V879" s="34"/>
      <c r="W879" s="34"/>
      <c r="X879" s="34"/>
    </row>
    <row r="880" spans="2:24" ht="15.75" customHeight="1">
      <c r="B880" s="33"/>
      <c r="C880" s="33"/>
      <c r="D880" s="34"/>
      <c r="E880" s="33"/>
      <c r="F880" s="34"/>
      <c r="G880" s="33"/>
      <c r="H880" s="34"/>
      <c r="I880" s="33"/>
      <c r="J880" s="34"/>
      <c r="K880" s="33"/>
      <c r="L880" s="34"/>
      <c r="M880" s="33"/>
      <c r="N880" s="34"/>
      <c r="O880" s="34"/>
      <c r="P880" s="35"/>
      <c r="Q880" s="34"/>
      <c r="R880" s="34"/>
      <c r="S880" s="34"/>
      <c r="T880" s="34"/>
      <c r="U880" s="34"/>
      <c r="V880" s="34"/>
      <c r="W880" s="34"/>
      <c r="X880" s="34"/>
    </row>
    <row r="881" spans="2:24" ht="15.75" customHeight="1">
      <c r="B881" s="33"/>
      <c r="C881" s="33"/>
      <c r="D881" s="34"/>
      <c r="E881" s="33"/>
      <c r="F881" s="34"/>
      <c r="G881" s="33"/>
      <c r="H881" s="34"/>
      <c r="I881" s="33"/>
      <c r="J881" s="34"/>
      <c r="K881" s="33"/>
      <c r="L881" s="34"/>
      <c r="M881" s="33"/>
      <c r="N881" s="34"/>
      <c r="O881" s="34"/>
      <c r="P881" s="35"/>
      <c r="Q881" s="34"/>
      <c r="R881" s="34"/>
      <c r="S881" s="34"/>
      <c r="T881" s="34"/>
      <c r="U881" s="34"/>
      <c r="V881" s="34"/>
      <c r="W881" s="34"/>
      <c r="X881" s="34"/>
    </row>
    <row r="882" spans="2:24" ht="15.75" customHeight="1">
      <c r="B882" s="33"/>
      <c r="C882" s="33"/>
      <c r="D882" s="34"/>
      <c r="E882" s="33"/>
      <c r="F882" s="34"/>
      <c r="G882" s="33"/>
      <c r="H882" s="34"/>
      <c r="I882" s="33"/>
      <c r="J882" s="34"/>
      <c r="K882" s="33"/>
      <c r="L882" s="34"/>
      <c r="M882" s="33"/>
      <c r="N882" s="34"/>
      <c r="O882" s="34"/>
      <c r="P882" s="35"/>
      <c r="Q882" s="34"/>
      <c r="R882" s="34"/>
      <c r="S882" s="34"/>
      <c r="T882" s="34"/>
      <c r="U882" s="34"/>
      <c r="V882" s="34"/>
      <c r="W882" s="34"/>
      <c r="X882" s="34"/>
    </row>
    <row r="883" spans="2:24" ht="15.75" customHeight="1">
      <c r="B883" s="33"/>
      <c r="C883" s="33"/>
      <c r="D883" s="34"/>
      <c r="E883" s="33"/>
      <c r="F883" s="34"/>
      <c r="G883" s="33"/>
      <c r="H883" s="34"/>
      <c r="I883" s="33"/>
      <c r="J883" s="34"/>
      <c r="K883" s="33"/>
      <c r="L883" s="34"/>
      <c r="M883" s="33"/>
      <c r="N883" s="34"/>
      <c r="O883" s="34"/>
      <c r="P883" s="35"/>
      <c r="Q883" s="34"/>
      <c r="R883" s="34"/>
      <c r="S883" s="34"/>
      <c r="T883" s="34"/>
      <c r="U883" s="34"/>
      <c r="V883" s="34"/>
      <c r="W883" s="34"/>
      <c r="X883" s="34"/>
    </row>
    <row r="884" spans="2:24" ht="15.75" customHeight="1">
      <c r="B884" s="33"/>
      <c r="C884" s="33"/>
      <c r="D884" s="34"/>
      <c r="E884" s="33"/>
      <c r="F884" s="34"/>
      <c r="G884" s="33"/>
      <c r="H884" s="34"/>
      <c r="I884" s="33"/>
      <c r="J884" s="34"/>
      <c r="K884" s="33"/>
      <c r="L884" s="34"/>
      <c r="M884" s="33"/>
      <c r="N884" s="34"/>
      <c r="O884" s="34"/>
      <c r="P884" s="35"/>
      <c r="Q884" s="34"/>
      <c r="R884" s="34"/>
      <c r="S884" s="34"/>
      <c r="T884" s="34"/>
      <c r="U884" s="34"/>
      <c r="V884" s="34"/>
      <c r="W884" s="34"/>
      <c r="X884" s="34"/>
    </row>
    <row r="885" spans="2:24" ht="15.75" customHeight="1">
      <c r="B885" s="33"/>
      <c r="C885" s="33"/>
      <c r="D885" s="34"/>
      <c r="E885" s="33"/>
      <c r="F885" s="34"/>
      <c r="G885" s="33"/>
      <c r="H885" s="34"/>
      <c r="I885" s="33"/>
      <c r="J885" s="34"/>
      <c r="K885" s="33"/>
      <c r="L885" s="34"/>
      <c r="M885" s="33"/>
      <c r="N885" s="34"/>
      <c r="O885" s="34"/>
      <c r="P885" s="35"/>
      <c r="Q885" s="34"/>
      <c r="R885" s="34"/>
      <c r="S885" s="34"/>
      <c r="T885" s="34"/>
      <c r="U885" s="34"/>
      <c r="V885" s="34"/>
      <c r="W885" s="34"/>
      <c r="X885" s="34"/>
    </row>
    <row r="886" spans="2:24" ht="15.75" customHeight="1">
      <c r="B886" s="33"/>
      <c r="C886" s="33"/>
      <c r="D886" s="34"/>
      <c r="E886" s="33"/>
      <c r="F886" s="34"/>
      <c r="G886" s="33"/>
      <c r="H886" s="34"/>
      <c r="I886" s="33"/>
      <c r="J886" s="34"/>
      <c r="K886" s="33"/>
      <c r="L886" s="34"/>
      <c r="M886" s="33"/>
      <c r="N886" s="34"/>
      <c r="O886" s="34"/>
      <c r="P886" s="35"/>
      <c r="Q886" s="34"/>
      <c r="R886" s="34"/>
      <c r="S886" s="34"/>
      <c r="T886" s="34"/>
      <c r="U886" s="34"/>
      <c r="V886" s="34"/>
      <c r="W886" s="34"/>
      <c r="X886" s="34"/>
    </row>
    <row r="887" spans="2:24" ht="15.75" customHeight="1">
      <c r="B887" s="33"/>
      <c r="C887" s="33"/>
      <c r="D887" s="34"/>
      <c r="E887" s="33"/>
      <c r="F887" s="34"/>
      <c r="G887" s="33"/>
      <c r="H887" s="34"/>
      <c r="I887" s="33"/>
      <c r="J887" s="34"/>
      <c r="K887" s="33"/>
      <c r="L887" s="34"/>
      <c r="M887" s="33"/>
      <c r="N887" s="34"/>
      <c r="O887" s="34"/>
      <c r="P887" s="35"/>
      <c r="Q887" s="34"/>
      <c r="R887" s="34"/>
      <c r="S887" s="34"/>
      <c r="T887" s="34"/>
      <c r="U887" s="34"/>
      <c r="V887" s="34"/>
      <c r="W887" s="34"/>
      <c r="X887" s="34"/>
    </row>
    <row r="888" spans="2:24" ht="15.75" customHeight="1">
      <c r="B888" s="33"/>
      <c r="C888" s="33"/>
      <c r="D888" s="34"/>
      <c r="E888" s="33"/>
      <c r="F888" s="34"/>
      <c r="G888" s="33"/>
      <c r="H888" s="34"/>
      <c r="I888" s="33"/>
      <c r="J888" s="34"/>
      <c r="K888" s="33"/>
      <c r="L888" s="34"/>
      <c r="M888" s="33"/>
      <c r="N888" s="34"/>
      <c r="O888" s="34"/>
      <c r="P888" s="35"/>
      <c r="Q888" s="34"/>
      <c r="R888" s="34"/>
      <c r="S888" s="34"/>
      <c r="T888" s="34"/>
      <c r="U888" s="34"/>
      <c r="V888" s="34"/>
      <c r="W888" s="34"/>
      <c r="X888" s="34"/>
    </row>
    <row r="889" spans="2:24" ht="15.75" customHeight="1">
      <c r="B889" s="33"/>
      <c r="C889" s="33"/>
      <c r="D889" s="34"/>
      <c r="E889" s="33"/>
      <c r="F889" s="34"/>
      <c r="G889" s="33"/>
      <c r="H889" s="34"/>
      <c r="I889" s="33"/>
      <c r="J889" s="34"/>
      <c r="K889" s="33"/>
      <c r="L889" s="34"/>
      <c r="M889" s="33"/>
      <c r="N889" s="34"/>
      <c r="O889" s="34"/>
      <c r="P889" s="35"/>
      <c r="Q889" s="34"/>
      <c r="R889" s="34"/>
      <c r="S889" s="34"/>
      <c r="T889" s="34"/>
      <c r="U889" s="34"/>
      <c r="V889" s="34"/>
      <c r="W889" s="34"/>
      <c r="X889" s="34"/>
    </row>
    <row r="890" spans="2:24" ht="15.75" customHeight="1">
      <c r="B890" s="33"/>
      <c r="C890" s="33"/>
      <c r="D890" s="34"/>
      <c r="E890" s="33"/>
      <c r="F890" s="34"/>
      <c r="G890" s="33"/>
      <c r="H890" s="34"/>
      <c r="I890" s="33"/>
      <c r="J890" s="34"/>
      <c r="K890" s="33"/>
      <c r="L890" s="34"/>
      <c r="M890" s="33"/>
      <c r="N890" s="34"/>
      <c r="O890" s="34"/>
      <c r="P890" s="35"/>
      <c r="Q890" s="34"/>
      <c r="R890" s="34"/>
      <c r="S890" s="34"/>
      <c r="T890" s="34"/>
      <c r="U890" s="34"/>
      <c r="V890" s="34"/>
      <c r="W890" s="34"/>
      <c r="X890" s="34"/>
    </row>
    <row r="891" spans="2:24" ht="15.75" customHeight="1">
      <c r="B891" s="33"/>
      <c r="C891" s="33"/>
      <c r="D891" s="34"/>
      <c r="E891" s="33"/>
      <c r="F891" s="34"/>
      <c r="G891" s="33"/>
      <c r="H891" s="34"/>
      <c r="I891" s="33"/>
      <c r="J891" s="34"/>
      <c r="K891" s="33"/>
      <c r="L891" s="34"/>
      <c r="M891" s="33"/>
      <c r="N891" s="34"/>
      <c r="O891" s="34"/>
      <c r="P891" s="35"/>
      <c r="Q891" s="34"/>
      <c r="R891" s="34"/>
      <c r="S891" s="34"/>
      <c r="T891" s="34"/>
      <c r="U891" s="34"/>
      <c r="V891" s="34"/>
      <c r="W891" s="34"/>
      <c r="X891" s="34"/>
    </row>
    <row r="892" spans="2:24" ht="15.75" customHeight="1">
      <c r="B892" s="33"/>
      <c r="C892" s="33"/>
      <c r="D892" s="34"/>
      <c r="E892" s="33"/>
      <c r="F892" s="34"/>
      <c r="G892" s="33"/>
      <c r="H892" s="34"/>
      <c r="I892" s="33"/>
      <c r="J892" s="34"/>
      <c r="K892" s="33"/>
      <c r="L892" s="34"/>
      <c r="M892" s="33"/>
      <c r="N892" s="34"/>
      <c r="O892" s="34"/>
      <c r="P892" s="35"/>
      <c r="Q892" s="34"/>
      <c r="R892" s="34"/>
      <c r="S892" s="34"/>
      <c r="T892" s="34"/>
      <c r="U892" s="34"/>
      <c r="V892" s="34"/>
      <c r="W892" s="34"/>
      <c r="X892" s="34"/>
    </row>
    <row r="893" spans="2:24" ht="15.75" customHeight="1">
      <c r="B893" s="33"/>
      <c r="C893" s="33"/>
      <c r="D893" s="34"/>
      <c r="E893" s="33"/>
      <c r="F893" s="34"/>
      <c r="G893" s="33"/>
      <c r="H893" s="34"/>
      <c r="I893" s="33"/>
      <c r="J893" s="34"/>
      <c r="K893" s="33"/>
      <c r="L893" s="34"/>
      <c r="M893" s="33"/>
      <c r="N893" s="34"/>
      <c r="O893" s="34"/>
      <c r="P893" s="35"/>
      <c r="Q893" s="34"/>
      <c r="R893" s="34"/>
      <c r="S893" s="34"/>
      <c r="T893" s="34"/>
      <c r="U893" s="34"/>
      <c r="V893" s="34"/>
      <c r="W893" s="34"/>
      <c r="X893" s="34"/>
    </row>
    <row r="894" spans="2:24" ht="15.75" customHeight="1">
      <c r="B894" s="33"/>
      <c r="C894" s="33"/>
      <c r="D894" s="34"/>
      <c r="E894" s="33"/>
      <c r="F894" s="34"/>
      <c r="G894" s="33"/>
      <c r="H894" s="34"/>
      <c r="I894" s="33"/>
      <c r="J894" s="34"/>
      <c r="K894" s="33"/>
      <c r="L894" s="34"/>
      <c r="M894" s="33"/>
      <c r="N894" s="34"/>
      <c r="O894" s="34"/>
      <c r="P894" s="35"/>
      <c r="Q894" s="34"/>
      <c r="R894" s="34"/>
      <c r="S894" s="34"/>
      <c r="T894" s="34"/>
      <c r="U894" s="34"/>
      <c r="V894" s="34"/>
      <c r="W894" s="34"/>
      <c r="X894" s="34"/>
    </row>
    <row r="895" spans="2:24" ht="15.75" customHeight="1">
      <c r="B895" s="33"/>
      <c r="C895" s="33"/>
      <c r="D895" s="34"/>
      <c r="E895" s="33"/>
      <c r="F895" s="34"/>
      <c r="G895" s="33"/>
      <c r="H895" s="34"/>
      <c r="I895" s="33"/>
      <c r="J895" s="34"/>
      <c r="K895" s="33"/>
      <c r="L895" s="34"/>
      <c r="M895" s="33"/>
      <c r="N895" s="34"/>
      <c r="O895" s="34"/>
      <c r="P895" s="35"/>
      <c r="Q895" s="34"/>
      <c r="R895" s="34"/>
      <c r="S895" s="34"/>
      <c r="T895" s="34"/>
      <c r="U895" s="34"/>
      <c r="V895" s="34"/>
      <c r="W895" s="34"/>
      <c r="X895" s="34"/>
    </row>
    <row r="896" spans="2:24" ht="15.75" customHeight="1">
      <c r="B896" s="33"/>
      <c r="C896" s="33"/>
      <c r="D896" s="34"/>
      <c r="E896" s="33"/>
      <c r="F896" s="34"/>
      <c r="G896" s="33"/>
      <c r="H896" s="34"/>
      <c r="I896" s="33"/>
      <c r="J896" s="34"/>
      <c r="K896" s="33"/>
      <c r="L896" s="34"/>
      <c r="M896" s="33"/>
      <c r="N896" s="34"/>
      <c r="O896" s="34"/>
      <c r="P896" s="35"/>
      <c r="Q896" s="34"/>
      <c r="R896" s="34"/>
      <c r="S896" s="34"/>
      <c r="T896" s="34"/>
      <c r="U896" s="34"/>
      <c r="V896" s="34"/>
      <c r="W896" s="34"/>
      <c r="X896" s="34"/>
    </row>
    <row r="897" spans="2:24" ht="15.75" customHeight="1">
      <c r="B897" s="33"/>
      <c r="C897" s="33"/>
      <c r="D897" s="34"/>
      <c r="E897" s="33"/>
      <c r="F897" s="34"/>
      <c r="G897" s="33"/>
      <c r="H897" s="34"/>
      <c r="I897" s="33"/>
      <c r="J897" s="34"/>
      <c r="K897" s="33"/>
      <c r="L897" s="34"/>
      <c r="M897" s="33"/>
      <c r="N897" s="34"/>
      <c r="O897" s="34"/>
      <c r="P897" s="35"/>
      <c r="Q897" s="34"/>
      <c r="R897" s="34"/>
      <c r="S897" s="34"/>
      <c r="T897" s="34"/>
      <c r="U897" s="34"/>
      <c r="V897" s="34"/>
      <c r="W897" s="34"/>
      <c r="X897" s="34"/>
    </row>
    <row r="898" spans="2:24" ht="15.75" customHeight="1">
      <c r="B898" s="33"/>
      <c r="C898" s="33"/>
      <c r="D898" s="34"/>
      <c r="E898" s="33"/>
      <c r="F898" s="34"/>
      <c r="G898" s="33"/>
      <c r="H898" s="34"/>
      <c r="I898" s="33"/>
      <c r="J898" s="34"/>
      <c r="K898" s="33"/>
      <c r="L898" s="34"/>
      <c r="M898" s="33"/>
      <c r="N898" s="34"/>
      <c r="O898" s="34"/>
      <c r="P898" s="35"/>
      <c r="Q898" s="34"/>
      <c r="R898" s="34"/>
      <c r="S898" s="34"/>
      <c r="T898" s="34"/>
      <c r="U898" s="34"/>
      <c r="V898" s="34"/>
      <c r="W898" s="34"/>
      <c r="X898" s="34"/>
    </row>
    <row r="899" spans="2:24" ht="15.75" customHeight="1">
      <c r="B899" s="33"/>
      <c r="C899" s="33"/>
      <c r="D899" s="34"/>
      <c r="E899" s="33"/>
      <c r="F899" s="34"/>
      <c r="G899" s="33"/>
      <c r="H899" s="34"/>
      <c r="I899" s="33"/>
      <c r="J899" s="34"/>
      <c r="K899" s="33"/>
      <c r="L899" s="34"/>
      <c r="M899" s="33"/>
      <c r="N899" s="34"/>
      <c r="O899" s="34"/>
      <c r="P899" s="35"/>
      <c r="Q899" s="34"/>
      <c r="R899" s="34"/>
      <c r="S899" s="34"/>
      <c r="T899" s="34"/>
      <c r="U899" s="34"/>
      <c r="V899" s="34"/>
      <c r="W899" s="34"/>
      <c r="X899" s="34"/>
    </row>
    <row r="900" spans="2:24" ht="15.75" customHeight="1">
      <c r="B900" s="33"/>
      <c r="C900" s="33"/>
      <c r="D900" s="34"/>
      <c r="E900" s="33"/>
      <c r="F900" s="34"/>
      <c r="G900" s="33"/>
      <c r="H900" s="34"/>
      <c r="I900" s="33"/>
      <c r="J900" s="34"/>
      <c r="K900" s="33"/>
      <c r="L900" s="34"/>
      <c r="M900" s="33"/>
      <c r="N900" s="34"/>
      <c r="O900" s="34"/>
      <c r="P900" s="35"/>
      <c r="Q900" s="34"/>
      <c r="R900" s="34"/>
      <c r="S900" s="34"/>
      <c r="T900" s="34"/>
      <c r="U900" s="34"/>
      <c r="V900" s="34"/>
      <c r="W900" s="34"/>
      <c r="X900" s="34"/>
    </row>
    <row r="901" spans="2:24" ht="15.75" customHeight="1">
      <c r="B901" s="33"/>
      <c r="C901" s="33"/>
      <c r="D901" s="34"/>
      <c r="E901" s="33"/>
      <c r="F901" s="34"/>
      <c r="G901" s="33"/>
      <c r="H901" s="34"/>
      <c r="I901" s="33"/>
      <c r="J901" s="34"/>
      <c r="K901" s="33"/>
      <c r="L901" s="34"/>
      <c r="M901" s="33"/>
      <c r="N901" s="34"/>
      <c r="O901" s="34"/>
      <c r="P901" s="35"/>
      <c r="Q901" s="34"/>
      <c r="R901" s="34"/>
      <c r="S901" s="34"/>
      <c r="T901" s="34"/>
      <c r="U901" s="34"/>
      <c r="V901" s="34"/>
      <c r="W901" s="34"/>
      <c r="X901" s="34"/>
    </row>
    <row r="902" spans="2:24" ht="15.75" customHeight="1">
      <c r="B902" s="33"/>
      <c r="C902" s="33"/>
      <c r="D902" s="34"/>
      <c r="E902" s="33"/>
      <c r="F902" s="34"/>
      <c r="G902" s="33"/>
      <c r="H902" s="34"/>
      <c r="I902" s="33"/>
      <c r="J902" s="34"/>
      <c r="K902" s="33"/>
      <c r="L902" s="34"/>
      <c r="M902" s="33"/>
      <c r="N902" s="34"/>
      <c r="O902" s="34"/>
      <c r="P902" s="35"/>
      <c r="Q902" s="34"/>
      <c r="R902" s="34"/>
      <c r="S902" s="34"/>
      <c r="T902" s="34"/>
      <c r="U902" s="34"/>
      <c r="V902" s="34"/>
      <c r="W902" s="34"/>
      <c r="X902" s="34"/>
    </row>
    <row r="903" spans="2:24" ht="15.75" customHeight="1">
      <c r="B903" s="33"/>
      <c r="C903" s="33"/>
      <c r="D903" s="34"/>
      <c r="E903" s="33"/>
      <c r="F903" s="34"/>
      <c r="G903" s="33"/>
      <c r="H903" s="34"/>
      <c r="I903" s="33"/>
      <c r="J903" s="34"/>
      <c r="K903" s="33"/>
      <c r="L903" s="34"/>
      <c r="M903" s="33"/>
      <c r="N903" s="34"/>
      <c r="O903" s="34"/>
      <c r="P903" s="35"/>
      <c r="Q903" s="34"/>
      <c r="R903" s="34"/>
      <c r="S903" s="34"/>
      <c r="T903" s="34"/>
      <c r="U903" s="34"/>
      <c r="V903" s="34"/>
      <c r="W903" s="34"/>
      <c r="X903" s="34"/>
    </row>
    <row r="904" spans="2:24" ht="15.75" customHeight="1">
      <c r="B904" s="33"/>
      <c r="C904" s="33"/>
      <c r="D904" s="34"/>
      <c r="E904" s="33"/>
      <c r="F904" s="34"/>
      <c r="G904" s="33"/>
      <c r="H904" s="34"/>
      <c r="I904" s="33"/>
      <c r="J904" s="34"/>
      <c r="K904" s="33"/>
      <c r="L904" s="34"/>
      <c r="M904" s="33"/>
      <c r="N904" s="34"/>
      <c r="O904" s="34"/>
      <c r="P904" s="35"/>
      <c r="Q904" s="34"/>
      <c r="R904" s="34"/>
      <c r="S904" s="34"/>
      <c r="T904" s="34"/>
      <c r="U904" s="34"/>
      <c r="V904" s="34"/>
      <c r="W904" s="34"/>
      <c r="X904" s="34"/>
    </row>
    <row r="905" spans="2:24" ht="15.75" customHeight="1">
      <c r="B905" s="33"/>
      <c r="C905" s="33"/>
      <c r="D905" s="34"/>
      <c r="E905" s="33"/>
      <c r="F905" s="34"/>
      <c r="G905" s="33"/>
      <c r="H905" s="34"/>
      <c r="I905" s="33"/>
      <c r="J905" s="34"/>
      <c r="K905" s="33"/>
      <c r="L905" s="34"/>
      <c r="M905" s="33"/>
      <c r="N905" s="34"/>
      <c r="O905" s="34"/>
      <c r="P905" s="35"/>
      <c r="Q905" s="34"/>
      <c r="R905" s="34"/>
      <c r="S905" s="34"/>
      <c r="T905" s="34"/>
      <c r="U905" s="34"/>
      <c r="V905" s="34"/>
      <c r="W905" s="34"/>
      <c r="X905" s="34"/>
    </row>
    <row r="906" spans="2:24" ht="15.75" customHeight="1">
      <c r="B906" s="33"/>
      <c r="C906" s="33"/>
      <c r="D906" s="34"/>
      <c r="E906" s="33"/>
      <c r="F906" s="34"/>
      <c r="G906" s="33"/>
      <c r="H906" s="34"/>
      <c r="I906" s="33"/>
      <c r="J906" s="34"/>
      <c r="K906" s="33"/>
      <c r="L906" s="34"/>
      <c r="M906" s="33"/>
      <c r="N906" s="34"/>
      <c r="O906" s="34"/>
      <c r="P906" s="35"/>
      <c r="Q906" s="34"/>
      <c r="R906" s="34"/>
      <c r="S906" s="34"/>
      <c r="T906" s="34"/>
      <c r="U906" s="34"/>
      <c r="V906" s="34"/>
      <c r="W906" s="34"/>
      <c r="X906" s="34"/>
    </row>
    <row r="907" spans="2:24" ht="15.75" customHeight="1">
      <c r="B907" s="33"/>
      <c r="C907" s="33"/>
      <c r="D907" s="34"/>
      <c r="E907" s="33"/>
      <c r="F907" s="34"/>
      <c r="G907" s="33"/>
      <c r="H907" s="34"/>
      <c r="I907" s="33"/>
      <c r="J907" s="34"/>
      <c r="K907" s="33"/>
      <c r="L907" s="34"/>
      <c r="M907" s="33"/>
      <c r="N907" s="34"/>
      <c r="O907" s="34"/>
      <c r="P907" s="35"/>
      <c r="Q907" s="34"/>
      <c r="R907" s="34"/>
      <c r="S907" s="34"/>
      <c r="T907" s="34"/>
      <c r="U907" s="34"/>
      <c r="V907" s="34"/>
      <c r="W907" s="34"/>
      <c r="X907" s="34"/>
    </row>
    <row r="908" spans="2:24" ht="15.75" customHeight="1">
      <c r="B908" s="33"/>
      <c r="C908" s="33"/>
      <c r="D908" s="34"/>
      <c r="E908" s="33"/>
      <c r="F908" s="34"/>
      <c r="G908" s="33"/>
      <c r="H908" s="34"/>
      <c r="I908" s="33"/>
      <c r="J908" s="34"/>
      <c r="K908" s="33"/>
      <c r="L908" s="34"/>
      <c r="M908" s="33"/>
      <c r="N908" s="34"/>
      <c r="O908" s="34"/>
      <c r="P908" s="35"/>
      <c r="Q908" s="34"/>
      <c r="R908" s="34"/>
      <c r="S908" s="34"/>
      <c r="T908" s="34"/>
      <c r="U908" s="34"/>
      <c r="V908" s="34"/>
      <c r="W908" s="34"/>
      <c r="X908" s="34"/>
    </row>
    <row r="909" spans="2:24" ht="15.75" customHeight="1">
      <c r="B909" s="33"/>
      <c r="C909" s="33"/>
      <c r="D909" s="34"/>
      <c r="E909" s="33"/>
      <c r="F909" s="34"/>
      <c r="G909" s="33"/>
      <c r="H909" s="34"/>
      <c r="I909" s="33"/>
      <c r="J909" s="34"/>
      <c r="K909" s="33"/>
      <c r="L909" s="34"/>
      <c r="M909" s="33"/>
      <c r="N909" s="34"/>
      <c r="O909" s="34"/>
      <c r="P909" s="35"/>
      <c r="Q909" s="34"/>
      <c r="R909" s="34"/>
      <c r="S909" s="34"/>
      <c r="T909" s="34"/>
      <c r="U909" s="34"/>
      <c r="V909" s="34"/>
      <c r="W909" s="34"/>
      <c r="X909" s="34"/>
    </row>
    <row r="910" spans="2:24" ht="15.75" customHeight="1">
      <c r="B910" s="33"/>
      <c r="C910" s="33"/>
      <c r="D910" s="34"/>
      <c r="E910" s="33"/>
      <c r="F910" s="34"/>
      <c r="G910" s="33"/>
      <c r="H910" s="34"/>
      <c r="I910" s="33"/>
      <c r="J910" s="34"/>
      <c r="K910" s="33"/>
      <c r="L910" s="34"/>
      <c r="M910" s="33"/>
      <c r="N910" s="34"/>
      <c r="O910" s="34"/>
      <c r="P910" s="35"/>
      <c r="Q910" s="34"/>
      <c r="R910" s="34"/>
      <c r="S910" s="34"/>
      <c r="T910" s="34"/>
      <c r="U910" s="34"/>
      <c r="V910" s="34"/>
      <c r="W910" s="34"/>
      <c r="X910" s="34"/>
    </row>
    <row r="911" spans="2:24" ht="15.75" customHeight="1">
      <c r="B911" s="33"/>
      <c r="C911" s="33"/>
      <c r="D911" s="34"/>
      <c r="E911" s="33"/>
      <c r="F911" s="34"/>
      <c r="G911" s="33"/>
      <c r="H911" s="34"/>
      <c r="I911" s="33"/>
      <c r="J911" s="34"/>
      <c r="K911" s="33"/>
      <c r="L911" s="34"/>
      <c r="M911" s="33"/>
      <c r="N911" s="34"/>
      <c r="O911" s="34"/>
      <c r="P911" s="35"/>
      <c r="Q911" s="34"/>
      <c r="R911" s="34"/>
      <c r="S911" s="34"/>
      <c r="T911" s="34"/>
      <c r="U911" s="34"/>
      <c r="V911" s="34"/>
      <c r="W911" s="34"/>
      <c r="X911" s="34"/>
    </row>
    <row r="912" spans="2:24" ht="15.75" customHeight="1">
      <c r="B912" s="33"/>
      <c r="C912" s="33"/>
      <c r="D912" s="34"/>
      <c r="E912" s="33"/>
      <c r="F912" s="34"/>
      <c r="G912" s="33"/>
      <c r="H912" s="34"/>
      <c r="I912" s="33"/>
      <c r="J912" s="34"/>
      <c r="K912" s="33"/>
      <c r="L912" s="34"/>
      <c r="M912" s="33"/>
      <c r="N912" s="34"/>
      <c r="O912" s="34"/>
      <c r="P912" s="35"/>
      <c r="Q912" s="34"/>
      <c r="R912" s="34"/>
      <c r="S912" s="34"/>
      <c r="T912" s="34"/>
      <c r="U912" s="34"/>
      <c r="V912" s="34"/>
      <c r="W912" s="34"/>
      <c r="X912" s="34"/>
    </row>
    <row r="913" spans="2:24" ht="15.75" customHeight="1">
      <c r="B913" s="33"/>
      <c r="C913" s="33"/>
      <c r="D913" s="34"/>
      <c r="E913" s="33"/>
      <c r="F913" s="34"/>
      <c r="G913" s="33"/>
      <c r="H913" s="34"/>
      <c r="I913" s="33"/>
      <c r="J913" s="34"/>
      <c r="K913" s="33"/>
      <c r="L913" s="34"/>
      <c r="M913" s="33"/>
      <c r="N913" s="34"/>
      <c r="O913" s="34"/>
      <c r="P913" s="35"/>
      <c r="Q913" s="34"/>
      <c r="R913" s="34"/>
      <c r="S913" s="34"/>
      <c r="T913" s="34"/>
      <c r="U913" s="34"/>
      <c r="V913" s="34"/>
      <c r="W913" s="34"/>
      <c r="X913" s="34"/>
    </row>
    <row r="914" spans="2:24" ht="15.75" customHeight="1">
      <c r="B914" s="33"/>
      <c r="C914" s="33"/>
      <c r="D914" s="34"/>
      <c r="E914" s="33"/>
      <c r="F914" s="34"/>
      <c r="G914" s="33"/>
      <c r="H914" s="34"/>
      <c r="I914" s="33"/>
      <c r="J914" s="34"/>
      <c r="K914" s="33"/>
      <c r="L914" s="34"/>
      <c r="M914" s="33"/>
      <c r="N914" s="34"/>
      <c r="O914" s="34"/>
      <c r="P914" s="35"/>
      <c r="Q914" s="34"/>
      <c r="R914" s="34"/>
      <c r="S914" s="34"/>
      <c r="T914" s="34"/>
      <c r="U914" s="34"/>
      <c r="V914" s="34"/>
      <c r="W914" s="34"/>
      <c r="X914" s="34"/>
    </row>
    <row r="915" spans="2:24" ht="15.75" customHeight="1">
      <c r="B915" s="33"/>
      <c r="C915" s="33"/>
      <c r="D915" s="34"/>
      <c r="E915" s="33"/>
      <c r="F915" s="34"/>
      <c r="G915" s="33"/>
      <c r="H915" s="34"/>
      <c r="I915" s="33"/>
      <c r="J915" s="34"/>
      <c r="K915" s="33"/>
      <c r="L915" s="34"/>
      <c r="M915" s="33"/>
      <c r="N915" s="34"/>
      <c r="O915" s="34"/>
      <c r="P915" s="35"/>
      <c r="Q915" s="34"/>
      <c r="R915" s="34"/>
      <c r="S915" s="34"/>
      <c r="T915" s="34"/>
      <c r="U915" s="34"/>
      <c r="V915" s="34"/>
      <c r="W915" s="34"/>
      <c r="X915" s="34"/>
    </row>
    <row r="916" spans="2:24" ht="15.75" customHeight="1">
      <c r="B916" s="33"/>
      <c r="C916" s="33"/>
      <c r="D916" s="34"/>
      <c r="E916" s="33"/>
      <c r="F916" s="34"/>
      <c r="G916" s="33"/>
      <c r="H916" s="34"/>
      <c r="I916" s="33"/>
      <c r="J916" s="34"/>
      <c r="K916" s="33"/>
      <c r="L916" s="34"/>
      <c r="M916" s="33"/>
      <c r="N916" s="34"/>
      <c r="O916" s="34"/>
      <c r="P916" s="35"/>
      <c r="Q916" s="34"/>
      <c r="R916" s="34"/>
      <c r="S916" s="34"/>
      <c r="T916" s="34"/>
      <c r="U916" s="34"/>
      <c r="V916" s="34"/>
      <c r="W916" s="34"/>
      <c r="X916" s="34"/>
    </row>
    <row r="917" spans="2:24" ht="15.75" customHeight="1">
      <c r="B917" s="33"/>
      <c r="C917" s="33"/>
      <c r="D917" s="34"/>
      <c r="E917" s="33"/>
      <c r="F917" s="34"/>
      <c r="G917" s="33"/>
      <c r="H917" s="34"/>
      <c r="I917" s="33"/>
      <c r="J917" s="34"/>
      <c r="K917" s="33"/>
      <c r="L917" s="34"/>
      <c r="M917" s="33"/>
      <c r="N917" s="34"/>
      <c r="O917" s="34"/>
      <c r="P917" s="35"/>
      <c r="Q917" s="34"/>
      <c r="R917" s="34"/>
      <c r="S917" s="34"/>
      <c r="T917" s="34"/>
      <c r="U917" s="34"/>
      <c r="V917" s="34"/>
      <c r="W917" s="34"/>
      <c r="X917" s="34"/>
    </row>
    <row r="918" spans="2:24" ht="15.75" customHeight="1">
      <c r="B918" s="33"/>
      <c r="C918" s="33"/>
      <c r="D918" s="34"/>
      <c r="E918" s="33"/>
      <c r="F918" s="34"/>
      <c r="G918" s="33"/>
      <c r="H918" s="34"/>
      <c r="I918" s="33"/>
      <c r="J918" s="34"/>
      <c r="K918" s="33"/>
      <c r="L918" s="34"/>
      <c r="M918" s="33"/>
      <c r="N918" s="34"/>
      <c r="O918" s="34"/>
      <c r="P918" s="35"/>
      <c r="Q918" s="34"/>
      <c r="R918" s="34"/>
      <c r="S918" s="34"/>
      <c r="T918" s="34"/>
      <c r="U918" s="34"/>
      <c r="V918" s="34"/>
      <c r="W918" s="34"/>
      <c r="X918" s="34"/>
    </row>
    <row r="919" spans="2:24" ht="15.75" customHeight="1">
      <c r="B919" s="33"/>
      <c r="C919" s="33"/>
      <c r="D919" s="34"/>
      <c r="E919" s="33"/>
      <c r="F919" s="34"/>
      <c r="G919" s="33"/>
      <c r="H919" s="34"/>
      <c r="I919" s="33"/>
      <c r="J919" s="34"/>
      <c r="K919" s="33"/>
      <c r="L919" s="34"/>
      <c r="M919" s="33"/>
      <c r="N919" s="34"/>
      <c r="O919" s="34"/>
      <c r="P919" s="35"/>
      <c r="Q919" s="34"/>
      <c r="R919" s="34"/>
      <c r="S919" s="34"/>
      <c r="T919" s="34"/>
      <c r="U919" s="34"/>
      <c r="V919" s="34"/>
      <c r="W919" s="34"/>
      <c r="X919" s="34"/>
    </row>
    <row r="920" spans="2:24" ht="15.75" customHeight="1">
      <c r="B920" s="33"/>
      <c r="C920" s="33"/>
      <c r="D920" s="34"/>
      <c r="E920" s="33"/>
      <c r="F920" s="34"/>
      <c r="G920" s="33"/>
      <c r="H920" s="34"/>
      <c r="I920" s="33"/>
      <c r="J920" s="34"/>
      <c r="K920" s="33"/>
      <c r="L920" s="34"/>
      <c r="M920" s="33"/>
      <c r="N920" s="34"/>
      <c r="O920" s="34"/>
      <c r="P920" s="35"/>
      <c r="Q920" s="34"/>
      <c r="R920" s="34"/>
      <c r="S920" s="34"/>
      <c r="T920" s="34"/>
      <c r="U920" s="34"/>
      <c r="V920" s="34"/>
      <c r="W920" s="34"/>
      <c r="X920" s="34"/>
    </row>
    <row r="921" spans="2:24" ht="15.75" customHeight="1">
      <c r="B921" s="33"/>
      <c r="C921" s="33"/>
      <c r="D921" s="34"/>
      <c r="E921" s="33"/>
      <c r="F921" s="34"/>
      <c r="G921" s="33"/>
      <c r="H921" s="34"/>
      <c r="I921" s="33"/>
      <c r="J921" s="34"/>
      <c r="K921" s="33"/>
      <c r="L921" s="34"/>
      <c r="M921" s="33"/>
      <c r="N921" s="34"/>
      <c r="O921" s="34"/>
      <c r="P921" s="35"/>
      <c r="Q921" s="34"/>
      <c r="R921" s="34"/>
      <c r="S921" s="34"/>
      <c r="T921" s="34"/>
      <c r="U921" s="34"/>
      <c r="V921" s="34"/>
      <c r="W921" s="34"/>
      <c r="X921" s="34"/>
    </row>
    <row r="922" spans="2:24" ht="15.75" customHeight="1">
      <c r="B922" s="33"/>
      <c r="C922" s="33"/>
      <c r="D922" s="34"/>
      <c r="E922" s="33"/>
      <c r="F922" s="34"/>
      <c r="G922" s="33"/>
      <c r="H922" s="34"/>
      <c r="I922" s="33"/>
      <c r="J922" s="34"/>
      <c r="K922" s="33"/>
      <c r="L922" s="34"/>
      <c r="M922" s="33"/>
      <c r="N922" s="34"/>
      <c r="O922" s="34"/>
      <c r="P922" s="35"/>
      <c r="Q922" s="34"/>
      <c r="R922" s="34"/>
      <c r="S922" s="34"/>
      <c r="T922" s="34"/>
      <c r="U922" s="34"/>
      <c r="V922" s="34"/>
      <c r="W922" s="34"/>
      <c r="X922" s="34"/>
    </row>
    <row r="923" spans="2:24" ht="15.75" customHeight="1">
      <c r="B923" s="33"/>
      <c r="C923" s="33"/>
      <c r="D923" s="34"/>
      <c r="E923" s="33"/>
      <c r="F923" s="34"/>
      <c r="G923" s="33"/>
      <c r="H923" s="34"/>
      <c r="I923" s="33"/>
      <c r="J923" s="34"/>
      <c r="K923" s="33"/>
      <c r="L923" s="34"/>
      <c r="M923" s="33"/>
      <c r="N923" s="34"/>
      <c r="O923" s="34"/>
      <c r="P923" s="35"/>
      <c r="Q923" s="34"/>
      <c r="R923" s="34"/>
      <c r="S923" s="34"/>
      <c r="T923" s="34"/>
      <c r="U923" s="34"/>
      <c r="V923" s="34"/>
      <c r="W923" s="34"/>
      <c r="X923" s="34"/>
    </row>
    <row r="924" spans="2:24" ht="15.75" customHeight="1">
      <c r="B924" s="33"/>
      <c r="C924" s="33"/>
      <c r="D924" s="34"/>
      <c r="E924" s="33"/>
      <c r="F924" s="34"/>
      <c r="G924" s="33"/>
      <c r="H924" s="34"/>
      <c r="I924" s="33"/>
      <c r="J924" s="34"/>
      <c r="K924" s="33"/>
      <c r="L924" s="34"/>
      <c r="M924" s="33"/>
      <c r="N924" s="34"/>
      <c r="O924" s="34"/>
      <c r="P924" s="35"/>
      <c r="Q924" s="34"/>
      <c r="R924" s="34"/>
      <c r="S924" s="34"/>
      <c r="T924" s="34"/>
      <c r="U924" s="34"/>
      <c r="V924" s="34"/>
      <c r="W924" s="34"/>
      <c r="X924" s="34"/>
    </row>
    <row r="925" spans="2:24" ht="15.75" customHeight="1">
      <c r="B925" s="33"/>
      <c r="C925" s="33"/>
      <c r="D925" s="34"/>
      <c r="E925" s="33"/>
      <c r="F925" s="34"/>
      <c r="G925" s="33"/>
      <c r="H925" s="34"/>
      <c r="I925" s="33"/>
      <c r="J925" s="34"/>
      <c r="K925" s="33"/>
      <c r="L925" s="34"/>
      <c r="M925" s="33"/>
      <c r="N925" s="34"/>
      <c r="O925" s="34"/>
      <c r="P925" s="35"/>
      <c r="Q925" s="34"/>
      <c r="R925" s="34"/>
      <c r="S925" s="34"/>
      <c r="T925" s="34"/>
      <c r="U925" s="34"/>
      <c r="V925" s="34"/>
      <c r="W925" s="34"/>
      <c r="X925" s="34"/>
    </row>
    <row r="926" spans="2:24" ht="15.75" customHeight="1">
      <c r="B926" s="33"/>
      <c r="C926" s="33"/>
      <c r="D926" s="34"/>
      <c r="E926" s="33"/>
      <c r="F926" s="34"/>
      <c r="G926" s="33"/>
      <c r="H926" s="34"/>
      <c r="I926" s="33"/>
      <c r="J926" s="34"/>
      <c r="K926" s="33"/>
      <c r="L926" s="34"/>
      <c r="M926" s="33"/>
      <c r="N926" s="34"/>
      <c r="O926" s="34"/>
      <c r="P926" s="35"/>
      <c r="Q926" s="34"/>
      <c r="R926" s="34"/>
      <c r="S926" s="34"/>
      <c r="T926" s="34"/>
      <c r="U926" s="34"/>
      <c r="V926" s="34"/>
      <c r="W926" s="34"/>
      <c r="X926" s="34"/>
    </row>
    <row r="927" spans="2:24" ht="15.75" customHeight="1">
      <c r="B927" s="33"/>
      <c r="C927" s="33"/>
      <c r="D927" s="34"/>
      <c r="E927" s="33"/>
      <c r="F927" s="34"/>
      <c r="G927" s="33"/>
      <c r="H927" s="34"/>
      <c r="I927" s="33"/>
      <c r="J927" s="34"/>
      <c r="K927" s="33"/>
      <c r="L927" s="34"/>
      <c r="M927" s="33"/>
      <c r="N927" s="34"/>
      <c r="O927" s="34"/>
      <c r="P927" s="35"/>
      <c r="Q927" s="34"/>
      <c r="R927" s="34"/>
      <c r="S927" s="34"/>
      <c r="T927" s="34"/>
      <c r="U927" s="34"/>
      <c r="V927" s="34"/>
      <c r="W927" s="34"/>
      <c r="X927" s="34"/>
    </row>
    <row r="928" spans="2:24" ht="15.75" customHeight="1">
      <c r="B928" s="33"/>
      <c r="C928" s="33"/>
      <c r="D928" s="34"/>
      <c r="E928" s="33"/>
      <c r="F928" s="34"/>
      <c r="G928" s="33"/>
      <c r="H928" s="34"/>
      <c r="I928" s="33"/>
      <c r="J928" s="34"/>
      <c r="K928" s="33"/>
      <c r="L928" s="34"/>
      <c r="M928" s="33"/>
      <c r="N928" s="34"/>
      <c r="O928" s="34"/>
      <c r="P928" s="35"/>
      <c r="Q928" s="34"/>
      <c r="R928" s="34"/>
      <c r="S928" s="34"/>
      <c r="T928" s="34"/>
      <c r="U928" s="34"/>
      <c r="V928" s="34"/>
      <c r="W928" s="34"/>
      <c r="X928" s="34"/>
    </row>
    <row r="929" spans="2:24" ht="15.75" customHeight="1">
      <c r="B929" s="33"/>
      <c r="C929" s="33"/>
      <c r="D929" s="34"/>
      <c r="E929" s="33"/>
      <c r="F929" s="34"/>
      <c r="G929" s="33"/>
      <c r="H929" s="34"/>
      <c r="I929" s="33"/>
      <c r="J929" s="34"/>
      <c r="K929" s="33"/>
      <c r="L929" s="34"/>
      <c r="M929" s="33"/>
      <c r="N929" s="34"/>
      <c r="O929" s="34"/>
      <c r="P929" s="35"/>
      <c r="Q929" s="34"/>
      <c r="R929" s="34"/>
      <c r="S929" s="34"/>
      <c r="T929" s="34"/>
      <c r="U929" s="34"/>
      <c r="V929" s="34"/>
      <c r="W929" s="34"/>
      <c r="X929" s="34"/>
    </row>
    <row r="930" spans="2:24" ht="15.75" customHeight="1">
      <c r="B930" s="33"/>
      <c r="C930" s="33"/>
      <c r="D930" s="34"/>
      <c r="E930" s="33"/>
      <c r="F930" s="34"/>
      <c r="G930" s="33"/>
      <c r="H930" s="34"/>
      <c r="I930" s="33"/>
      <c r="J930" s="34"/>
      <c r="K930" s="33"/>
      <c r="L930" s="34"/>
      <c r="M930" s="33"/>
      <c r="N930" s="34"/>
      <c r="O930" s="34"/>
      <c r="P930" s="35"/>
      <c r="Q930" s="34"/>
      <c r="R930" s="34"/>
      <c r="S930" s="34"/>
      <c r="T930" s="34"/>
      <c r="U930" s="34"/>
      <c r="V930" s="34"/>
      <c r="W930" s="34"/>
      <c r="X930" s="34"/>
    </row>
    <row r="931" spans="2:24" ht="15.75" customHeight="1">
      <c r="B931" s="33"/>
      <c r="C931" s="33"/>
      <c r="D931" s="34"/>
      <c r="E931" s="33"/>
      <c r="F931" s="34"/>
      <c r="G931" s="33"/>
      <c r="H931" s="34"/>
      <c r="I931" s="33"/>
      <c r="J931" s="34"/>
      <c r="K931" s="33"/>
      <c r="L931" s="34"/>
      <c r="M931" s="33"/>
      <c r="N931" s="34"/>
      <c r="O931" s="34"/>
      <c r="P931" s="35"/>
      <c r="Q931" s="34"/>
      <c r="R931" s="34"/>
      <c r="S931" s="34"/>
      <c r="T931" s="34"/>
      <c r="U931" s="34"/>
      <c r="V931" s="34"/>
      <c r="W931" s="34"/>
      <c r="X931" s="34"/>
    </row>
    <row r="932" spans="2:24" ht="15.75" customHeight="1">
      <c r="B932" s="33"/>
      <c r="C932" s="33"/>
      <c r="D932" s="34"/>
      <c r="E932" s="33"/>
      <c r="F932" s="34"/>
      <c r="G932" s="33"/>
      <c r="H932" s="34"/>
      <c r="I932" s="33"/>
      <c r="J932" s="34"/>
      <c r="K932" s="33"/>
      <c r="L932" s="34"/>
      <c r="M932" s="33"/>
      <c r="N932" s="34"/>
      <c r="O932" s="34"/>
      <c r="P932" s="35"/>
      <c r="Q932" s="34"/>
      <c r="R932" s="34"/>
      <c r="S932" s="34"/>
      <c r="T932" s="34"/>
      <c r="U932" s="34"/>
      <c r="V932" s="34"/>
      <c r="W932" s="34"/>
      <c r="X932" s="34"/>
    </row>
    <row r="933" spans="2:24" ht="15.75" customHeight="1">
      <c r="B933" s="33"/>
      <c r="C933" s="33"/>
      <c r="D933" s="34"/>
      <c r="E933" s="33"/>
      <c r="F933" s="34"/>
      <c r="G933" s="33"/>
      <c r="H933" s="34"/>
      <c r="I933" s="33"/>
      <c r="J933" s="34"/>
      <c r="K933" s="33"/>
      <c r="L933" s="34"/>
      <c r="M933" s="33"/>
      <c r="N933" s="34"/>
      <c r="O933" s="34"/>
      <c r="P933" s="35"/>
      <c r="Q933" s="34"/>
      <c r="R933" s="34"/>
      <c r="S933" s="34"/>
      <c r="T933" s="34"/>
      <c r="U933" s="34"/>
      <c r="V933" s="34"/>
      <c r="W933" s="34"/>
      <c r="X933" s="34"/>
    </row>
    <row r="934" spans="2:24" ht="15.75" customHeight="1">
      <c r="B934" s="33"/>
      <c r="C934" s="33"/>
      <c r="D934" s="34"/>
      <c r="E934" s="33"/>
      <c r="F934" s="34"/>
      <c r="G934" s="33"/>
      <c r="H934" s="34"/>
      <c r="I934" s="33"/>
      <c r="J934" s="34"/>
      <c r="K934" s="33"/>
      <c r="L934" s="34"/>
      <c r="M934" s="33"/>
      <c r="N934" s="34"/>
      <c r="O934" s="34"/>
      <c r="P934" s="35"/>
      <c r="Q934" s="34"/>
      <c r="R934" s="34"/>
      <c r="S934" s="34"/>
      <c r="T934" s="34"/>
      <c r="U934" s="34"/>
      <c r="V934" s="34"/>
      <c r="W934" s="34"/>
      <c r="X934" s="34"/>
    </row>
    <row r="935" spans="2:24" ht="15.75" customHeight="1">
      <c r="B935" s="33"/>
      <c r="C935" s="33"/>
      <c r="D935" s="34"/>
      <c r="E935" s="33"/>
      <c r="F935" s="34"/>
      <c r="G935" s="33"/>
      <c r="H935" s="34"/>
      <c r="I935" s="33"/>
      <c r="J935" s="34"/>
      <c r="K935" s="33"/>
      <c r="L935" s="34"/>
      <c r="M935" s="33"/>
      <c r="N935" s="34"/>
      <c r="O935" s="34"/>
      <c r="P935" s="35"/>
      <c r="Q935" s="34"/>
      <c r="R935" s="34"/>
      <c r="S935" s="34"/>
      <c r="T935" s="34"/>
      <c r="U935" s="34"/>
      <c r="V935" s="34"/>
      <c r="W935" s="34"/>
      <c r="X935" s="34"/>
    </row>
    <row r="936" spans="2:24" ht="15.75" customHeight="1">
      <c r="B936" s="33"/>
      <c r="C936" s="33"/>
      <c r="D936" s="34"/>
      <c r="E936" s="33"/>
      <c r="F936" s="34"/>
      <c r="G936" s="33"/>
      <c r="H936" s="34"/>
      <c r="I936" s="33"/>
      <c r="J936" s="34"/>
      <c r="K936" s="33"/>
      <c r="L936" s="34"/>
      <c r="M936" s="33"/>
      <c r="N936" s="34"/>
      <c r="O936" s="34"/>
      <c r="P936" s="35"/>
      <c r="Q936" s="34"/>
      <c r="R936" s="34"/>
      <c r="S936" s="34"/>
      <c r="T936" s="34"/>
      <c r="U936" s="34"/>
      <c r="V936" s="34"/>
      <c r="W936" s="34"/>
      <c r="X936" s="34"/>
    </row>
    <row r="937" spans="2:24" ht="15.75" customHeight="1">
      <c r="B937" s="33"/>
      <c r="C937" s="33"/>
      <c r="D937" s="34"/>
      <c r="E937" s="33"/>
      <c r="F937" s="34"/>
      <c r="G937" s="33"/>
      <c r="H937" s="34"/>
      <c r="I937" s="33"/>
      <c r="J937" s="34"/>
      <c r="K937" s="33"/>
      <c r="L937" s="34"/>
      <c r="M937" s="33"/>
      <c r="N937" s="34"/>
      <c r="O937" s="34"/>
      <c r="P937" s="35"/>
      <c r="Q937" s="34"/>
      <c r="R937" s="34"/>
      <c r="S937" s="34"/>
      <c r="T937" s="34"/>
      <c r="U937" s="34"/>
      <c r="V937" s="34"/>
      <c r="W937" s="34"/>
      <c r="X937" s="34"/>
    </row>
    <row r="938" spans="2:24" ht="15.75" customHeight="1">
      <c r="B938" s="33"/>
      <c r="C938" s="33"/>
      <c r="D938" s="34"/>
      <c r="E938" s="33"/>
      <c r="F938" s="34"/>
      <c r="G938" s="33"/>
      <c r="H938" s="34"/>
      <c r="I938" s="33"/>
      <c r="J938" s="34"/>
      <c r="K938" s="33"/>
      <c r="L938" s="34"/>
      <c r="M938" s="33"/>
      <c r="N938" s="34"/>
      <c r="O938" s="34"/>
      <c r="P938" s="35"/>
      <c r="Q938" s="34"/>
      <c r="R938" s="34"/>
      <c r="S938" s="34"/>
      <c r="T938" s="34"/>
      <c r="U938" s="34"/>
      <c r="V938" s="34"/>
      <c r="W938" s="34"/>
      <c r="X938" s="34"/>
    </row>
    <row r="939" spans="2:24" ht="15.75" customHeight="1">
      <c r="B939" s="33"/>
      <c r="C939" s="33"/>
      <c r="D939" s="34"/>
      <c r="E939" s="33"/>
      <c r="F939" s="34"/>
      <c r="G939" s="33"/>
      <c r="H939" s="34"/>
      <c r="I939" s="33"/>
      <c r="J939" s="34"/>
      <c r="K939" s="33"/>
      <c r="L939" s="34"/>
      <c r="M939" s="33"/>
      <c r="N939" s="34"/>
      <c r="O939" s="34"/>
      <c r="P939" s="35"/>
      <c r="Q939" s="34"/>
      <c r="R939" s="34"/>
      <c r="S939" s="34"/>
      <c r="T939" s="34"/>
      <c r="U939" s="34"/>
      <c r="V939" s="34"/>
      <c r="W939" s="34"/>
      <c r="X939" s="34"/>
    </row>
    <row r="940" spans="2:24" ht="15.75" customHeight="1">
      <c r="B940" s="33"/>
      <c r="C940" s="33"/>
      <c r="D940" s="34"/>
      <c r="E940" s="33"/>
      <c r="F940" s="34"/>
      <c r="G940" s="33"/>
      <c r="H940" s="34"/>
      <c r="I940" s="33"/>
      <c r="J940" s="34"/>
      <c r="K940" s="33"/>
      <c r="L940" s="34"/>
      <c r="M940" s="33"/>
      <c r="N940" s="34"/>
      <c r="O940" s="34"/>
      <c r="P940" s="35"/>
      <c r="Q940" s="34"/>
      <c r="R940" s="34"/>
      <c r="S940" s="34"/>
      <c r="T940" s="34"/>
      <c r="U940" s="34"/>
      <c r="V940" s="34"/>
      <c r="W940" s="34"/>
      <c r="X940" s="34"/>
    </row>
    <row r="941" spans="2:24" ht="15.75" customHeight="1">
      <c r="B941" s="33"/>
      <c r="C941" s="33"/>
      <c r="D941" s="34"/>
      <c r="E941" s="33"/>
      <c r="F941" s="34"/>
      <c r="G941" s="33"/>
      <c r="H941" s="34"/>
      <c r="I941" s="33"/>
      <c r="J941" s="34"/>
      <c r="K941" s="33"/>
      <c r="L941" s="34"/>
      <c r="M941" s="33"/>
      <c r="N941" s="34"/>
      <c r="O941" s="34"/>
      <c r="P941" s="35"/>
      <c r="Q941" s="34"/>
      <c r="R941" s="34"/>
      <c r="S941" s="34"/>
      <c r="T941" s="34"/>
      <c r="U941" s="34"/>
      <c r="V941" s="34"/>
      <c r="W941" s="34"/>
      <c r="X941" s="34"/>
    </row>
    <row r="942" spans="2:24" ht="15.75" customHeight="1">
      <c r="B942" s="33"/>
      <c r="C942" s="33"/>
      <c r="D942" s="34"/>
      <c r="E942" s="33"/>
      <c r="F942" s="34"/>
      <c r="G942" s="33"/>
      <c r="H942" s="34"/>
      <c r="I942" s="33"/>
      <c r="J942" s="34"/>
      <c r="K942" s="33"/>
      <c r="L942" s="34"/>
      <c r="M942" s="33"/>
      <c r="N942" s="34"/>
      <c r="O942" s="34"/>
      <c r="P942" s="35"/>
      <c r="Q942" s="34"/>
      <c r="R942" s="34"/>
      <c r="S942" s="34"/>
      <c r="T942" s="34"/>
      <c r="U942" s="34"/>
      <c r="V942" s="34"/>
      <c r="W942" s="34"/>
      <c r="X942" s="34"/>
    </row>
    <row r="943" spans="2:24" ht="15.75" customHeight="1">
      <c r="B943" s="33"/>
      <c r="C943" s="33"/>
      <c r="D943" s="34"/>
      <c r="E943" s="33"/>
      <c r="F943" s="34"/>
      <c r="G943" s="33"/>
      <c r="H943" s="34"/>
      <c r="I943" s="33"/>
      <c r="J943" s="34"/>
      <c r="K943" s="33"/>
      <c r="L943" s="34"/>
      <c r="M943" s="33"/>
      <c r="N943" s="34"/>
      <c r="O943" s="34"/>
      <c r="P943" s="35"/>
      <c r="Q943" s="34"/>
      <c r="R943" s="34"/>
      <c r="S943" s="34"/>
      <c r="T943" s="34"/>
      <c r="U943" s="34"/>
      <c r="V943" s="34"/>
      <c r="W943" s="34"/>
      <c r="X943" s="34"/>
    </row>
    <row r="944" spans="2:24" ht="15.75" customHeight="1">
      <c r="B944" s="33"/>
      <c r="C944" s="33"/>
      <c r="D944" s="34"/>
      <c r="E944" s="33"/>
      <c r="F944" s="34"/>
      <c r="G944" s="33"/>
      <c r="H944" s="34"/>
      <c r="I944" s="33"/>
      <c r="J944" s="34"/>
      <c r="K944" s="33"/>
      <c r="L944" s="34"/>
      <c r="M944" s="33"/>
      <c r="N944" s="34"/>
      <c r="O944" s="34"/>
      <c r="P944" s="35"/>
      <c r="Q944" s="34"/>
      <c r="R944" s="34"/>
      <c r="S944" s="34"/>
      <c r="T944" s="34"/>
      <c r="U944" s="34"/>
      <c r="V944" s="34"/>
      <c r="W944" s="34"/>
      <c r="X944" s="34"/>
    </row>
    <row r="945" spans="2:24" ht="15.75" customHeight="1">
      <c r="B945" s="33"/>
      <c r="C945" s="33"/>
      <c r="D945" s="34"/>
      <c r="E945" s="33"/>
      <c r="F945" s="34"/>
      <c r="G945" s="33"/>
      <c r="H945" s="34"/>
      <c r="I945" s="33"/>
      <c r="J945" s="34"/>
      <c r="K945" s="33"/>
      <c r="L945" s="34"/>
      <c r="M945" s="33"/>
      <c r="N945" s="34"/>
      <c r="O945" s="34"/>
      <c r="P945" s="35"/>
      <c r="Q945" s="34"/>
      <c r="R945" s="34"/>
      <c r="S945" s="34"/>
      <c r="T945" s="34"/>
      <c r="U945" s="34"/>
      <c r="V945" s="34"/>
      <c r="W945" s="34"/>
      <c r="X945" s="34"/>
    </row>
    <row r="946" spans="2:24" ht="15.75" customHeight="1">
      <c r="B946" s="33"/>
      <c r="C946" s="33"/>
      <c r="D946" s="34"/>
      <c r="E946" s="33"/>
      <c r="F946" s="34"/>
      <c r="G946" s="33"/>
      <c r="H946" s="34"/>
      <c r="I946" s="33"/>
      <c r="J946" s="34"/>
      <c r="K946" s="33"/>
      <c r="L946" s="34"/>
      <c r="M946" s="33"/>
      <c r="N946" s="34"/>
      <c r="O946" s="34"/>
      <c r="P946" s="35"/>
      <c r="Q946" s="34"/>
      <c r="R946" s="34"/>
      <c r="S946" s="34"/>
      <c r="T946" s="34"/>
      <c r="U946" s="34"/>
      <c r="V946" s="34"/>
      <c r="W946" s="34"/>
      <c r="X946" s="34"/>
    </row>
    <row r="947" spans="2:24" ht="15.75" customHeight="1">
      <c r="B947" s="33"/>
      <c r="C947" s="33"/>
      <c r="D947" s="34"/>
      <c r="E947" s="33"/>
      <c r="F947" s="34"/>
      <c r="G947" s="33"/>
      <c r="H947" s="34"/>
      <c r="I947" s="33"/>
      <c r="J947" s="34"/>
      <c r="K947" s="33"/>
      <c r="L947" s="34"/>
      <c r="M947" s="33"/>
      <c r="N947" s="34"/>
      <c r="O947" s="34"/>
      <c r="P947" s="35"/>
      <c r="Q947" s="34"/>
      <c r="R947" s="34"/>
      <c r="S947" s="34"/>
      <c r="T947" s="34"/>
      <c r="U947" s="34"/>
      <c r="V947" s="34"/>
      <c r="W947" s="34"/>
      <c r="X947" s="34"/>
    </row>
    <row r="948" spans="2:24" ht="15.75" customHeight="1">
      <c r="B948" s="33"/>
      <c r="C948" s="33"/>
      <c r="D948" s="34"/>
      <c r="E948" s="33"/>
      <c r="F948" s="34"/>
      <c r="G948" s="33"/>
      <c r="H948" s="34"/>
      <c r="I948" s="33"/>
      <c r="J948" s="34"/>
      <c r="K948" s="33"/>
      <c r="L948" s="34"/>
      <c r="M948" s="33"/>
      <c r="N948" s="34"/>
      <c r="O948" s="34"/>
      <c r="P948" s="35"/>
      <c r="Q948" s="34"/>
      <c r="R948" s="34"/>
      <c r="S948" s="34"/>
      <c r="T948" s="34"/>
      <c r="U948" s="34"/>
      <c r="V948" s="34"/>
      <c r="W948" s="34"/>
      <c r="X948" s="34"/>
    </row>
    <row r="949" spans="2:24" ht="15.75" customHeight="1">
      <c r="B949" s="33"/>
      <c r="C949" s="33"/>
      <c r="D949" s="34"/>
      <c r="E949" s="33"/>
      <c r="F949" s="34"/>
      <c r="G949" s="33"/>
      <c r="H949" s="34"/>
      <c r="I949" s="33"/>
      <c r="J949" s="34"/>
      <c r="K949" s="33"/>
      <c r="L949" s="34"/>
      <c r="M949" s="33"/>
      <c r="N949" s="34"/>
      <c r="O949" s="34"/>
      <c r="P949" s="35"/>
      <c r="Q949" s="34"/>
      <c r="R949" s="34"/>
      <c r="S949" s="34"/>
      <c r="T949" s="34"/>
      <c r="U949" s="34"/>
      <c r="V949" s="34"/>
      <c r="W949" s="34"/>
      <c r="X949" s="34"/>
    </row>
    <row r="950" spans="2:24" ht="15.75" customHeight="1">
      <c r="B950" s="33"/>
      <c r="C950" s="33"/>
      <c r="D950" s="34"/>
      <c r="E950" s="33"/>
      <c r="F950" s="34"/>
      <c r="G950" s="33"/>
      <c r="H950" s="34"/>
      <c r="I950" s="33"/>
      <c r="J950" s="34"/>
      <c r="K950" s="33"/>
      <c r="L950" s="34"/>
      <c r="M950" s="33"/>
      <c r="N950" s="34"/>
      <c r="O950" s="34"/>
      <c r="P950" s="35"/>
      <c r="Q950" s="34"/>
      <c r="R950" s="34"/>
      <c r="S950" s="34"/>
      <c r="T950" s="34"/>
      <c r="U950" s="34"/>
      <c r="V950" s="34"/>
      <c r="W950" s="34"/>
      <c r="X950" s="34"/>
    </row>
    <row r="951" spans="2:24" ht="15.75" customHeight="1">
      <c r="B951" s="33"/>
      <c r="C951" s="33"/>
      <c r="D951" s="34"/>
      <c r="E951" s="33"/>
      <c r="F951" s="34"/>
      <c r="G951" s="33"/>
      <c r="H951" s="34"/>
      <c r="I951" s="33"/>
      <c r="J951" s="34"/>
      <c r="K951" s="33"/>
      <c r="L951" s="34"/>
      <c r="M951" s="33"/>
      <c r="N951" s="34"/>
      <c r="O951" s="34"/>
      <c r="P951" s="35"/>
      <c r="Q951" s="34"/>
      <c r="R951" s="34"/>
      <c r="S951" s="34"/>
      <c r="T951" s="34"/>
      <c r="U951" s="34"/>
      <c r="V951" s="34"/>
      <c r="W951" s="34"/>
      <c r="X951" s="34"/>
    </row>
    <row r="952" spans="2:24" ht="15.75" customHeight="1">
      <c r="B952" s="33"/>
      <c r="C952" s="33"/>
      <c r="D952" s="34"/>
      <c r="E952" s="33"/>
      <c r="F952" s="34"/>
      <c r="G952" s="33"/>
      <c r="H952" s="34"/>
      <c r="I952" s="33"/>
      <c r="J952" s="34"/>
      <c r="K952" s="33"/>
      <c r="L952" s="34"/>
      <c r="M952" s="33"/>
      <c r="N952" s="34"/>
      <c r="O952" s="34"/>
      <c r="P952" s="35"/>
      <c r="Q952" s="34"/>
      <c r="R952" s="34"/>
      <c r="S952" s="34"/>
      <c r="T952" s="34"/>
      <c r="U952" s="34"/>
      <c r="V952" s="34"/>
      <c r="W952" s="34"/>
      <c r="X952" s="34"/>
    </row>
    <row r="953" spans="2:24" ht="15.75" customHeight="1">
      <c r="B953" s="33"/>
      <c r="C953" s="33"/>
      <c r="D953" s="34"/>
      <c r="E953" s="33"/>
      <c r="F953" s="34"/>
      <c r="G953" s="33"/>
      <c r="H953" s="34"/>
      <c r="I953" s="33"/>
      <c r="J953" s="34"/>
      <c r="K953" s="33"/>
      <c r="L953" s="34"/>
      <c r="M953" s="33"/>
      <c r="N953" s="34"/>
      <c r="O953" s="34"/>
      <c r="P953" s="35"/>
      <c r="Q953" s="34"/>
      <c r="R953" s="34"/>
      <c r="S953" s="34"/>
      <c r="T953" s="34"/>
      <c r="U953" s="34"/>
      <c r="V953" s="34"/>
      <c r="W953" s="34"/>
      <c r="X953" s="34"/>
    </row>
    <row r="954" spans="2:24" ht="15.75" customHeight="1">
      <c r="B954" s="33"/>
      <c r="C954" s="33"/>
      <c r="D954" s="34"/>
      <c r="E954" s="33"/>
      <c r="F954" s="34"/>
      <c r="G954" s="33"/>
      <c r="H954" s="34"/>
      <c r="I954" s="33"/>
      <c r="J954" s="34"/>
      <c r="K954" s="33"/>
      <c r="L954" s="34"/>
      <c r="M954" s="33"/>
      <c r="N954" s="34"/>
      <c r="O954" s="34"/>
      <c r="P954" s="35"/>
      <c r="Q954" s="34"/>
      <c r="R954" s="34"/>
      <c r="S954" s="34"/>
      <c r="T954" s="34"/>
      <c r="U954" s="34"/>
      <c r="V954" s="34"/>
      <c r="W954" s="34"/>
      <c r="X954" s="34"/>
    </row>
    <row r="955" spans="2:24" ht="15.75" customHeight="1">
      <c r="B955" s="33"/>
      <c r="C955" s="33"/>
      <c r="D955" s="34"/>
      <c r="E955" s="33"/>
      <c r="F955" s="34"/>
      <c r="G955" s="33"/>
      <c r="H955" s="34"/>
      <c r="I955" s="33"/>
      <c r="J955" s="34"/>
      <c r="K955" s="33"/>
      <c r="L955" s="34"/>
      <c r="M955" s="33"/>
      <c r="N955" s="34"/>
      <c r="O955" s="34"/>
      <c r="P955" s="35"/>
      <c r="Q955" s="34"/>
      <c r="R955" s="34"/>
      <c r="S955" s="34"/>
      <c r="T955" s="34"/>
      <c r="U955" s="34"/>
      <c r="V955" s="34"/>
      <c r="W955" s="34"/>
      <c r="X955" s="34"/>
    </row>
    <row r="956" spans="2:24" ht="15.75" customHeight="1">
      <c r="B956" s="33"/>
      <c r="C956" s="33"/>
      <c r="D956" s="34"/>
      <c r="E956" s="33"/>
      <c r="F956" s="34"/>
      <c r="G956" s="33"/>
      <c r="H956" s="34"/>
      <c r="I956" s="33"/>
      <c r="J956" s="34"/>
      <c r="K956" s="33"/>
      <c r="L956" s="34"/>
      <c r="M956" s="33"/>
      <c r="N956" s="34"/>
      <c r="O956" s="34"/>
      <c r="P956" s="35"/>
      <c r="Q956" s="34"/>
      <c r="R956" s="34"/>
      <c r="S956" s="34"/>
      <c r="T956" s="34"/>
      <c r="U956" s="34"/>
      <c r="V956" s="34"/>
      <c r="W956" s="34"/>
      <c r="X956" s="34"/>
    </row>
    <row r="957" spans="2:24" ht="15.75" customHeight="1">
      <c r="B957" s="33"/>
      <c r="C957" s="33"/>
      <c r="D957" s="34"/>
      <c r="E957" s="33"/>
      <c r="F957" s="34"/>
      <c r="G957" s="33"/>
      <c r="H957" s="34"/>
      <c r="I957" s="33"/>
      <c r="J957" s="34"/>
      <c r="K957" s="33"/>
      <c r="L957" s="34"/>
      <c r="M957" s="33"/>
      <c r="N957" s="34"/>
      <c r="O957" s="34"/>
      <c r="P957" s="35"/>
      <c r="Q957" s="34"/>
      <c r="R957" s="34"/>
      <c r="S957" s="34"/>
      <c r="T957" s="34"/>
      <c r="U957" s="34"/>
      <c r="V957" s="34"/>
      <c r="W957" s="34"/>
      <c r="X957" s="34"/>
    </row>
    <row r="958" spans="2:24" ht="15.75" customHeight="1">
      <c r="B958" s="33"/>
      <c r="C958" s="33"/>
      <c r="D958" s="34"/>
      <c r="E958" s="33"/>
      <c r="F958" s="34"/>
      <c r="G958" s="33"/>
      <c r="H958" s="34"/>
      <c r="I958" s="33"/>
      <c r="J958" s="34"/>
      <c r="K958" s="33"/>
      <c r="L958" s="34"/>
      <c r="M958" s="33"/>
      <c r="N958" s="34"/>
      <c r="O958" s="34"/>
      <c r="P958" s="35"/>
      <c r="Q958" s="34"/>
      <c r="R958" s="34"/>
      <c r="S958" s="34"/>
      <c r="T958" s="34"/>
      <c r="U958" s="34"/>
      <c r="V958" s="34"/>
      <c r="W958" s="34"/>
      <c r="X958" s="34"/>
    </row>
    <row r="959" spans="2:24" ht="15.75" customHeight="1">
      <c r="B959" s="33"/>
      <c r="C959" s="33"/>
      <c r="D959" s="34"/>
      <c r="E959" s="33"/>
      <c r="F959" s="34"/>
      <c r="G959" s="33"/>
      <c r="H959" s="34"/>
      <c r="I959" s="33"/>
      <c r="J959" s="34"/>
      <c r="K959" s="33"/>
      <c r="L959" s="34"/>
      <c r="M959" s="33"/>
      <c r="N959" s="34"/>
      <c r="O959" s="34"/>
      <c r="P959" s="35"/>
      <c r="Q959" s="34"/>
      <c r="R959" s="34"/>
      <c r="S959" s="34"/>
      <c r="T959" s="34"/>
      <c r="U959" s="34"/>
      <c r="V959" s="34"/>
      <c r="W959" s="34"/>
      <c r="X959" s="34"/>
    </row>
    <row r="960" spans="2:24" ht="15.75" customHeight="1">
      <c r="B960" s="33"/>
      <c r="C960" s="33"/>
      <c r="D960" s="34"/>
      <c r="E960" s="33"/>
      <c r="F960" s="34"/>
      <c r="G960" s="33"/>
      <c r="H960" s="34"/>
      <c r="I960" s="33"/>
      <c r="J960" s="34"/>
      <c r="K960" s="33"/>
      <c r="L960" s="34"/>
      <c r="M960" s="33"/>
      <c r="N960" s="34"/>
      <c r="O960" s="34"/>
      <c r="P960" s="35"/>
      <c r="Q960" s="34"/>
      <c r="R960" s="34"/>
      <c r="S960" s="34"/>
      <c r="T960" s="34"/>
      <c r="U960" s="34"/>
      <c r="V960" s="34"/>
      <c r="W960" s="34"/>
      <c r="X960" s="34"/>
    </row>
    <row r="961" spans="2:24" ht="15.75" customHeight="1">
      <c r="B961" s="33"/>
      <c r="C961" s="33"/>
      <c r="D961" s="34"/>
      <c r="E961" s="33"/>
      <c r="F961" s="34"/>
      <c r="G961" s="33"/>
      <c r="H961" s="34"/>
      <c r="I961" s="33"/>
      <c r="J961" s="34"/>
      <c r="K961" s="33"/>
      <c r="L961" s="34"/>
      <c r="M961" s="33"/>
      <c r="N961" s="34"/>
      <c r="O961" s="34"/>
      <c r="P961" s="35"/>
      <c r="Q961" s="34"/>
      <c r="R961" s="34"/>
      <c r="S961" s="34"/>
      <c r="T961" s="34"/>
      <c r="U961" s="34"/>
      <c r="V961" s="34"/>
      <c r="W961" s="34"/>
      <c r="X961" s="34"/>
    </row>
    <row r="962" spans="2:24" ht="15.75" customHeight="1">
      <c r="B962" s="33"/>
      <c r="C962" s="33"/>
      <c r="D962" s="34"/>
      <c r="E962" s="33"/>
      <c r="F962" s="34"/>
      <c r="G962" s="33"/>
      <c r="H962" s="34"/>
      <c r="I962" s="33"/>
      <c r="J962" s="34"/>
      <c r="K962" s="33"/>
      <c r="L962" s="34"/>
      <c r="M962" s="33"/>
      <c r="N962" s="34"/>
      <c r="O962" s="34"/>
      <c r="P962" s="35"/>
      <c r="Q962" s="34"/>
      <c r="R962" s="34"/>
      <c r="S962" s="34"/>
      <c r="T962" s="34"/>
      <c r="U962" s="34"/>
      <c r="V962" s="34"/>
      <c r="W962" s="34"/>
      <c r="X962" s="34"/>
    </row>
    <row r="963" spans="2:24" ht="15.75" customHeight="1">
      <c r="B963" s="33"/>
      <c r="C963" s="33"/>
      <c r="D963" s="34"/>
      <c r="E963" s="33"/>
      <c r="F963" s="34"/>
      <c r="G963" s="33"/>
      <c r="H963" s="34"/>
      <c r="I963" s="33"/>
      <c r="J963" s="34"/>
      <c r="K963" s="33"/>
      <c r="L963" s="34"/>
      <c r="M963" s="33"/>
      <c r="N963" s="34"/>
      <c r="O963" s="34"/>
      <c r="P963" s="35"/>
      <c r="Q963" s="34"/>
      <c r="R963" s="34"/>
      <c r="S963" s="34"/>
      <c r="T963" s="34"/>
      <c r="U963" s="34"/>
      <c r="V963" s="34"/>
      <c r="W963" s="34"/>
      <c r="X963" s="34"/>
    </row>
    <row r="964" spans="2:24" ht="15.75" customHeight="1">
      <c r="B964" s="33"/>
      <c r="C964" s="33"/>
      <c r="D964" s="34"/>
      <c r="E964" s="33"/>
      <c r="F964" s="34"/>
      <c r="G964" s="33"/>
      <c r="H964" s="34"/>
      <c r="I964" s="33"/>
      <c r="J964" s="34"/>
      <c r="K964" s="33"/>
      <c r="L964" s="34"/>
      <c r="M964" s="33"/>
      <c r="N964" s="34"/>
      <c r="O964" s="34"/>
      <c r="P964" s="35"/>
      <c r="Q964" s="34"/>
      <c r="R964" s="34"/>
      <c r="S964" s="34"/>
      <c r="T964" s="34"/>
      <c r="U964" s="34"/>
      <c r="V964" s="34"/>
      <c r="W964" s="34"/>
      <c r="X964" s="34"/>
    </row>
    <row r="965" spans="2:24" ht="15.75" customHeight="1">
      <c r="B965" s="33"/>
      <c r="C965" s="33"/>
      <c r="D965" s="34"/>
      <c r="E965" s="33"/>
      <c r="F965" s="34"/>
      <c r="G965" s="33"/>
      <c r="H965" s="34"/>
      <c r="I965" s="33"/>
      <c r="J965" s="34"/>
      <c r="K965" s="33"/>
      <c r="L965" s="34"/>
      <c r="M965" s="33"/>
      <c r="N965" s="34"/>
      <c r="O965" s="34"/>
      <c r="P965" s="35"/>
      <c r="Q965" s="34"/>
      <c r="R965" s="34"/>
      <c r="S965" s="34"/>
      <c r="T965" s="34"/>
      <c r="U965" s="34"/>
      <c r="V965" s="34"/>
      <c r="W965" s="34"/>
      <c r="X965" s="34"/>
    </row>
    <row r="966" spans="2:24" ht="15.75" customHeight="1">
      <c r="B966" s="33"/>
      <c r="C966" s="33"/>
      <c r="D966" s="34"/>
      <c r="E966" s="33"/>
      <c r="F966" s="34"/>
      <c r="G966" s="33"/>
      <c r="H966" s="34"/>
      <c r="I966" s="33"/>
      <c r="J966" s="34"/>
      <c r="K966" s="33"/>
      <c r="L966" s="34"/>
      <c r="M966" s="33"/>
      <c r="N966" s="34"/>
      <c r="O966" s="34"/>
      <c r="P966" s="35"/>
      <c r="Q966" s="34"/>
      <c r="R966" s="34"/>
      <c r="S966" s="34"/>
      <c r="T966" s="34"/>
      <c r="U966" s="34"/>
      <c r="V966" s="34"/>
      <c r="W966" s="34"/>
      <c r="X966" s="34"/>
    </row>
    <row r="967" spans="2:24" ht="15.75" customHeight="1">
      <c r="B967" s="33"/>
      <c r="C967" s="33"/>
      <c r="D967" s="34"/>
      <c r="E967" s="33"/>
      <c r="F967" s="34"/>
      <c r="G967" s="33"/>
      <c r="H967" s="34"/>
      <c r="I967" s="33"/>
      <c r="J967" s="34"/>
      <c r="K967" s="33"/>
      <c r="L967" s="34"/>
      <c r="M967" s="33"/>
      <c r="N967" s="34"/>
      <c r="O967" s="34"/>
      <c r="P967" s="35"/>
      <c r="Q967" s="34"/>
      <c r="R967" s="34"/>
      <c r="S967" s="34"/>
      <c r="T967" s="34"/>
      <c r="U967" s="34"/>
      <c r="V967" s="34"/>
      <c r="W967" s="34"/>
      <c r="X967" s="34"/>
    </row>
    <row r="968" spans="2:24" ht="15.75" customHeight="1">
      <c r="B968" s="33"/>
      <c r="C968" s="33"/>
      <c r="D968" s="34"/>
      <c r="E968" s="33"/>
      <c r="F968" s="34"/>
      <c r="G968" s="33"/>
      <c r="H968" s="34"/>
      <c r="I968" s="33"/>
      <c r="J968" s="34"/>
      <c r="K968" s="33"/>
      <c r="L968" s="34"/>
      <c r="M968" s="33"/>
      <c r="N968" s="34"/>
      <c r="O968" s="34"/>
      <c r="P968" s="35"/>
      <c r="Q968" s="34"/>
      <c r="R968" s="34"/>
      <c r="S968" s="34"/>
      <c r="T968" s="34"/>
      <c r="U968" s="34"/>
      <c r="V968" s="34"/>
      <c r="W968" s="34"/>
      <c r="X968" s="34"/>
    </row>
    <row r="969" spans="2:24" ht="15.75" customHeight="1">
      <c r="B969" s="33"/>
      <c r="C969" s="33"/>
      <c r="D969" s="34"/>
      <c r="E969" s="33"/>
      <c r="F969" s="34"/>
      <c r="G969" s="33"/>
      <c r="H969" s="34"/>
      <c r="I969" s="33"/>
      <c r="J969" s="34"/>
      <c r="K969" s="33"/>
      <c r="L969" s="34"/>
      <c r="M969" s="33"/>
      <c r="N969" s="34"/>
      <c r="O969" s="34"/>
      <c r="P969" s="35"/>
      <c r="Q969" s="34"/>
      <c r="R969" s="34"/>
      <c r="S969" s="34"/>
      <c r="T969" s="34"/>
      <c r="U969" s="34"/>
      <c r="V969" s="34"/>
      <c r="W969" s="34"/>
      <c r="X969" s="34"/>
    </row>
    <row r="970" spans="2:24" ht="15.75" customHeight="1">
      <c r="B970" s="33"/>
      <c r="C970" s="33"/>
      <c r="D970" s="34"/>
      <c r="E970" s="33"/>
      <c r="F970" s="34"/>
      <c r="G970" s="33"/>
      <c r="H970" s="34"/>
      <c r="I970" s="33"/>
      <c r="J970" s="34"/>
      <c r="K970" s="33"/>
      <c r="L970" s="34"/>
      <c r="M970" s="33"/>
      <c r="N970" s="34"/>
      <c r="O970" s="34"/>
      <c r="P970" s="35"/>
      <c r="Q970" s="34"/>
      <c r="R970" s="34"/>
      <c r="S970" s="34"/>
      <c r="T970" s="34"/>
      <c r="U970" s="34"/>
      <c r="V970" s="34"/>
      <c r="W970" s="34"/>
      <c r="X970" s="34"/>
    </row>
    <row r="971" spans="2:24" ht="15.75" customHeight="1">
      <c r="B971" s="33"/>
      <c r="C971" s="33"/>
      <c r="D971" s="34"/>
      <c r="E971" s="33"/>
      <c r="F971" s="34"/>
      <c r="G971" s="33"/>
      <c r="H971" s="34"/>
      <c r="I971" s="33"/>
      <c r="J971" s="34"/>
      <c r="K971" s="33"/>
      <c r="L971" s="34"/>
      <c r="M971" s="33"/>
      <c r="N971" s="34"/>
      <c r="O971" s="34"/>
      <c r="P971" s="35"/>
      <c r="Q971" s="34"/>
      <c r="R971" s="34"/>
      <c r="S971" s="34"/>
      <c r="T971" s="34"/>
      <c r="U971" s="34"/>
      <c r="V971" s="34"/>
      <c r="W971" s="34"/>
      <c r="X971" s="34"/>
    </row>
    <row r="972" spans="2:24" ht="15.75" customHeight="1">
      <c r="B972" s="33"/>
      <c r="C972" s="33"/>
      <c r="D972" s="34"/>
      <c r="E972" s="33"/>
      <c r="F972" s="34"/>
      <c r="G972" s="33"/>
      <c r="H972" s="34"/>
      <c r="I972" s="33"/>
      <c r="J972" s="34"/>
      <c r="K972" s="33"/>
      <c r="L972" s="34"/>
      <c r="M972" s="33"/>
      <c r="N972" s="34"/>
      <c r="O972" s="34"/>
      <c r="P972" s="35"/>
      <c r="Q972" s="34"/>
      <c r="R972" s="34"/>
      <c r="S972" s="34"/>
      <c r="T972" s="34"/>
      <c r="U972" s="34"/>
      <c r="V972" s="34"/>
      <c r="W972" s="34"/>
      <c r="X972" s="34"/>
    </row>
    <row r="973" spans="2:24" ht="15.75" customHeight="1">
      <c r="B973" s="33"/>
      <c r="C973" s="33"/>
      <c r="D973" s="34"/>
      <c r="E973" s="33"/>
      <c r="F973" s="34"/>
      <c r="G973" s="33"/>
      <c r="H973" s="34"/>
      <c r="I973" s="33"/>
      <c r="J973" s="34"/>
      <c r="K973" s="33"/>
      <c r="L973" s="34"/>
      <c r="M973" s="33"/>
      <c r="N973" s="34"/>
      <c r="O973" s="34"/>
      <c r="P973" s="35"/>
      <c r="Q973" s="34"/>
      <c r="R973" s="34"/>
      <c r="S973" s="34"/>
      <c r="T973" s="34"/>
      <c r="U973" s="34"/>
      <c r="V973" s="34"/>
      <c r="W973" s="34"/>
      <c r="X973" s="34"/>
    </row>
    <row r="974" spans="2:24" ht="15.75" customHeight="1">
      <c r="B974" s="33"/>
      <c r="C974" s="33"/>
      <c r="D974" s="34"/>
      <c r="E974" s="33"/>
      <c r="F974" s="34"/>
      <c r="G974" s="33"/>
      <c r="H974" s="34"/>
      <c r="I974" s="33"/>
      <c r="J974" s="34"/>
      <c r="K974" s="33"/>
      <c r="L974" s="34"/>
      <c r="M974" s="33"/>
      <c r="N974" s="34"/>
      <c r="O974" s="34"/>
      <c r="P974" s="35"/>
      <c r="Q974" s="34"/>
      <c r="R974" s="34"/>
      <c r="S974" s="34"/>
      <c r="T974" s="34"/>
      <c r="U974" s="34"/>
      <c r="V974" s="34"/>
      <c r="W974" s="34"/>
      <c r="X974" s="34"/>
    </row>
    <row r="975" spans="2:24" ht="15.75" customHeight="1">
      <c r="B975" s="33"/>
      <c r="C975" s="33"/>
      <c r="D975" s="34"/>
      <c r="E975" s="33"/>
      <c r="F975" s="34"/>
      <c r="G975" s="33"/>
      <c r="H975" s="34"/>
      <c r="I975" s="33"/>
      <c r="J975" s="34"/>
      <c r="K975" s="33"/>
      <c r="L975" s="34"/>
      <c r="M975" s="33"/>
      <c r="N975" s="34"/>
      <c r="O975" s="34"/>
      <c r="P975" s="35"/>
      <c r="Q975" s="34"/>
      <c r="R975" s="34"/>
      <c r="S975" s="34"/>
      <c r="T975" s="34"/>
      <c r="U975" s="34"/>
      <c r="V975" s="34"/>
      <c r="W975" s="34"/>
      <c r="X975" s="34"/>
    </row>
    <row r="976" spans="2:24" ht="15.75" customHeight="1">
      <c r="B976" s="33"/>
      <c r="C976" s="33"/>
      <c r="D976" s="34"/>
      <c r="E976" s="33"/>
      <c r="F976" s="34"/>
      <c r="G976" s="33"/>
      <c r="H976" s="34"/>
      <c r="I976" s="33"/>
      <c r="J976" s="34"/>
      <c r="K976" s="33"/>
      <c r="L976" s="34"/>
      <c r="M976" s="33"/>
      <c r="N976" s="34"/>
      <c r="O976" s="34"/>
      <c r="P976" s="35"/>
      <c r="Q976" s="34"/>
      <c r="R976" s="34"/>
      <c r="S976" s="34"/>
      <c r="T976" s="34"/>
      <c r="U976" s="34"/>
      <c r="V976" s="34"/>
      <c r="W976" s="34"/>
      <c r="X976" s="34"/>
    </row>
    <row r="977" spans="2:24" ht="15.75" customHeight="1">
      <c r="B977" s="33"/>
      <c r="C977" s="33"/>
      <c r="D977" s="34"/>
      <c r="E977" s="33"/>
      <c r="F977" s="34"/>
      <c r="G977" s="33"/>
      <c r="H977" s="34"/>
      <c r="I977" s="33"/>
      <c r="J977" s="34"/>
      <c r="K977" s="33"/>
      <c r="L977" s="34"/>
      <c r="M977" s="33"/>
      <c r="N977" s="34"/>
      <c r="O977" s="34"/>
      <c r="P977" s="35"/>
      <c r="Q977" s="34"/>
      <c r="R977" s="34"/>
      <c r="S977" s="34"/>
      <c r="T977" s="34"/>
      <c r="U977" s="34"/>
      <c r="V977" s="34"/>
      <c r="W977" s="34"/>
      <c r="X977" s="34"/>
    </row>
    <row r="978" spans="2:24" ht="15.75" customHeight="1">
      <c r="B978" s="33"/>
      <c r="C978" s="33"/>
      <c r="D978" s="34"/>
      <c r="E978" s="33"/>
      <c r="F978" s="34"/>
      <c r="G978" s="33"/>
      <c r="H978" s="34"/>
      <c r="I978" s="33"/>
      <c r="J978" s="34"/>
      <c r="K978" s="33"/>
      <c r="L978" s="34"/>
      <c r="M978" s="33"/>
      <c r="N978" s="34"/>
      <c r="O978" s="34"/>
      <c r="P978" s="35"/>
      <c r="Q978" s="34"/>
      <c r="R978" s="34"/>
      <c r="S978" s="34"/>
      <c r="T978" s="34"/>
      <c r="U978" s="34"/>
      <c r="V978" s="34"/>
      <c r="W978" s="34"/>
      <c r="X978" s="34"/>
    </row>
    <row r="979" spans="2:24" ht="15.75" customHeight="1">
      <c r="B979" s="33"/>
      <c r="C979" s="33"/>
      <c r="D979" s="34"/>
      <c r="E979" s="33"/>
      <c r="F979" s="34"/>
      <c r="G979" s="33"/>
      <c r="H979" s="34"/>
      <c r="I979" s="33"/>
      <c r="J979" s="34"/>
      <c r="K979" s="33"/>
      <c r="L979" s="34"/>
      <c r="M979" s="33"/>
      <c r="N979" s="34"/>
      <c r="O979" s="34"/>
      <c r="P979" s="35"/>
      <c r="Q979" s="34"/>
      <c r="R979" s="34"/>
      <c r="S979" s="34"/>
      <c r="T979" s="34"/>
      <c r="U979" s="34"/>
      <c r="V979" s="34"/>
      <c r="W979" s="34"/>
      <c r="X979" s="34"/>
    </row>
    <row r="980" spans="2:24" ht="15.75" customHeight="1">
      <c r="B980" s="33"/>
      <c r="C980" s="33"/>
      <c r="D980" s="34"/>
      <c r="E980" s="33"/>
      <c r="F980" s="34"/>
      <c r="G980" s="33"/>
      <c r="H980" s="34"/>
      <c r="I980" s="33"/>
      <c r="J980" s="34"/>
      <c r="K980" s="33"/>
      <c r="L980" s="34"/>
      <c r="M980" s="33"/>
      <c r="N980" s="34"/>
      <c r="O980" s="34"/>
      <c r="P980" s="35"/>
      <c r="Q980" s="34"/>
      <c r="R980" s="34"/>
      <c r="S980" s="34"/>
      <c r="T980" s="34"/>
      <c r="U980" s="34"/>
      <c r="V980" s="34"/>
      <c r="W980" s="34"/>
      <c r="X980" s="34"/>
    </row>
    <row r="981" spans="2:24" ht="15.75" customHeight="1">
      <c r="B981" s="33"/>
      <c r="C981" s="33"/>
      <c r="D981" s="34"/>
      <c r="E981" s="33"/>
      <c r="F981" s="34"/>
      <c r="G981" s="33"/>
      <c r="H981" s="34"/>
      <c r="I981" s="33"/>
      <c r="J981" s="34"/>
      <c r="K981" s="33"/>
      <c r="L981" s="34"/>
      <c r="M981" s="33"/>
      <c r="N981" s="34"/>
      <c r="O981" s="34"/>
      <c r="P981" s="35"/>
      <c r="Q981" s="34"/>
      <c r="R981" s="34"/>
      <c r="S981" s="34"/>
      <c r="T981" s="34"/>
      <c r="U981" s="34"/>
      <c r="V981" s="34"/>
      <c r="W981" s="34"/>
      <c r="X981" s="34"/>
    </row>
    <row r="982" spans="2:24" ht="15.75" customHeight="1">
      <c r="B982" s="33"/>
      <c r="C982" s="33"/>
      <c r="D982" s="34"/>
      <c r="E982" s="33"/>
      <c r="F982" s="34"/>
      <c r="G982" s="33"/>
      <c r="H982" s="34"/>
      <c r="I982" s="33"/>
      <c r="J982" s="34"/>
      <c r="K982" s="33"/>
      <c r="L982" s="34"/>
      <c r="M982" s="33"/>
      <c r="N982" s="34"/>
      <c r="O982" s="34"/>
      <c r="P982" s="35"/>
      <c r="Q982" s="34"/>
      <c r="R982" s="34"/>
      <c r="S982" s="34"/>
      <c r="T982" s="34"/>
      <c r="U982" s="34"/>
      <c r="V982" s="34"/>
      <c r="W982" s="34"/>
      <c r="X982" s="34"/>
    </row>
    <row r="983" spans="2:24" ht="15.75" customHeight="1">
      <c r="B983" s="33"/>
      <c r="C983" s="33"/>
      <c r="D983" s="34"/>
      <c r="E983" s="33"/>
      <c r="F983" s="34"/>
      <c r="G983" s="33"/>
      <c r="H983" s="34"/>
      <c r="I983" s="33"/>
      <c r="J983" s="34"/>
      <c r="K983" s="33"/>
      <c r="L983" s="34"/>
      <c r="M983" s="33"/>
      <c r="N983" s="34"/>
      <c r="O983" s="34"/>
      <c r="P983" s="35"/>
      <c r="Q983" s="34"/>
      <c r="R983" s="34"/>
      <c r="S983" s="34"/>
      <c r="T983" s="34"/>
      <c r="U983" s="34"/>
      <c r="V983" s="34"/>
      <c r="W983" s="34"/>
      <c r="X983" s="34"/>
    </row>
    <row r="984" spans="2:24" ht="15.75" customHeight="1">
      <c r="B984" s="33"/>
      <c r="C984" s="33"/>
      <c r="D984" s="34"/>
      <c r="E984" s="33"/>
      <c r="F984" s="34"/>
      <c r="G984" s="33"/>
      <c r="H984" s="34"/>
      <c r="I984" s="33"/>
      <c r="J984" s="34"/>
      <c r="K984" s="33"/>
      <c r="L984" s="34"/>
      <c r="M984" s="33"/>
      <c r="N984" s="34"/>
      <c r="O984" s="34"/>
      <c r="P984" s="35"/>
      <c r="Q984" s="34"/>
      <c r="R984" s="34"/>
      <c r="S984" s="34"/>
      <c r="T984" s="34"/>
      <c r="U984" s="34"/>
      <c r="V984" s="34"/>
      <c r="W984" s="34"/>
      <c r="X984" s="34"/>
    </row>
    <row r="985" spans="2:24" ht="15.75" customHeight="1">
      <c r="B985" s="33"/>
      <c r="C985" s="33"/>
      <c r="D985" s="34"/>
      <c r="E985" s="33"/>
      <c r="F985" s="34"/>
      <c r="G985" s="33"/>
      <c r="H985" s="34"/>
      <c r="I985" s="33"/>
      <c r="J985" s="34"/>
      <c r="K985" s="33"/>
      <c r="L985" s="34"/>
      <c r="M985" s="33"/>
      <c r="N985" s="34"/>
      <c r="O985" s="34"/>
      <c r="P985" s="35"/>
      <c r="Q985" s="34"/>
      <c r="R985" s="34"/>
      <c r="S985" s="34"/>
      <c r="T985" s="34"/>
      <c r="U985" s="34"/>
      <c r="V985" s="34"/>
      <c r="W985" s="34"/>
      <c r="X985" s="34"/>
    </row>
    <row r="986" spans="2:24" ht="15.75" customHeight="1">
      <c r="B986" s="33"/>
      <c r="C986" s="33"/>
      <c r="D986" s="34"/>
      <c r="E986" s="33"/>
      <c r="F986" s="34"/>
      <c r="G986" s="33"/>
      <c r="H986" s="34"/>
      <c r="I986" s="33"/>
      <c r="J986" s="34"/>
      <c r="K986" s="33"/>
      <c r="L986" s="34"/>
      <c r="M986" s="33"/>
      <c r="N986" s="34"/>
      <c r="O986" s="34"/>
      <c r="P986" s="35"/>
      <c r="Q986" s="34"/>
      <c r="R986" s="34"/>
      <c r="S986" s="34"/>
      <c r="T986" s="34"/>
      <c r="U986" s="34"/>
      <c r="V986" s="34"/>
      <c r="W986" s="34"/>
      <c r="X986" s="34"/>
    </row>
    <row r="987" spans="2:24" ht="15.75" customHeight="1">
      <c r="B987" s="33"/>
      <c r="C987" s="33"/>
      <c r="D987" s="34"/>
      <c r="E987" s="33"/>
      <c r="F987" s="34"/>
      <c r="G987" s="33"/>
      <c r="H987" s="34"/>
      <c r="I987" s="33"/>
      <c r="J987" s="34"/>
      <c r="K987" s="33"/>
      <c r="L987" s="34"/>
      <c r="M987" s="33"/>
      <c r="N987" s="34"/>
      <c r="O987" s="34"/>
      <c r="P987" s="35"/>
      <c r="Q987" s="34"/>
      <c r="R987" s="34"/>
      <c r="S987" s="34"/>
      <c r="T987" s="34"/>
      <c r="U987" s="34"/>
      <c r="V987" s="34"/>
      <c r="W987" s="34"/>
      <c r="X987" s="34"/>
    </row>
    <row r="988" spans="2:24" ht="15.75" customHeight="1">
      <c r="B988" s="33"/>
      <c r="C988" s="33"/>
      <c r="D988" s="34"/>
      <c r="E988" s="33"/>
      <c r="F988" s="34"/>
      <c r="G988" s="33"/>
      <c r="H988" s="34"/>
      <c r="I988" s="33"/>
      <c r="J988" s="34"/>
      <c r="K988" s="33"/>
      <c r="L988" s="34"/>
      <c r="M988" s="33"/>
      <c r="N988" s="34"/>
      <c r="O988" s="34"/>
      <c r="P988" s="35"/>
      <c r="Q988" s="34"/>
      <c r="R988" s="34"/>
      <c r="S988" s="34"/>
      <c r="T988" s="34"/>
      <c r="U988" s="34"/>
      <c r="V988" s="34"/>
      <c r="W988" s="34"/>
      <c r="X988" s="34"/>
    </row>
    <row r="989" spans="2:24" ht="15.75" customHeight="1">
      <c r="B989" s="33"/>
      <c r="C989" s="33"/>
      <c r="D989" s="34"/>
      <c r="E989" s="33"/>
      <c r="F989" s="34"/>
      <c r="G989" s="33"/>
      <c r="H989" s="34"/>
      <c r="I989" s="33"/>
      <c r="J989" s="34"/>
      <c r="K989" s="33"/>
      <c r="L989" s="34"/>
      <c r="M989" s="33"/>
      <c r="N989" s="34"/>
      <c r="O989" s="34"/>
      <c r="P989" s="35"/>
      <c r="Q989" s="34"/>
      <c r="R989" s="34"/>
      <c r="S989" s="34"/>
      <c r="T989" s="34"/>
      <c r="U989" s="34"/>
      <c r="V989" s="34"/>
      <c r="W989" s="34"/>
      <c r="X989" s="34"/>
    </row>
    <row r="990" spans="2:24" ht="15.75" customHeight="1">
      <c r="B990" s="33"/>
      <c r="C990" s="33"/>
      <c r="D990" s="34"/>
      <c r="E990" s="33"/>
      <c r="F990" s="34"/>
      <c r="G990" s="33"/>
      <c r="H990" s="34"/>
      <c r="I990" s="33"/>
      <c r="J990" s="34"/>
      <c r="K990" s="33"/>
      <c r="L990" s="34"/>
      <c r="M990" s="33"/>
      <c r="N990" s="34"/>
      <c r="O990" s="34"/>
      <c r="P990" s="35"/>
      <c r="Q990" s="34"/>
      <c r="R990" s="34"/>
      <c r="S990" s="34"/>
      <c r="T990" s="34"/>
      <c r="U990" s="34"/>
      <c r="V990" s="34"/>
      <c r="W990" s="34"/>
      <c r="X990" s="34"/>
    </row>
    <row r="991" spans="2:24" ht="15.75" customHeight="1">
      <c r="B991" s="33"/>
      <c r="C991" s="33"/>
      <c r="D991" s="34"/>
      <c r="E991" s="33"/>
      <c r="F991" s="34"/>
      <c r="G991" s="33"/>
      <c r="H991" s="34"/>
      <c r="I991" s="33"/>
      <c r="J991" s="34"/>
      <c r="K991" s="33"/>
      <c r="L991" s="34"/>
      <c r="M991" s="33"/>
      <c r="N991" s="34"/>
      <c r="O991" s="34"/>
      <c r="P991" s="35"/>
      <c r="Q991" s="34"/>
      <c r="R991" s="34"/>
      <c r="S991" s="34"/>
      <c r="T991" s="34"/>
      <c r="U991" s="34"/>
      <c r="V991" s="34"/>
      <c r="W991" s="34"/>
      <c r="X991" s="34"/>
    </row>
    <row r="992" spans="2:24" ht="15.75" customHeight="1">
      <c r="B992" s="33"/>
      <c r="C992" s="33"/>
      <c r="D992" s="34"/>
      <c r="E992" s="33"/>
      <c r="F992" s="34"/>
      <c r="G992" s="33"/>
      <c r="H992" s="34"/>
      <c r="I992" s="33"/>
      <c r="J992" s="34"/>
      <c r="K992" s="33"/>
      <c r="L992" s="34"/>
      <c r="M992" s="33"/>
      <c r="N992" s="34"/>
      <c r="O992" s="34"/>
      <c r="P992" s="35"/>
      <c r="Q992" s="34"/>
      <c r="R992" s="34"/>
      <c r="S992" s="34"/>
      <c r="T992" s="34"/>
      <c r="U992" s="34"/>
      <c r="V992" s="34"/>
      <c r="W992" s="34"/>
      <c r="X992" s="34"/>
    </row>
    <row r="993" spans="2:24" ht="15.75" customHeight="1">
      <c r="B993" s="33"/>
      <c r="C993" s="33"/>
      <c r="D993" s="34"/>
      <c r="E993" s="33"/>
      <c r="F993" s="34"/>
      <c r="G993" s="33"/>
      <c r="H993" s="34"/>
      <c r="I993" s="33"/>
      <c r="J993" s="34"/>
      <c r="K993" s="33"/>
      <c r="L993" s="34"/>
      <c r="M993" s="33"/>
      <c r="N993" s="34"/>
      <c r="O993" s="34"/>
      <c r="P993" s="35"/>
      <c r="Q993" s="34"/>
      <c r="R993" s="34"/>
      <c r="S993" s="34"/>
      <c r="T993" s="34"/>
      <c r="U993" s="34"/>
      <c r="V993" s="34"/>
      <c r="W993" s="34"/>
      <c r="X993" s="34"/>
    </row>
    <row r="994" spans="2:24" ht="15.75" customHeight="1">
      <c r="B994" s="33"/>
      <c r="C994" s="33"/>
      <c r="D994" s="34"/>
      <c r="E994" s="33"/>
      <c r="F994" s="34"/>
      <c r="G994" s="33"/>
      <c r="H994" s="34"/>
      <c r="I994" s="33"/>
      <c r="J994" s="34"/>
      <c r="K994" s="33"/>
      <c r="L994" s="34"/>
      <c r="M994" s="33"/>
      <c r="N994" s="34"/>
      <c r="O994" s="34"/>
      <c r="P994" s="35"/>
      <c r="Q994" s="34"/>
      <c r="R994" s="34"/>
      <c r="S994" s="34"/>
      <c r="T994" s="34"/>
      <c r="U994" s="34"/>
      <c r="V994" s="34"/>
      <c r="W994" s="34"/>
      <c r="X994" s="34"/>
    </row>
    <row r="995" spans="2:24" ht="15.75" customHeight="1">
      <c r="B995" s="33"/>
      <c r="C995" s="33"/>
      <c r="D995" s="34"/>
      <c r="E995" s="33"/>
      <c r="F995" s="34"/>
      <c r="G995" s="33"/>
      <c r="H995" s="34"/>
      <c r="I995" s="33"/>
      <c r="J995" s="34"/>
      <c r="K995" s="33"/>
      <c r="L995" s="34"/>
      <c r="M995" s="33"/>
      <c r="N995" s="34"/>
      <c r="O995" s="34"/>
      <c r="P995" s="35"/>
      <c r="Q995" s="34"/>
      <c r="R995" s="34"/>
      <c r="S995" s="34"/>
      <c r="T995" s="34"/>
      <c r="U995" s="34"/>
      <c r="V995" s="34"/>
      <c r="W995" s="34"/>
      <c r="X995" s="34"/>
    </row>
    <row r="996" spans="2:24" ht="15.75" customHeight="1">
      <c r="B996" s="33"/>
      <c r="C996" s="33"/>
      <c r="D996" s="34"/>
      <c r="E996" s="33"/>
      <c r="F996" s="34"/>
      <c r="G996" s="33"/>
      <c r="H996" s="34"/>
      <c r="I996" s="33"/>
      <c r="J996" s="34"/>
      <c r="K996" s="33"/>
      <c r="L996" s="34"/>
      <c r="M996" s="33"/>
      <c r="N996" s="34"/>
      <c r="O996" s="34"/>
      <c r="P996" s="35"/>
      <c r="Q996" s="34"/>
      <c r="R996" s="34"/>
      <c r="S996" s="34"/>
      <c r="T996" s="34"/>
      <c r="U996" s="34"/>
      <c r="V996" s="34"/>
      <c r="W996" s="34"/>
      <c r="X996" s="34"/>
    </row>
    <row r="997" spans="2:24" ht="15.75" customHeight="1">
      <c r="B997" s="33"/>
      <c r="C997" s="33"/>
      <c r="D997" s="34"/>
      <c r="E997" s="33"/>
      <c r="F997" s="34"/>
      <c r="G997" s="33"/>
      <c r="H997" s="34"/>
      <c r="I997" s="33"/>
      <c r="J997" s="34"/>
      <c r="K997" s="33"/>
      <c r="L997" s="34"/>
      <c r="M997" s="33"/>
      <c r="N997" s="34"/>
      <c r="O997" s="34"/>
      <c r="P997" s="35"/>
      <c r="Q997" s="34"/>
      <c r="R997" s="34"/>
      <c r="S997" s="34"/>
      <c r="T997" s="34"/>
      <c r="U997" s="34"/>
      <c r="V997" s="34"/>
      <c r="W997" s="34"/>
      <c r="X997" s="34"/>
    </row>
    <row r="998" spans="2:24" ht="15.75" customHeight="1">
      <c r="B998" s="33"/>
      <c r="C998" s="33"/>
      <c r="D998" s="34"/>
      <c r="E998" s="33"/>
      <c r="F998" s="34"/>
      <c r="G998" s="33"/>
      <c r="H998" s="34"/>
      <c r="I998" s="33"/>
      <c r="J998" s="34"/>
      <c r="K998" s="33"/>
      <c r="L998" s="34"/>
      <c r="M998" s="33"/>
      <c r="N998" s="34"/>
      <c r="O998" s="34"/>
      <c r="P998" s="35"/>
      <c r="Q998" s="34"/>
      <c r="R998" s="34"/>
      <c r="S998" s="34"/>
      <c r="T998" s="34"/>
      <c r="U998" s="34"/>
      <c r="V998" s="34"/>
      <c r="W998" s="34"/>
      <c r="X998" s="34"/>
    </row>
    <row r="999" spans="2:24" ht="15.75" customHeight="1">
      <c r="B999" s="33"/>
      <c r="C999" s="33"/>
      <c r="D999" s="34"/>
      <c r="E999" s="33"/>
      <c r="F999" s="34"/>
      <c r="G999" s="33"/>
      <c r="H999" s="34"/>
      <c r="I999" s="33"/>
      <c r="J999" s="34"/>
      <c r="K999" s="33"/>
      <c r="L999" s="34"/>
      <c r="M999" s="33"/>
      <c r="N999" s="34"/>
      <c r="O999" s="34"/>
      <c r="P999" s="35"/>
      <c r="Q999" s="34"/>
      <c r="R999" s="34"/>
      <c r="S999" s="34"/>
      <c r="T999" s="34"/>
      <c r="U999" s="34"/>
      <c r="V999" s="34"/>
      <c r="W999" s="34"/>
      <c r="X999" s="34"/>
    </row>
  </sheetData>
  <autoFilter ref="A1:AC1" xr:uid="{311C69DB-A0EA-44E3-A2C2-157C32BBDFAD}">
    <filterColumn colId="27" showButton="0"/>
  </autoFilter>
  <mergeCells count="1">
    <mergeCell ref="AB1:AC1"/>
  </mergeCells>
  <hyperlinks>
    <hyperlink ref="Q510" r:id="rId1" xr:uid="{B1CC076F-606F-44D3-BC73-DBDE5F181AA2}"/>
    <hyperlink ref="T513" r:id="rId2" xr:uid="{F91EB394-0A22-477D-A3D1-BED8F340BB60}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BDCA-79B8-4DCA-8F58-2D0816D3C65B}">
  <dimension ref="A1:K184"/>
  <sheetViews>
    <sheetView topLeftCell="A67" workbookViewId="0">
      <selection activeCell="B126" sqref="B126"/>
    </sheetView>
  </sheetViews>
  <sheetFormatPr baseColWidth="10" defaultColWidth="9.140625" defaultRowHeight="12.75"/>
  <cols>
    <col min="1" max="1" width="20.5703125" customWidth="1"/>
    <col min="2" max="2" width="88.28515625" customWidth="1"/>
    <col min="3" max="3" width="85.5703125" customWidth="1"/>
    <col min="4" max="4" width="16.140625" customWidth="1"/>
    <col min="5" max="5" width="9.28515625" customWidth="1"/>
    <col min="6" max="6" width="20.42578125" customWidth="1"/>
    <col min="7" max="7" width="11.85546875" customWidth="1"/>
  </cols>
  <sheetData>
    <row r="1" spans="1:9" ht="14.25">
      <c r="A1" s="121" t="s">
        <v>4944</v>
      </c>
      <c r="B1" s="122"/>
      <c r="C1" s="40"/>
      <c r="D1" s="40"/>
      <c r="E1" s="40"/>
      <c r="F1" s="40"/>
      <c r="G1" s="40"/>
      <c r="H1" s="40"/>
      <c r="I1" s="40"/>
    </row>
    <row r="2" spans="1:9" ht="14.25">
      <c r="A2" s="123" t="s">
        <v>4945</v>
      </c>
      <c r="B2" s="123" t="s">
        <v>4946</v>
      </c>
      <c r="D2" s="40"/>
      <c r="G2" s="40"/>
      <c r="H2" s="40"/>
      <c r="I2" s="40"/>
    </row>
    <row r="3" spans="1:9" ht="15.75">
      <c r="A3" s="114">
        <v>1</v>
      </c>
      <c r="B3" s="119" t="s">
        <v>4117</v>
      </c>
      <c r="D3" s="40"/>
      <c r="E3" s="36"/>
      <c r="F3" s="36"/>
      <c r="I3" s="40"/>
    </row>
    <row r="4" spans="1:9" ht="15.75">
      <c r="A4" s="114">
        <v>2</v>
      </c>
      <c r="B4" s="119" t="s">
        <v>4111</v>
      </c>
      <c r="D4" s="40"/>
      <c r="E4" s="36"/>
      <c r="F4" s="36"/>
      <c r="I4" s="40"/>
    </row>
    <row r="5" spans="1:9" ht="15.75">
      <c r="A5" s="114">
        <v>3</v>
      </c>
      <c r="B5" s="119" t="s">
        <v>4947</v>
      </c>
      <c r="D5" s="40"/>
      <c r="E5" s="36"/>
      <c r="F5" s="36"/>
      <c r="I5" s="40"/>
    </row>
    <row r="6" spans="1:9" ht="15.75">
      <c r="A6" s="114">
        <v>4</v>
      </c>
      <c r="B6" s="119" t="s">
        <v>4948</v>
      </c>
      <c r="D6" s="40"/>
      <c r="E6" s="36"/>
      <c r="F6" s="36"/>
      <c r="I6" s="40"/>
    </row>
    <row r="7" spans="1:9" ht="15.75">
      <c r="A7" s="114">
        <v>5</v>
      </c>
      <c r="B7" s="119" t="s">
        <v>4120</v>
      </c>
      <c r="D7" s="40"/>
      <c r="E7" s="36"/>
      <c r="F7" s="36"/>
      <c r="I7" s="40"/>
    </row>
    <row r="8" spans="1:9" ht="15.75">
      <c r="A8" s="114">
        <v>6</v>
      </c>
      <c r="B8" s="119" t="s">
        <v>4938</v>
      </c>
      <c r="D8" s="40"/>
      <c r="E8" s="36"/>
      <c r="F8" s="36"/>
      <c r="I8" s="40"/>
    </row>
    <row r="9" spans="1:9" ht="15.75">
      <c r="A9" s="114">
        <v>7</v>
      </c>
      <c r="B9" s="119" t="s">
        <v>4949</v>
      </c>
      <c r="D9" s="40"/>
      <c r="E9" s="36"/>
      <c r="F9" s="36"/>
      <c r="I9" s="40"/>
    </row>
    <row r="10" spans="1:9" ht="15.75">
      <c r="A10" s="114">
        <v>8</v>
      </c>
      <c r="B10" s="119" t="s">
        <v>4950</v>
      </c>
      <c r="D10" s="40"/>
      <c r="E10" s="36"/>
      <c r="F10" s="36"/>
      <c r="I10" s="40"/>
    </row>
    <row r="11" spans="1:9" ht="15.75">
      <c r="A11" s="114">
        <v>9</v>
      </c>
      <c r="B11" s="119" t="s">
        <v>4929</v>
      </c>
      <c r="D11" s="40"/>
      <c r="E11" s="36"/>
      <c r="F11" s="36"/>
      <c r="I11" s="40"/>
    </row>
    <row r="12" spans="1:9" ht="15.75">
      <c r="A12" s="114">
        <v>10</v>
      </c>
      <c r="B12" s="119" t="s">
        <v>4951</v>
      </c>
      <c r="D12" s="40"/>
      <c r="E12" s="36"/>
      <c r="F12" s="36"/>
      <c r="I12" s="40"/>
    </row>
    <row r="13" spans="1:9" ht="15.75">
      <c r="A13" s="120">
        <v>11</v>
      </c>
      <c r="B13" s="119" t="s">
        <v>4952</v>
      </c>
      <c r="D13" s="40"/>
      <c r="E13" s="36"/>
      <c r="F13" s="36"/>
      <c r="I13" s="40"/>
    </row>
    <row r="14" spans="1:9">
      <c r="A14" s="112">
        <v>12</v>
      </c>
      <c r="B14" s="119" t="s">
        <v>4116</v>
      </c>
      <c r="C14" s="40"/>
      <c r="D14" s="40"/>
      <c r="E14" s="40"/>
      <c r="F14" s="40"/>
      <c r="G14" s="40"/>
      <c r="H14" s="40"/>
      <c r="I14" s="40"/>
    </row>
    <row r="15" spans="1:9">
      <c r="A15" s="40"/>
      <c r="B15" s="40"/>
      <c r="C15" s="40"/>
      <c r="D15" s="40"/>
      <c r="E15" s="40"/>
      <c r="F15" s="40"/>
      <c r="G15" s="40"/>
      <c r="H15" s="40"/>
      <c r="I15" s="40"/>
    </row>
    <row r="16" spans="1:9">
      <c r="A16" s="40"/>
      <c r="B16" s="40"/>
      <c r="C16" s="40"/>
      <c r="D16" s="40"/>
      <c r="E16" s="40"/>
      <c r="F16" s="40"/>
      <c r="G16" s="40"/>
      <c r="H16" s="40"/>
      <c r="I16" s="40"/>
    </row>
    <row r="17" spans="1:9">
      <c r="A17" s="40"/>
      <c r="B17" s="40"/>
      <c r="C17" s="40"/>
      <c r="D17" s="40"/>
      <c r="E17" s="40"/>
      <c r="F17" s="40"/>
      <c r="G17" s="40"/>
      <c r="H17" s="40"/>
      <c r="I17" s="40"/>
    </row>
    <row r="18" spans="1:9" ht="14.25">
      <c r="A18" s="121" t="s">
        <v>4953</v>
      </c>
      <c r="B18" s="122"/>
      <c r="C18" s="40"/>
      <c r="D18" s="40"/>
      <c r="E18" s="40"/>
      <c r="F18" s="40"/>
      <c r="G18" s="40"/>
      <c r="H18" s="40"/>
      <c r="I18" s="40"/>
    </row>
    <row r="19" spans="1:9" ht="14.25">
      <c r="A19" s="123" t="s">
        <v>4954</v>
      </c>
      <c r="B19" s="123" t="s">
        <v>4946</v>
      </c>
      <c r="C19" s="40"/>
      <c r="F19" s="40"/>
      <c r="G19" s="40"/>
      <c r="H19" s="40"/>
      <c r="I19" s="40"/>
    </row>
    <row r="20" spans="1:9">
      <c r="A20" s="114">
        <v>1</v>
      </c>
      <c r="B20" s="115" t="s">
        <v>4183</v>
      </c>
      <c r="C20" s="40"/>
      <c r="D20" s="40"/>
      <c r="G20" s="40"/>
      <c r="H20" s="40"/>
      <c r="I20" s="40"/>
    </row>
    <row r="21" spans="1:9">
      <c r="A21" s="114">
        <v>2</v>
      </c>
      <c r="B21" s="115" t="s">
        <v>4115</v>
      </c>
      <c r="C21" s="40"/>
      <c r="D21" s="40"/>
      <c r="G21" s="40"/>
      <c r="H21" s="40"/>
      <c r="I21" s="40"/>
    </row>
    <row r="22" spans="1:9">
      <c r="A22" s="114">
        <v>3</v>
      </c>
      <c r="B22" s="115" t="s">
        <v>54</v>
      </c>
      <c r="C22" s="40"/>
      <c r="D22" s="40"/>
      <c r="G22" s="40"/>
      <c r="H22" s="40"/>
      <c r="I22" s="40"/>
    </row>
    <row r="23" spans="1:9">
      <c r="A23" s="114">
        <v>4</v>
      </c>
      <c r="B23" s="115" t="s">
        <v>4421</v>
      </c>
      <c r="C23" s="40"/>
      <c r="D23" s="40"/>
      <c r="G23" s="40"/>
      <c r="H23" s="40"/>
      <c r="I23" s="40"/>
    </row>
    <row r="24" spans="1:9">
      <c r="A24" s="114">
        <v>5</v>
      </c>
      <c r="B24" s="115" t="s">
        <v>289</v>
      </c>
      <c r="C24" s="40"/>
      <c r="D24" s="40"/>
      <c r="G24" s="40"/>
      <c r="H24" s="40"/>
      <c r="I24" s="40"/>
    </row>
    <row r="25" spans="1:9">
      <c r="A25" s="114">
        <v>6</v>
      </c>
      <c r="B25" s="115" t="s">
        <v>4264</v>
      </c>
      <c r="C25" s="40"/>
      <c r="D25" s="40"/>
      <c r="G25" s="40"/>
      <c r="H25" s="40"/>
      <c r="I25" s="40"/>
    </row>
    <row r="26" spans="1:9">
      <c r="A26" s="114">
        <v>7</v>
      </c>
      <c r="B26" s="115" t="s">
        <v>4955</v>
      </c>
      <c r="C26" s="40"/>
      <c r="D26" s="40"/>
      <c r="G26" s="40"/>
      <c r="H26" s="40"/>
      <c r="I26" s="40"/>
    </row>
    <row r="27" spans="1:9">
      <c r="A27" s="114">
        <v>8</v>
      </c>
      <c r="B27" s="115" t="s">
        <v>4141</v>
      </c>
      <c r="C27" s="40"/>
      <c r="D27" s="40"/>
      <c r="G27" s="40"/>
      <c r="H27" s="40"/>
      <c r="I27" s="40"/>
    </row>
    <row r="28" spans="1:9">
      <c r="A28" s="114">
        <v>9</v>
      </c>
      <c r="B28" s="115" t="s">
        <v>4956</v>
      </c>
      <c r="C28" s="40"/>
      <c r="D28" s="40"/>
      <c r="G28" s="40"/>
      <c r="H28" s="40"/>
      <c r="I28" s="40"/>
    </row>
    <row r="29" spans="1:9">
      <c r="A29" s="114">
        <v>10</v>
      </c>
      <c r="B29" s="115" t="s">
        <v>4863</v>
      </c>
      <c r="C29" s="40"/>
      <c r="D29" s="40"/>
      <c r="G29" s="40"/>
      <c r="H29" s="40"/>
      <c r="I29" s="40"/>
    </row>
    <row r="30" spans="1:9">
      <c r="A30" s="114">
        <v>11</v>
      </c>
      <c r="B30" s="115" t="s">
        <v>4886</v>
      </c>
      <c r="C30" s="40"/>
      <c r="D30" s="40"/>
      <c r="G30" s="40"/>
      <c r="H30" s="40"/>
      <c r="I30" s="40"/>
    </row>
    <row r="31" spans="1:9">
      <c r="A31" s="114">
        <v>12</v>
      </c>
      <c r="B31" s="115" t="s">
        <v>4894</v>
      </c>
      <c r="C31" s="40"/>
      <c r="D31" s="40"/>
      <c r="G31" s="40"/>
      <c r="H31" s="40"/>
      <c r="I31" s="40"/>
    </row>
    <row r="32" spans="1:9">
      <c r="A32" s="114">
        <v>13</v>
      </c>
      <c r="B32" s="115" t="s">
        <v>4895</v>
      </c>
      <c r="C32" s="40"/>
      <c r="D32" s="40"/>
      <c r="G32" s="40"/>
      <c r="H32" s="40"/>
      <c r="I32" s="40"/>
    </row>
    <row r="33" spans="1:11">
      <c r="A33" s="114">
        <v>14</v>
      </c>
      <c r="B33" s="115" t="s">
        <v>4901</v>
      </c>
      <c r="C33" s="40"/>
      <c r="D33" s="40"/>
      <c r="G33" s="40"/>
      <c r="H33" s="40"/>
      <c r="I33" s="40"/>
    </row>
    <row r="34" spans="1:11">
      <c r="A34" s="114">
        <v>15</v>
      </c>
      <c r="B34" s="115" t="s">
        <v>4914</v>
      </c>
      <c r="C34" s="40"/>
      <c r="D34" s="40"/>
      <c r="G34" s="40"/>
      <c r="H34" s="40"/>
      <c r="I34" s="40"/>
    </row>
    <row r="35" spans="1:11">
      <c r="A35" s="114">
        <v>16</v>
      </c>
      <c r="B35" s="115" t="s">
        <v>4916</v>
      </c>
      <c r="C35" s="40"/>
      <c r="D35" s="40"/>
      <c r="G35" s="40"/>
      <c r="H35" s="40"/>
      <c r="I35" s="40"/>
    </row>
    <row r="36" spans="1:11">
      <c r="A36" s="114">
        <v>17</v>
      </c>
      <c r="B36" s="115" t="s">
        <v>4957</v>
      </c>
      <c r="C36" s="40"/>
      <c r="D36" s="40"/>
      <c r="G36" s="40"/>
      <c r="H36" s="40"/>
      <c r="I36" s="40"/>
    </row>
    <row r="37" spans="1:11">
      <c r="A37" s="114">
        <v>18</v>
      </c>
      <c r="B37" s="115" t="s">
        <v>4922</v>
      </c>
      <c r="C37" s="40"/>
      <c r="D37" s="40"/>
      <c r="G37" s="40"/>
      <c r="H37" s="40"/>
      <c r="I37" s="86"/>
      <c r="J37" s="87"/>
    </row>
    <row r="38" spans="1:11">
      <c r="A38" s="112">
        <v>19</v>
      </c>
      <c r="B38" s="115" t="s">
        <v>4930</v>
      </c>
      <c r="C38" s="40"/>
      <c r="D38" s="40"/>
      <c r="E38" s="40"/>
      <c r="F38" s="86"/>
      <c r="G38" s="86"/>
      <c r="H38" s="86"/>
      <c r="I38" s="86"/>
      <c r="J38" s="87"/>
    </row>
    <row r="39" spans="1:11">
      <c r="A39" s="40"/>
      <c r="B39" s="40"/>
      <c r="C39" s="40"/>
      <c r="D39" s="40"/>
      <c r="E39" s="40"/>
      <c r="F39" s="86"/>
      <c r="G39" s="86"/>
      <c r="H39" s="86"/>
      <c r="I39" s="86"/>
      <c r="J39" s="87"/>
    </row>
    <row r="40" spans="1:11" ht="14.25">
      <c r="A40" s="124" t="s">
        <v>4958</v>
      </c>
      <c r="B40" s="124"/>
      <c r="C40" s="124"/>
      <c r="D40" s="124"/>
      <c r="E40" s="125"/>
      <c r="F40" s="96"/>
      <c r="G40" s="94"/>
      <c r="H40" s="94"/>
      <c r="I40" s="94"/>
      <c r="J40" s="87"/>
    </row>
    <row r="41" spans="1:11" ht="14.25">
      <c r="A41" s="123" t="s">
        <v>4959</v>
      </c>
      <c r="B41" s="123" t="s">
        <v>4961</v>
      </c>
      <c r="C41" s="123" t="s">
        <v>5238</v>
      </c>
      <c r="D41" s="123" t="s">
        <v>20</v>
      </c>
      <c r="E41" s="123" t="s">
        <v>4962</v>
      </c>
      <c r="F41" s="87"/>
      <c r="G41" s="88" t="s">
        <v>4963</v>
      </c>
      <c r="H41" s="88" t="s">
        <v>4963</v>
      </c>
      <c r="I41" s="88" t="s">
        <v>4963</v>
      </c>
      <c r="J41" s="87"/>
    </row>
    <row r="42" spans="1:11">
      <c r="A42" s="114">
        <v>1</v>
      </c>
      <c r="B42" s="115" t="s">
        <v>4349</v>
      </c>
      <c r="C42" s="92"/>
      <c r="D42" s="114"/>
      <c r="E42" s="91"/>
      <c r="F42" s="89"/>
      <c r="G42" s="86"/>
      <c r="H42" s="87"/>
      <c r="I42" s="87"/>
    </row>
    <row r="43" spans="1:11">
      <c r="A43" s="114">
        <v>2</v>
      </c>
      <c r="B43" s="115" t="s">
        <v>4127</v>
      </c>
      <c r="C43" s="92"/>
      <c r="D43" s="114"/>
      <c r="E43" s="91"/>
      <c r="F43" s="87"/>
      <c r="G43" s="87"/>
      <c r="H43" s="89"/>
      <c r="I43" s="86"/>
      <c r="K43" s="87"/>
    </row>
    <row r="44" spans="1:11">
      <c r="A44" s="114">
        <v>3</v>
      </c>
      <c r="B44" s="115" t="s">
        <v>4108</v>
      </c>
      <c r="C44" s="92"/>
      <c r="D44" s="114"/>
      <c r="E44" s="91"/>
      <c r="F44" s="87"/>
      <c r="G44" s="89"/>
      <c r="H44" s="86"/>
      <c r="I44" s="87"/>
    </row>
    <row r="45" spans="1:11">
      <c r="A45" s="114">
        <v>4</v>
      </c>
      <c r="B45" s="115" t="s">
        <v>4146</v>
      </c>
      <c r="C45" s="92"/>
      <c r="D45" s="114"/>
      <c r="E45" s="91"/>
      <c r="F45" s="89"/>
      <c r="G45" s="86"/>
      <c r="H45" s="87"/>
      <c r="I45" s="87"/>
    </row>
    <row r="46" spans="1:11">
      <c r="A46" s="114">
        <v>5</v>
      </c>
      <c r="B46" s="115" t="s">
        <v>4964</v>
      </c>
      <c r="C46" s="92"/>
      <c r="D46" s="114"/>
      <c r="E46" s="91"/>
      <c r="F46" s="87"/>
      <c r="G46" s="89"/>
      <c r="H46" s="86"/>
      <c r="I46" s="87"/>
    </row>
    <row r="47" spans="1:11">
      <c r="A47" s="114">
        <v>6</v>
      </c>
      <c r="B47" s="115" t="s">
        <v>4273</v>
      </c>
      <c r="C47" s="92"/>
      <c r="D47" s="114"/>
      <c r="E47" s="91"/>
      <c r="F47" s="89"/>
      <c r="G47" s="86"/>
      <c r="H47" s="87"/>
      <c r="I47" s="87"/>
    </row>
    <row r="48" spans="1:11">
      <c r="A48" s="114">
        <v>7</v>
      </c>
      <c r="B48" s="115" t="s">
        <v>4178</v>
      </c>
      <c r="C48" s="92"/>
      <c r="D48" s="114"/>
      <c r="E48" s="91"/>
      <c r="F48" s="89"/>
      <c r="G48" s="86"/>
      <c r="H48" s="87"/>
      <c r="I48" s="87"/>
    </row>
    <row r="49" spans="1:9">
      <c r="A49" s="114">
        <v>8</v>
      </c>
      <c r="B49" s="115" t="s">
        <v>4502</v>
      </c>
      <c r="C49" s="92"/>
      <c r="D49" s="114"/>
      <c r="E49" s="91"/>
      <c r="F49" s="89"/>
      <c r="G49" s="86"/>
      <c r="H49" s="87"/>
      <c r="I49" s="87"/>
    </row>
    <row r="50" spans="1:9">
      <c r="A50" s="114">
        <v>9</v>
      </c>
      <c r="B50" s="115" t="s">
        <v>4336</v>
      </c>
      <c r="C50" s="92"/>
      <c r="D50" s="114"/>
      <c r="E50" s="91"/>
      <c r="F50" s="89"/>
      <c r="G50" s="86"/>
      <c r="H50" s="87"/>
      <c r="I50" s="87"/>
    </row>
    <row r="51" spans="1:9">
      <c r="A51" s="114">
        <v>10</v>
      </c>
      <c r="B51" s="115" t="s">
        <v>4221</v>
      </c>
      <c r="C51" s="92"/>
      <c r="D51" s="114"/>
      <c r="E51" s="91"/>
      <c r="F51" s="87"/>
      <c r="G51" s="89"/>
      <c r="H51" s="86"/>
      <c r="I51" s="87"/>
    </row>
    <row r="52" spans="1:9">
      <c r="A52" s="114">
        <v>11</v>
      </c>
      <c r="B52" s="115" t="s">
        <v>4134</v>
      </c>
      <c r="C52" s="92"/>
      <c r="D52" s="114"/>
      <c r="E52" s="91"/>
      <c r="F52" s="89"/>
      <c r="G52" s="86"/>
      <c r="H52" s="87"/>
      <c r="I52" s="87"/>
    </row>
    <row r="53" spans="1:9">
      <c r="A53" s="114">
        <v>12</v>
      </c>
      <c r="B53" s="115" t="s">
        <v>4283</v>
      </c>
      <c r="C53" s="92"/>
      <c r="D53" s="114"/>
      <c r="E53" s="91"/>
      <c r="F53" s="89"/>
      <c r="G53" s="86"/>
      <c r="H53" s="87"/>
      <c r="I53" s="87"/>
    </row>
    <row r="54" spans="1:9">
      <c r="A54" s="114">
        <v>13</v>
      </c>
      <c r="B54" s="115" t="s">
        <v>4121</v>
      </c>
      <c r="C54" s="92"/>
      <c r="D54" s="114"/>
      <c r="E54" s="91"/>
      <c r="F54" s="89"/>
      <c r="G54" s="86"/>
      <c r="H54" s="87"/>
      <c r="I54" s="87"/>
    </row>
    <row r="55" spans="1:9">
      <c r="A55" s="114">
        <v>14</v>
      </c>
      <c r="B55" s="115" t="s">
        <v>4123</v>
      </c>
      <c r="C55" s="92"/>
      <c r="D55" s="114"/>
      <c r="E55" s="91"/>
      <c r="F55" s="89"/>
      <c r="G55" s="86"/>
      <c r="H55" s="87"/>
      <c r="I55" s="87"/>
    </row>
    <row r="56" spans="1:9">
      <c r="A56" s="114">
        <v>15</v>
      </c>
      <c r="B56" s="115" t="s">
        <v>4152</v>
      </c>
      <c r="C56" s="92"/>
      <c r="D56" s="114"/>
      <c r="E56" s="91"/>
      <c r="F56" s="89"/>
      <c r="G56" s="86"/>
      <c r="H56" s="87"/>
      <c r="I56" s="87"/>
    </row>
    <row r="57" spans="1:9">
      <c r="A57" s="114">
        <v>16</v>
      </c>
      <c r="B57" s="115" t="s">
        <v>4126</v>
      </c>
      <c r="C57" s="92"/>
      <c r="D57" s="114"/>
      <c r="E57" s="91"/>
      <c r="F57" s="89"/>
      <c r="G57" s="86"/>
      <c r="H57" s="87"/>
      <c r="I57" s="87"/>
    </row>
    <row r="58" spans="1:9">
      <c r="A58" s="114">
        <v>17</v>
      </c>
      <c r="B58" s="115" t="s">
        <v>4160</v>
      </c>
      <c r="C58" s="92"/>
      <c r="D58" s="114"/>
      <c r="E58" s="91"/>
      <c r="F58" s="89"/>
      <c r="G58" s="86"/>
      <c r="H58" s="87"/>
      <c r="I58" s="87"/>
    </row>
    <row r="59" spans="1:9">
      <c r="A59" s="114">
        <v>18</v>
      </c>
      <c r="B59" s="115" t="s">
        <v>4165</v>
      </c>
      <c r="C59" s="92"/>
      <c r="D59" s="114"/>
      <c r="E59" s="91"/>
      <c r="F59" s="89"/>
      <c r="G59" s="86"/>
      <c r="H59" s="87"/>
      <c r="I59" s="87"/>
    </row>
    <row r="60" spans="1:9">
      <c r="A60" s="114">
        <v>19</v>
      </c>
      <c r="B60" s="115" t="s">
        <v>4169</v>
      </c>
      <c r="C60" s="92"/>
      <c r="D60" s="114"/>
      <c r="E60" s="91"/>
      <c r="F60" s="89"/>
      <c r="G60" s="86"/>
      <c r="H60" s="87"/>
      <c r="I60" s="87"/>
    </row>
    <row r="61" spans="1:9">
      <c r="A61" s="114">
        <v>20</v>
      </c>
      <c r="B61" s="115" t="s">
        <v>4174</v>
      </c>
      <c r="C61" s="92"/>
      <c r="D61" s="114"/>
      <c r="E61" s="91"/>
      <c r="F61" s="89"/>
      <c r="G61" s="86"/>
      <c r="H61" s="87"/>
      <c r="I61" s="87"/>
    </row>
    <row r="62" spans="1:9">
      <c r="A62" s="114">
        <v>21</v>
      </c>
      <c r="B62" s="115" t="s">
        <v>4186</v>
      </c>
      <c r="C62" s="92"/>
      <c r="D62" s="114"/>
      <c r="E62" s="91"/>
      <c r="F62" s="89"/>
      <c r="G62" s="86"/>
      <c r="H62" s="87"/>
      <c r="I62" s="87"/>
    </row>
    <row r="63" spans="1:9">
      <c r="A63" s="114">
        <v>22</v>
      </c>
      <c r="B63" s="115" t="s">
        <v>4140</v>
      </c>
      <c r="C63" s="92"/>
      <c r="D63" s="114"/>
      <c r="E63" s="91"/>
      <c r="F63" s="89"/>
      <c r="G63" s="86"/>
      <c r="H63" s="87"/>
      <c r="I63" s="87"/>
    </row>
    <row r="64" spans="1:9">
      <c r="A64" s="114">
        <v>23</v>
      </c>
      <c r="B64" s="115" t="s">
        <v>4208</v>
      </c>
      <c r="C64" s="92"/>
      <c r="D64" s="114"/>
      <c r="E64" s="91"/>
      <c r="F64" s="87"/>
      <c r="G64" s="89"/>
      <c r="H64" s="86"/>
      <c r="I64" s="87"/>
    </row>
    <row r="65" spans="1:9">
      <c r="A65" s="114">
        <v>24</v>
      </c>
      <c r="B65" s="115" t="s">
        <v>4213</v>
      </c>
      <c r="C65" s="92"/>
      <c r="D65" s="114"/>
      <c r="E65" s="91"/>
      <c r="F65" s="89"/>
      <c r="G65" s="86"/>
      <c r="H65" s="87"/>
      <c r="I65" s="87"/>
    </row>
    <row r="66" spans="1:9">
      <c r="A66" s="114">
        <v>25</v>
      </c>
      <c r="B66" s="115" t="s">
        <v>4131</v>
      </c>
      <c r="C66" s="92"/>
      <c r="D66" s="114"/>
      <c r="E66" s="91"/>
      <c r="F66" s="87"/>
      <c r="G66" s="87"/>
      <c r="H66" s="89"/>
      <c r="I66" s="86"/>
    </row>
    <row r="67" spans="1:9">
      <c r="A67" s="114">
        <v>26</v>
      </c>
      <c r="B67" s="115" t="s">
        <v>4269</v>
      </c>
      <c r="C67" s="92"/>
      <c r="D67" s="114"/>
      <c r="E67" s="91"/>
      <c r="F67" s="89"/>
      <c r="G67" s="86"/>
      <c r="H67" s="87"/>
      <c r="I67" s="87"/>
    </row>
    <row r="68" spans="1:9">
      <c r="A68" s="114">
        <v>27</v>
      </c>
      <c r="B68" s="115" t="s">
        <v>4257</v>
      </c>
      <c r="C68" s="92"/>
      <c r="D68" s="116"/>
      <c r="E68" s="91"/>
      <c r="F68" s="89"/>
      <c r="G68" s="86"/>
      <c r="H68" s="87"/>
      <c r="I68" s="87"/>
    </row>
    <row r="69" spans="1:9">
      <c r="A69" s="114">
        <v>28</v>
      </c>
      <c r="B69" s="115" t="s">
        <v>4965</v>
      </c>
      <c r="C69" s="92"/>
      <c r="D69" s="114"/>
      <c r="E69" s="91"/>
      <c r="F69" s="89"/>
      <c r="G69" s="86"/>
      <c r="H69" s="87"/>
      <c r="I69" s="87"/>
    </row>
    <row r="70" spans="1:9">
      <c r="A70" s="114">
        <v>29</v>
      </c>
      <c r="B70" s="115" t="s">
        <v>4289</v>
      </c>
      <c r="C70" s="92"/>
      <c r="D70" s="116"/>
      <c r="E70" s="91"/>
      <c r="F70" s="89"/>
      <c r="G70" s="86"/>
      <c r="H70" s="87"/>
      <c r="I70" s="87"/>
    </row>
    <row r="71" spans="1:9">
      <c r="A71" s="114">
        <v>30</v>
      </c>
      <c r="B71" s="115" t="s">
        <v>4966</v>
      </c>
      <c r="C71" s="92"/>
      <c r="D71" s="114"/>
      <c r="E71" s="91"/>
      <c r="F71" s="89"/>
      <c r="G71" s="86"/>
      <c r="H71" s="87"/>
      <c r="I71" s="87"/>
    </row>
    <row r="72" spans="1:9">
      <c r="A72" s="114">
        <v>31</v>
      </c>
      <c r="B72" s="115" t="s">
        <v>4298</v>
      </c>
      <c r="C72" s="92"/>
      <c r="D72" s="114"/>
      <c r="E72" s="91"/>
      <c r="F72" s="89"/>
      <c r="G72" s="86"/>
      <c r="H72" s="87"/>
      <c r="I72" s="87"/>
    </row>
    <row r="73" spans="1:9">
      <c r="A73" s="114">
        <v>32</v>
      </c>
      <c r="B73" s="115" t="s">
        <v>4324</v>
      </c>
      <c r="C73" s="92"/>
      <c r="D73" s="116"/>
      <c r="E73" s="91"/>
      <c r="F73" s="89"/>
      <c r="G73" s="86"/>
      <c r="H73" s="87"/>
      <c r="I73" s="87"/>
    </row>
    <row r="74" spans="1:9">
      <c r="A74" s="114">
        <v>33</v>
      </c>
      <c r="B74" s="115" t="s">
        <v>4967</v>
      </c>
      <c r="C74" s="92"/>
      <c r="D74" s="114"/>
      <c r="E74" s="91"/>
      <c r="F74" s="89"/>
      <c r="G74" s="86"/>
      <c r="H74" s="87"/>
      <c r="I74" s="87"/>
    </row>
    <row r="75" spans="1:9">
      <c r="A75" s="114">
        <v>34</v>
      </c>
      <c r="B75" s="115" t="s">
        <v>4968</v>
      </c>
      <c r="C75" s="92"/>
      <c r="D75" s="114"/>
      <c r="E75" s="91"/>
      <c r="F75" s="89"/>
      <c r="G75" s="86"/>
      <c r="H75" s="87"/>
      <c r="I75" s="87"/>
    </row>
    <row r="76" spans="1:9">
      <c r="A76" s="114">
        <v>35</v>
      </c>
      <c r="B76" s="115" t="s">
        <v>4969</v>
      </c>
      <c r="C76" s="92"/>
      <c r="D76" s="114"/>
      <c r="E76" s="91"/>
      <c r="F76" s="89"/>
      <c r="G76" s="86"/>
      <c r="H76" s="87"/>
      <c r="I76" s="87"/>
    </row>
    <row r="77" spans="1:9">
      <c r="A77" s="114">
        <v>36</v>
      </c>
      <c r="B77" s="115" t="s">
        <v>4290</v>
      </c>
      <c r="C77" s="92"/>
      <c r="D77" s="116"/>
      <c r="E77" s="91"/>
      <c r="F77" s="89"/>
      <c r="G77" s="86"/>
      <c r="H77" s="87"/>
      <c r="I77" s="87"/>
    </row>
    <row r="78" spans="1:9">
      <c r="A78" s="114">
        <v>37</v>
      </c>
      <c r="B78" s="115" t="s">
        <v>4970</v>
      </c>
      <c r="C78" s="92"/>
      <c r="D78" s="114"/>
      <c r="E78" s="91"/>
      <c r="F78" s="89"/>
      <c r="G78" s="86"/>
      <c r="H78" s="87"/>
      <c r="I78" s="87"/>
    </row>
    <row r="79" spans="1:9">
      <c r="A79" s="114">
        <v>38</v>
      </c>
      <c r="B79" s="115" t="s">
        <v>4971</v>
      </c>
      <c r="C79" s="92"/>
      <c r="D79" s="114"/>
      <c r="E79" s="91"/>
      <c r="F79" s="89"/>
      <c r="G79" s="86"/>
      <c r="H79" s="87"/>
      <c r="I79" s="87"/>
    </row>
    <row r="80" spans="1:9">
      <c r="A80" s="114">
        <v>39</v>
      </c>
      <c r="B80" s="115" t="s">
        <v>4758</v>
      </c>
      <c r="C80" s="92"/>
      <c r="D80" s="116"/>
      <c r="E80" s="91"/>
      <c r="F80" s="89"/>
      <c r="G80" s="86"/>
      <c r="H80" s="87"/>
      <c r="I80" s="87"/>
    </row>
    <row r="81" spans="1:9">
      <c r="A81" s="114">
        <v>40</v>
      </c>
      <c r="B81" s="115" t="s">
        <v>4972</v>
      </c>
      <c r="C81" s="92"/>
      <c r="D81" s="116"/>
      <c r="E81" s="91"/>
      <c r="F81" s="89"/>
      <c r="G81" s="86"/>
      <c r="H81" s="87"/>
      <c r="I81" s="87"/>
    </row>
    <row r="82" spans="1:9">
      <c r="A82" s="114">
        <v>41</v>
      </c>
      <c r="B82" s="115" t="s">
        <v>4973</v>
      </c>
      <c r="C82" s="92"/>
      <c r="D82" s="116"/>
      <c r="E82" s="91"/>
      <c r="F82" s="89"/>
      <c r="G82" s="86"/>
      <c r="H82" s="87"/>
      <c r="I82" s="87"/>
    </row>
    <row r="83" spans="1:9">
      <c r="A83" s="114">
        <v>42</v>
      </c>
      <c r="B83" s="115" t="s">
        <v>4974</v>
      </c>
      <c r="C83" s="92"/>
      <c r="D83" s="116"/>
      <c r="E83" s="91"/>
      <c r="F83" s="89"/>
      <c r="G83" s="86"/>
      <c r="H83" s="87"/>
      <c r="I83" s="87"/>
    </row>
    <row r="84" spans="1:9">
      <c r="A84" s="114">
        <v>43</v>
      </c>
      <c r="B84" s="115" t="s">
        <v>4975</v>
      </c>
      <c r="C84" s="92"/>
      <c r="D84" s="114"/>
      <c r="E84" s="91"/>
      <c r="F84" s="89"/>
      <c r="G84" s="86"/>
      <c r="H84" s="87"/>
      <c r="I84" s="87"/>
    </row>
    <row r="85" spans="1:9">
      <c r="A85" s="114">
        <v>44</v>
      </c>
      <c r="B85" s="115" t="s">
        <v>4976</v>
      </c>
      <c r="C85" s="92"/>
      <c r="D85" s="116"/>
      <c r="E85" s="91"/>
      <c r="F85" s="89"/>
      <c r="G85" s="86"/>
      <c r="H85" s="87"/>
      <c r="I85" s="87"/>
    </row>
    <row r="86" spans="1:9">
      <c r="A86" s="114">
        <v>45</v>
      </c>
      <c r="B86" s="115" t="s">
        <v>4977</v>
      </c>
      <c r="C86" s="92"/>
      <c r="D86" s="116"/>
      <c r="E86" s="91"/>
      <c r="F86" s="89"/>
      <c r="G86" s="86"/>
      <c r="H86" s="87"/>
      <c r="I86" s="87"/>
    </row>
    <row r="87" spans="1:9">
      <c r="A87" s="114">
        <v>46</v>
      </c>
      <c r="B87" s="115" t="s">
        <v>4978</v>
      </c>
      <c r="C87" s="92"/>
      <c r="D87" s="116"/>
      <c r="E87" s="91"/>
      <c r="F87" s="89"/>
      <c r="G87" s="86"/>
      <c r="H87" s="87"/>
      <c r="I87" s="87"/>
    </row>
    <row r="88" spans="1:9">
      <c r="A88" s="114">
        <v>47</v>
      </c>
      <c r="B88" s="115" t="s">
        <v>4979</v>
      </c>
      <c r="C88" s="92"/>
      <c r="D88" s="114"/>
      <c r="E88" s="91"/>
      <c r="F88" s="89"/>
      <c r="G88" s="86"/>
      <c r="H88" s="87"/>
      <c r="I88" s="87"/>
    </row>
    <row r="89" spans="1:9">
      <c r="A89" s="114">
        <v>48</v>
      </c>
      <c r="B89" s="115" t="s">
        <v>4289</v>
      </c>
      <c r="C89" s="92"/>
      <c r="D89" s="116"/>
      <c r="E89" s="91"/>
      <c r="F89" s="88"/>
      <c r="G89" s="88"/>
      <c r="H89" s="87"/>
      <c r="I89" s="87"/>
    </row>
    <row r="90" spans="1:9">
      <c r="A90" s="114">
        <v>49</v>
      </c>
      <c r="B90" s="115" t="s">
        <v>4980</v>
      </c>
      <c r="C90" s="92"/>
      <c r="D90" s="116"/>
      <c r="E90" s="91"/>
      <c r="F90" s="88"/>
      <c r="G90" s="88"/>
      <c r="H90" s="87"/>
      <c r="I90" s="87"/>
    </row>
    <row r="91" spans="1:9">
      <c r="A91" s="114">
        <v>50</v>
      </c>
      <c r="B91" s="115" t="s">
        <v>4981</v>
      </c>
      <c r="C91" s="92"/>
      <c r="D91" s="114"/>
      <c r="E91" s="91"/>
      <c r="F91" s="88"/>
      <c r="G91" s="88"/>
      <c r="H91" s="87"/>
      <c r="I91" s="87"/>
    </row>
    <row r="92" spans="1:9">
      <c r="A92" s="114">
        <v>51</v>
      </c>
      <c r="B92" s="115" t="s">
        <v>4982</v>
      </c>
      <c r="C92" s="92"/>
      <c r="D92" s="116"/>
      <c r="E92" s="91"/>
      <c r="F92" s="88"/>
      <c r="G92" s="88"/>
      <c r="H92" s="87"/>
      <c r="I92" s="87"/>
    </row>
    <row r="93" spans="1:9">
      <c r="A93" s="114">
        <v>52</v>
      </c>
      <c r="B93" s="115" t="s">
        <v>4983</v>
      </c>
      <c r="C93" s="92"/>
      <c r="D93" s="114"/>
      <c r="E93" s="91"/>
      <c r="F93" s="88"/>
      <c r="G93" s="88"/>
      <c r="H93" s="87"/>
      <c r="I93" s="87"/>
    </row>
    <row r="94" spans="1:9">
      <c r="A94" s="114">
        <v>53</v>
      </c>
      <c r="B94" s="115" t="s">
        <v>4302</v>
      </c>
      <c r="C94" s="92"/>
      <c r="D94" s="116"/>
      <c r="E94" s="91"/>
      <c r="F94" s="88"/>
      <c r="G94" s="88"/>
      <c r="H94" s="87"/>
      <c r="I94" s="87"/>
    </row>
    <row r="95" spans="1:9">
      <c r="A95" s="114">
        <v>54</v>
      </c>
      <c r="B95" s="115" t="s">
        <v>4984</v>
      </c>
      <c r="C95" s="92"/>
      <c r="D95" s="116"/>
      <c r="E95" s="91"/>
      <c r="F95" s="88"/>
      <c r="G95" s="88"/>
      <c r="H95" s="87"/>
      <c r="I95" s="87"/>
    </row>
    <row r="96" spans="1:9">
      <c r="A96" s="114">
        <v>55</v>
      </c>
      <c r="B96" s="115" t="s">
        <v>4985</v>
      </c>
      <c r="C96" s="92"/>
      <c r="D96" s="116"/>
      <c r="E96" s="91"/>
      <c r="F96" s="88"/>
      <c r="G96" s="88"/>
      <c r="H96" s="87"/>
      <c r="I96" s="87"/>
    </row>
    <row r="97" spans="1:9">
      <c r="A97" s="114">
        <v>56</v>
      </c>
      <c r="B97" s="115" t="s">
        <v>4986</v>
      </c>
      <c r="C97" s="92"/>
      <c r="D97" s="91"/>
      <c r="E97" s="114"/>
      <c r="F97" s="88"/>
      <c r="G97" s="88"/>
      <c r="H97" s="88"/>
      <c r="I97" s="87"/>
    </row>
    <row r="98" spans="1:9">
      <c r="A98" s="114">
        <v>57</v>
      </c>
      <c r="B98" s="115" t="s">
        <v>4304</v>
      </c>
      <c r="C98" s="92"/>
      <c r="D98" s="114"/>
      <c r="E98" s="91"/>
      <c r="F98" s="88"/>
      <c r="G98" s="88"/>
      <c r="H98" s="87"/>
      <c r="I98" s="87"/>
    </row>
    <row r="99" spans="1:9">
      <c r="A99" s="114">
        <v>58</v>
      </c>
      <c r="B99" s="115" t="s">
        <v>4295</v>
      </c>
      <c r="C99" s="92"/>
      <c r="D99" s="114"/>
      <c r="E99" s="91"/>
      <c r="F99" s="88"/>
      <c r="G99" s="88"/>
      <c r="H99" s="87"/>
      <c r="I99" s="87"/>
    </row>
    <row r="100" spans="1:9">
      <c r="A100" s="114">
        <v>59</v>
      </c>
      <c r="B100" s="115" t="s">
        <v>4252</v>
      </c>
      <c r="C100" s="92"/>
      <c r="D100" s="116"/>
      <c r="E100" s="91"/>
      <c r="F100" s="88"/>
      <c r="G100" s="88"/>
      <c r="H100" s="87"/>
      <c r="I100" s="87"/>
    </row>
    <row r="101" spans="1:9">
      <c r="A101" s="114">
        <v>60</v>
      </c>
      <c r="B101" s="115" t="s">
        <v>4987</v>
      </c>
      <c r="C101" s="92"/>
      <c r="D101" s="114"/>
      <c r="E101" s="91"/>
      <c r="F101" s="88"/>
      <c r="G101" s="88"/>
      <c r="H101" s="87"/>
      <c r="I101" s="87"/>
    </row>
    <row r="102" spans="1:9">
      <c r="A102" s="114">
        <v>61</v>
      </c>
      <c r="B102" s="115" t="s">
        <v>4988</v>
      </c>
      <c r="C102" s="92"/>
      <c r="D102" s="116"/>
      <c r="E102" s="91"/>
      <c r="F102" s="88"/>
      <c r="G102" s="88"/>
      <c r="H102" s="87"/>
      <c r="I102" s="87"/>
    </row>
    <row r="103" spans="1:9">
      <c r="A103" s="112">
        <v>62</v>
      </c>
      <c r="B103" s="115" t="s">
        <v>4989</v>
      </c>
      <c r="C103" s="92"/>
      <c r="D103" s="93"/>
      <c r="E103" s="91" t="s">
        <v>4963</v>
      </c>
      <c r="F103" s="88" t="s">
        <v>4963</v>
      </c>
      <c r="G103" s="88" t="s">
        <v>4963</v>
      </c>
      <c r="H103" s="88" t="s">
        <v>4963</v>
      </c>
      <c r="I103" s="88" t="s">
        <v>4963</v>
      </c>
    </row>
    <row r="104" spans="1:9">
      <c r="A104" s="40"/>
      <c r="B104" s="40"/>
      <c r="C104" s="40"/>
      <c r="D104" s="40"/>
      <c r="E104" s="40"/>
      <c r="F104" s="86"/>
      <c r="G104" s="86"/>
      <c r="H104" s="86"/>
      <c r="I104" s="86"/>
    </row>
    <row r="105" spans="1:9" ht="14.25">
      <c r="A105" s="121" t="s">
        <v>4990</v>
      </c>
      <c r="B105" s="122"/>
      <c r="C105" s="40"/>
      <c r="D105" s="40"/>
      <c r="E105" s="40"/>
      <c r="F105" s="86"/>
      <c r="G105" s="86"/>
      <c r="H105" s="86"/>
      <c r="I105" s="86"/>
    </row>
    <row r="106" spans="1:9" ht="14.25">
      <c r="A106" s="123" t="s">
        <v>4991</v>
      </c>
      <c r="B106" s="123" t="s">
        <v>36</v>
      </c>
      <c r="D106" s="40"/>
      <c r="E106" s="40"/>
      <c r="F106" s="86"/>
      <c r="G106" s="87"/>
      <c r="H106" s="87"/>
      <c r="I106" s="86"/>
    </row>
    <row r="107" spans="1:9">
      <c r="A107" s="114">
        <v>1</v>
      </c>
      <c r="B107" s="115" t="s">
        <v>259</v>
      </c>
      <c r="C107" s="40"/>
      <c r="D107" s="40"/>
      <c r="E107" s="40"/>
      <c r="F107" s="40"/>
      <c r="I107" s="40"/>
    </row>
    <row r="108" spans="1:9">
      <c r="A108" s="114">
        <v>2</v>
      </c>
      <c r="B108" s="115" t="s">
        <v>4109</v>
      </c>
      <c r="C108" s="40"/>
      <c r="D108" s="40"/>
      <c r="E108" s="40"/>
      <c r="F108" s="40"/>
      <c r="I108" s="40"/>
    </row>
    <row r="109" spans="1:9">
      <c r="A109" s="114">
        <v>3</v>
      </c>
      <c r="B109" s="115" t="s">
        <v>4128</v>
      </c>
      <c r="C109" s="40"/>
      <c r="D109" s="40"/>
      <c r="E109" s="40"/>
      <c r="F109" s="40"/>
      <c r="I109" s="40"/>
    </row>
    <row r="110" spans="1:9">
      <c r="A110" s="114">
        <v>4</v>
      </c>
      <c r="B110" s="115" t="s">
        <v>4114</v>
      </c>
      <c r="C110" s="40"/>
      <c r="D110" s="40"/>
      <c r="E110" s="40"/>
      <c r="F110" s="40"/>
      <c r="I110" s="40"/>
    </row>
    <row r="111" spans="1:9">
      <c r="A111" s="114">
        <v>5</v>
      </c>
      <c r="B111" s="115" t="s">
        <v>4929</v>
      </c>
      <c r="C111" s="40"/>
      <c r="D111" s="40"/>
      <c r="E111" s="40"/>
      <c r="F111" s="40"/>
      <c r="I111" s="40"/>
    </row>
    <row r="112" spans="1:9">
      <c r="A112" s="112">
        <v>6</v>
      </c>
      <c r="B112" s="115" t="s">
        <v>4992</v>
      </c>
      <c r="C112" s="40"/>
      <c r="D112" s="40"/>
      <c r="E112" s="40"/>
      <c r="F112" s="40"/>
      <c r="G112" s="40"/>
      <c r="H112" s="40"/>
      <c r="I112" s="40"/>
    </row>
    <row r="113" spans="1:11">
      <c r="A113" s="40"/>
      <c r="B113" s="40"/>
      <c r="C113" s="40"/>
      <c r="D113" s="40"/>
      <c r="E113" s="40"/>
      <c r="F113" s="40"/>
      <c r="G113" s="40"/>
      <c r="H113" s="40"/>
      <c r="I113" s="40"/>
    </row>
    <row r="114" spans="1:11" ht="14.25">
      <c r="A114" s="126" t="s">
        <v>25</v>
      </c>
      <c r="B114" s="127"/>
      <c r="C114" s="100"/>
      <c r="D114" s="86"/>
      <c r="E114" s="40"/>
      <c r="F114" s="40"/>
      <c r="G114" s="40"/>
      <c r="H114" s="40"/>
      <c r="I114" s="40"/>
    </row>
    <row r="115" spans="1:11" ht="14.25">
      <c r="A115" s="128" t="s">
        <v>37</v>
      </c>
      <c r="B115" s="129" t="s">
        <v>36</v>
      </c>
      <c r="C115" s="87"/>
      <c r="D115" s="86"/>
      <c r="E115" s="40"/>
      <c r="F115" s="40"/>
      <c r="G115" s="40"/>
      <c r="H115" s="40"/>
      <c r="I115" s="40"/>
    </row>
    <row r="116" spans="1:11">
      <c r="A116" s="90">
        <v>1</v>
      </c>
      <c r="B116" s="97" t="s">
        <v>46</v>
      </c>
      <c r="C116" s="87"/>
      <c r="D116" s="86"/>
      <c r="E116" s="53"/>
      <c r="F116" s="53"/>
      <c r="G116" s="40"/>
      <c r="H116" s="40"/>
      <c r="I116" s="40"/>
      <c r="J116" s="40"/>
    </row>
    <row r="117" spans="1:11">
      <c r="A117" s="90">
        <v>2</v>
      </c>
      <c r="B117" s="97" t="s">
        <v>54</v>
      </c>
      <c r="C117" s="87"/>
      <c r="D117" s="86"/>
      <c r="E117" s="54"/>
      <c r="F117" s="53"/>
      <c r="G117" s="40"/>
      <c r="H117" s="40"/>
      <c r="I117" s="40"/>
      <c r="J117" s="88"/>
      <c r="K117" s="87"/>
    </row>
    <row r="118" spans="1:11">
      <c r="A118" s="90">
        <v>3</v>
      </c>
      <c r="B118" s="97" t="s">
        <v>63</v>
      </c>
      <c r="C118" s="87"/>
      <c r="D118" s="86"/>
      <c r="E118" s="54"/>
      <c r="F118" s="53"/>
      <c r="G118" s="40"/>
      <c r="H118" s="40"/>
      <c r="I118" s="40"/>
      <c r="J118" s="88"/>
      <c r="K118" s="87"/>
    </row>
    <row r="119" spans="1:11">
      <c r="A119" s="90">
        <v>4</v>
      </c>
      <c r="B119" s="97" t="s">
        <v>70</v>
      </c>
      <c r="C119" s="87"/>
      <c r="D119" s="86"/>
      <c r="E119" s="54"/>
      <c r="F119" s="53"/>
      <c r="G119" s="40"/>
      <c r="H119" s="40"/>
      <c r="I119" s="40"/>
      <c r="J119" s="88"/>
      <c r="K119" s="87"/>
    </row>
    <row r="120" spans="1:11">
      <c r="A120" s="90">
        <v>5</v>
      </c>
      <c r="B120" s="97" t="s">
        <v>78</v>
      </c>
      <c r="C120" s="87"/>
      <c r="D120" s="86"/>
      <c r="E120" s="54"/>
      <c r="F120" s="53"/>
      <c r="G120" s="40"/>
      <c r="H120" s="40"/>
      <c r="I120" s="40"/>
      <c r="J120" s="88"/>
      <c r="K120" s="87"/>
    </row>
    <row r="121" spans="1:11">
      <c r="A121" s="90">
        <v>6</v>
      </c>
      <c r="B121" s="97" t="s">
        <v>87</v>
      </c>
      <c r="C121" s="87"/>
      <c r="D121" s="86"/>
      <c r="E121" s="7"/>
      <c r="F121" s="53"/>
      <c r="G121" s="40"/>
      <c r="H121" s="40"/>
      <c r="I121" s="40"/>
      <c r="J121" s="88"/>
      <c r="K121" s="87"/>
    </row>
    <row r="122" spans="1:11">
      <c r="A122" s="90">
        <v>7</v>
      </c>
      <c r="B122" s="97" t="s">
        <v>96</v>
      </c>
      <c r="C122" s="87"/>
      <c r="D122" s="86"/>
      <c r="E122" s="54"/>
      <c r="F122" s="53"/>
      <c r="G122" s="40"/>
      <c r="H122" s="40"/>
      <c r="I122" s="40"/>
      <c r="J122" s="88"/>
      <c r="K122" s="87"/>
    </row>
    <row r="123" spans="1:11">
      <c r="A123" s="90">
        <v>8</v>
      </c>
      <c r="B123" s="97" t="s">
        <v>105</v>
      </c>
      <c r="C123" s="87"/>
      <c r="D123" s="86"/>
      <c r="E123" s="54"/>
      <c r="F123" s="53"/>
      <c r="G123" s="40"/>
      <c r="H123" s="40"/>
      <c r="I123" s="40"/>
      <c r="J123" s="87"/>
      <c r="K123" s="87"/>
    </row>
    <row r="124" spans="1:11">
      <c r="A124" s="90">
        <v>9</v>
      </c>
      <c r="B124" s="97" t="s">
        <v>114</v>
      </c>
      <c r="C124" s="87"/>
      <c r="D124" s="86"/>
      <c r="E124" s="54"/>
      <c r="F124" s="53"/>
      <c r="G124" s="40"/>
      <c r="H124" s="40"/>
      <c r="I124" s="40"/>
    </row>
    <row r="125" spans="1:11">
      <c r="A125" s="90">
        <v>10</v>
      </c>
      <c r="B125" s="97" t="s">
        <v>124</v>
      </c>
      <c r="C125" s="87"/>
      <c r="D125" s="86"/>
      <c r="E125" s="54"/>
      <c r="F125" s="53"/>
      <c r="G125" s="40"/>
      <c r="H125" s="40"/>
      <c r="I125" s="40"/>
    </row>
    <row r="126" spans="1:11">
      <c r="A126" s="90">
        <v>11</v>
      </c>
      <c r="B126" s="97" t="s">
        <v>128</v>
      </c>
      <c r="C126" s="87"/>
      <c r="D126" s="86"/>
      <c r="E126" s="54"/>
      <c r="F126" s="53"/>
      <c r="G126" s="40"/>
      <c r="H126" s="40"/>
      <c r="I126" s="40"/>
    </row>
    <row r="127" spans="1:11">
      <c r="A127" s="90">
        <v>12</v>
      </c>
      <c r="B127" s="97" t="s">
        <v>136</v>
      </c>
      <c r="C127" s="87"/>
      <c r="D127" s="86"/>
      <c r="E127" s="54"/>
      <c r="F127" s="53"/>
      <c r="G127" s="40"/>
      <c r="H127" s="40"/>
      <c r="I127" s="40"/>
    </row>
    <row r="128" spans="1:11">
      <c r="A128" s="90">
        <v>13</v>
      </c>
      <c r="B128" s="97" t="s">
        <v>146</v>
      </c>
      <c r="C128" s="87"/>
      <c r="D128" s="86"/>
      <c r="E128" s="54"/>
      <c r="F128" s="53"/>
      <c r="G128" s="40"/>
      <c r="H128" s="40"/>
      <c r="I128" s="40"/>
    </row>
    <row r="129" spans="1:9">
      <c r="A129" s="90">
        <v>14</v>
      </c>
      <c r="B129" s="97" t="s">
        <v>153</v>
      </c>
      <c r="C129" s="87"/>
      <c r="D129" s="86"/>
      <c r="E129" s="54"/>
      <c r="F129" s="53"/>
      <c r="G129" s="40"/>
      <c r="H129" s="40"/>
      <c r="I129" s="40"/>
    </row>
    <row r="130" spans="1:9">
      <c r="A130" s="90">
        <v>15</v>
      </c>
      <c r="B130" s="97" t="s">
        <v>162</v>
      </c>
      <c r="C130" s="95"/>
      <c r="D130" s="86"/>
      <c r="E130" s="54"/>
      <c r="F130" s="53"/>
      <c r="G130" s="40"/>
      <c r="H130" s="40"/>
      <c r="I130" s="40"/>
    </row>
    <row r="131" spans="1:9">
      <c r="A131" s="90">
        <v>16</v>
      </c>
      <c r="B131" s="97" t="s">
        <v>170</v>
      </c>
      <c r="C131" s="95"/>
      <c r="D131" s="86"/>
      <c r="E131" s="54"/>
      <c r="F131" s="53"/>
      <c r="G131" s="40"/>
      <c r="H131" s="40"/>
      <c r="I131" s="40"/>
    </row>
    <row r="132" spans="1:9">
      <c r="A132" s="90">
        <v>17</v>
      </c>
      <c r="B132" s="97" t="s">
        <v>179</v>
      </c>
      <c r="C132" s="87"/>
      <c r="D132" s="86"/>
      <c r="E132" s="54"/>
      <c r="F132" s="53"/>
      <c r="G132" s="40"/>
      <c r="H132" s="40"/>
      <c r="I132" s="40"/>
    </row>
    <row r="133" spans="1:9">
      <c r="A133" s="90">
        <v>18</v>
      </c>
      <c r="B133" s="97" t="s">
        <v>189</v>
      </c>
      <c r="C133" s="87"/>
      <c r="D133" s="86"/>
      <c r="E133" s="54"/>
      <c r="F133" s="53"/>
      <c r="G133" s="40"/>
      <c r="H133" s="40"/>
      <c r="I133" s="40"/>
    </row>
    <row r="134" spans="1:9">
      <c r="A134" s="90">
        <v>19</v>
      </c>
      <c r="B134" s="97" t="s">
        <v>193</v>
      </c>
      <c r="C134" s="87"/>
      <c r="D134" s="86"/>
      <c r="E134" s="54"/>
      <c r="F134" s="53"/>
      <c r="G134" s="40"/>
      <c r="H134" s="40"/>
      <c r="I134" s="40"/>
    </row>
    <row r="135" spans="1:9">
      <c r="A135" s="90">
        <v>20</v>
      </c>
      <c r="B135" s="97" t="s">
        <v>201</v>
      </c>
      <c r="C135" s="87"/>
      <c r="D135" s="86"/>
      <c r="E135" s="54"/>
      <c r="F135" s="53"/>
      <c r="G135" s="40"/>
      <c r="H135" s="40"/>
      <c r="I135" s="40"/>
    </row>
    <row r="136" spans="1:9">
      <c r="A136" s="90">
        <v>21</v>
      </c>
      <c r="B136" s="97" t="s">
        <v>211</v>
      </c>
      <c r="C136" s="87"/>
      <c r="D136" s="86"/>
      <c r="E136" s="54"/>
      <c r="F136" s="53"/>
      <c r="G136" s="40"/>
      <c r="H136" s="40"/>
      <c r="I136" s="40"/>
    </row>
    <row r="137" spans="1:9">
      <c r="A137" s="90">
        <v>22</v>
      </c>
      <c r="B137" s="97" t="s">
        <v>216</v>
      </c>
      <c r="C137" s="87"/>
      <c r="D137" s="86"/>
      <c r="E137" s="54"/>
      <c r="F137" s="53"/>
      <c r="G137" s="40"/>
      <c r="H137" s="40"/>
      <c r="I137" s="40"/>
    </row>
    <row r="138" spans="1:9">
      <c r="A138" s="90">
        <v>23</v>
      </c>
      <c r="B138" s="97" t="s">
        <v>224</v>
      </c>
      <c r="C138" s="87"/>
      <c r="D138" s="86"/>
      <c r="E138" s="54"/>
      <c r="F138" s="53"/>
      <c r="G138" s="40"/>
      <c r="H138" s="40"/>
      <c r="I138" s="40"/>
    </row>
    <row r="139" spans="1:9">
      <c r="A139" s="90">
        <v>24</v>
      </c>
      <c r="B139" s="97" t="s">
        <v>234</v>
      </c>
      <c r="C139" s="87"/>
      <c r="D139" s="86"/>
      <c r="E139" s="40"/>
      <c r="F139" s="53"/>
      <c r="G139" s="40"/>
      <c r="H139" s="40"/>
      <c r="I139" s="40"/>
    </row>
    <row r="140" spans="1:9">
      <c r="A140" s="90">
        <v>25</v>
      </c>
      <c r="B140" s="97" t="s">
        <v>242</v>
      </c>
      <c r="C140" s="87"/>
      <c r="D140" s="86"/>
      <c r="E140" s="40"/>
      <c r="F140" s="53"/>
      <c r="G140" s="40"/>
      <c r="H140" s="40"/>
      <c r="I140" s="40"/>
    </row>
    <row r="141" spans="1:9">
      <c r="A141" s="90">
        <v>26</v>
      </c>
      <c r="B141" s="98" t="s">
        <v>250</v>
      </c>
      <c r="C141" s="87"/>
      <c r="D141" s="86"/>
      <c r="E141" s="40"/>
      <c r="F141" s="53"/>
      <c r="G141" s="40"/>
      <c r="H141" s="40"/>
      <c r="I141" s="40"/>
    </row>
    <row r="142" spans="1:9">
      <c r="A142" s="90">
        <v>27</v>
      </c>
      <c r="B142" s="91" t="s">
        <v>259</v>
      </c>
      <c r="C142" s="87"/>
      <c r="D142" s="86"/>
      <c r="E142" s="40"/>
      <c r="F142" s="53"/>
      <c r="G142" s="40"/>
      <c r="H142" s="40"/>
      <c r="I142" s="40"/>
    </row>
    <row r="143" spans="1:9">
      <c r="A143" s="90">
        <v>28</v>
      </c>
      <c r="B143" s="99" t="s">
        <v>263</v>
      </c>
      <c r="C143" s="87"/>
      <c r="D143" s="86"/>
      <c r="E143" s="40"/>
      <c r="F143" s="53"/>
      <c r="G143" s="40"/>
      <c r="H143" s="40"/>
      <c r="I143" s="40"/>
    </row>
    <row r="144" spans="1:9">
      <c r="A144" s="90">
        <v>29</v>
      </c>
      <c r="B144" s="97" t="s">
        <v>272</v>
      </c>
      <c r="C144" s="87"/>
      <c r="D144" s="86"/>
      <c r="E144" s="40"/>
      <c r="F144" s="40"/>
      <c r="G144" s="40"/>
      <c r="H144" s="40"/>
      <c r="I144" s="40"/>
    </row>
    <row r="145" spans="1:9">
      <c r="A145" s="90">
        <v>30</v>
      </c>
      <c r="B145" s="97" t="s">
        <v>281</v>
      </c>
      <c r="C145" s="87"/>
      <c r="D145" s="86"/>
      <c r="E145" s="40"/>
      <c r="F145" s="40"/>
      <c r="G145" s="40"/>
      <c r="H145" s="40"/>
      <c r="I145" s="40"/>
    </row>
    <row r="146" spans="1:9">
      <c r="A146" s="102">
        <v>31</v>
      </c>
      <c r="B146" s="103" t="s">
        <v>289</v>
      </c>
      <c r="C146" s="87"/>
      <c r="D146" s="86"/>
      <c r="E146" s="40"/>
      <c r="F146" s="40"/>
      <c r="G146" s="40"/>
      <c r="H146" s="40"/>
      <c r="I146" s="40"/>
    </row>
    <row r="147" spans="1:9">
      <c r="A147" s="102">
        <v>32</v>
      </c>
      <c r="B147" s="103" t="s">
        <v>299</v>
      </c>
      <c r="C147" s="87"/>
      <c r="D147" s="86"/>
      <c r="E147" s="40"/>
      <c r="F147" s="40"/>
      <c r="G147" s="40"/>
      <c r="H147" s="40"/>
      <c r="I147" s="40"/>
    </row>
    <row r="148" spans="1:9">
      <c r="A148" s="104">
        <v>33</v>
      </c>
      <c r="B148" s="105" t="s">
        <v>304</v>
      </c>
      <c r="C148" s="87"/>
      <c r="D148" s="86"/>
      <c r="E148" s="40"/>
      <c r="F148" s="40"/>
      <c r="G148" s="40"/>
      <c r="H148" s="40"/>
      <c r="I148" s="40"/>
    </row>
    <row r="149" spans="1:9" ht="15">
      <c r="A149" s="104">
        <v>34</v>
      </c>
      <c r="B149" s="106" t="s">
        <v>312</v>
      </c>
      <c r="C149" s="87"/>
      <c r="D149" s="86"/>
      <c r="E149" s="40"/>
      <c r="F149" s="40"/>
      <c r="G149" s="40"/>
      <c r="H149" s="40"/>
      <c r="I149" s="40"/>
    </row>
    <row r="150" spans="1:9" ht="15">
      <c r="A150" s="104">
        <v>35</v>
      </c>
      <c r="B150" s="106" t="s">
        <v>322</v>
      </c>
      <c r="C150" s="87"/>
      <c r="D150" s="86"/>
      <c r="E150" s="40"/>
      <c r="F150" s="40"/>
      <c r="G150" s="40"/>
      <c r="H150" s="40"/>
      <c r="I150" s="40"/>
    </row>
    <row r="151" spans="1:9" ht="15">
      <c r="A151" s="104">
        <v>36</v>
      </c>
      <c r="B151" s="106" t="s">
        <v>329</v>
      </c>
      <c r="C151" s="87"/>
      <c r="D151" s="86"/>
      <c r="E151" s="40"/>
      <c r="F151" s="40"/>
      <c r="G151" s="40"/>
      <c r="H151" s="40"/>
      <c r="I151" s="40"/>
    </row>
    <row r="152" spans="1:9" ht="15">
      <c r="A152" s="104">
        <v>37</v>
      </c>
      <c r="B152" s="107" t="s">
        <v>339</v>
      </c>
      <c r="C152" s="87"/>
      <c r="D152" s="86"/>
      <c r="E152" s="40"/>
      <c r="F152" s="40"/>
      <c r="G152" s="40"/>
      <c r="H152" s="40"/>
      <c r="I152" s="40"/>
    </row>
    <row r="153" spans="1:9" ht="15">
      <c r="A153" s="104">
        <v>38</v>
      </c>
      <c r="B153" s="108" t="s">
        <v>343</v>
      </c>
      <c r="C153" s="87"/>
      <c r="D153" s="86"/>
      <c r="E153" s="40"/>
      <c r="F153" s="40"/>
      <c r="G153" s="40"/>
      <c r="H153" s="40"/>
      <c r="I153" s="40"/>
    </row>
    <row r="154" spans="1:9">
      <c r="A154" s="40"/>
      <c r="B154" s="40"/>
      <c r="C154" s="40"/>
      <c r="D154" s="40"/>
      <c r="E154" s="40"/>
      <c r="F154" s="40"/>
      <c r="G154" s="40"/>
      <c r="H154" s="40"/>
      <c r="I154" s="40"/>
    </row>
    <row r="156" spans="1:9" ht="14.25">
      <c r="A156" s="130" t="s">
        <v>4993</v>
      </c>
      <c r="B156" s="131"/>
    </row>
    <row r="157" spans="1:9" ht="14.25">
      <c r="A157" s="132" t="s">
        <v>4995</v>
      </c>
      <c r="B157" s="132" t="s">
        <v>36</v>
      </c>
      <c r="H157" s="87"/>
    </row>
    <row r="158" spans="1:9" ht="15.75">
      <c r="A158" s="117">
        <v>1</v>
      </c>
      <c r="B158" s="109" t="s">
        <v>4117</v>
      </c>
    </row>
    <row r="159" spans="1:9" ht="31.5" customHeight="1">
      <c r="A159" s="117">
        <v>2</v>
      </c>
      <c r="B159" s="110" t="s">
        <v>4111</v>
      </c>
    </row>
    <row r="160" spans="1:9" ht="31.5" customHeight="1">
      <c r="A160" s="117">
        <v>3</v>
      </c>
      <c r="B160" s="110" t="s">
        <v>4947</v>
      </c>
    </row>
    <row r="161" spans="1:6" ht="15.75">
      <c r="A161" s="117">
        <v>4</v>
      </c>
      <c r="B161" s="110" t="s">
        <v>4948</v>
      </c>
    </row>
    <row r="162" spans="1:6" ht="15.75">
      <c r="A162" s="117">
        <v>5</v>
      </c>
      <c r="B162" s="110" t="s">
        <v>4120</v>
      </c>
    </row>
    <row r="163" spans="1:6" ht="15.75">
      <c r="A163" s="117">
        <v>6</v>
      </c>
      <c r="B163" s="110" t="s">
        <v>4938</v>
      </c>
    </row>
    <row r="164" spans="1:6" ht="15.75">
      <c r="A164" s="117">
        <v>7</v>
      </c>
      <c r="B164" s="110" t="s">
        <v>4949</v>
      </c>
    </row>
    <row r="165" spans="1:6" ht="15.75">
      <c r="A165" s="117">
        <v>8</v>
      </c>
      <c r="B165" s="110" t="s">
        <v>4950</v>
      </c>
    </row>
    <row r="166" spans="1:6" ht="15.75">
      <c r="A166" s="117">
        <v>9</v>
      </c>
      <c r="B166" s="110" t="s">
        <v>4929</v>
      </c>
    </row>
    <row r="167" spans="1:6" ht="15.75">
      <c r="A167" s="118">
        <v>10</v>
      </c>
      <c r="B167" s="111" t="s">
        <v>4951</v>
      </c>
    </row>
    <row r="168" spans="1:6" ht="15.75">
      <c r="A168" s="133">
        <v>11</v>
      </c>
      <c r="B168" s="134" t="s">
        <v>4952</v>
      </c>
    </row>
    <row r="169" spans="1:6" ht="15.75">
      <c r="A169" s="92">
        <v>12</v>
      </c>
      <c r="B169" s="134" t="s">
        <v>4116</v>
      </c>
    </row>
    <row r="171" spans="1:6" ht="14.25">
      <c r="A171" s="136" t="s">
        <v>4994</v>
      </c>
      <c r="B171" s="136"/>
    </row>
    <row r="172" spans="1:6" ht="14.25">
      <c r="A172" s="137" t="s">
        <v>4995</v>
      </c>
      <c r="B172" s="137" t="s">
        <v>36</v>
      </c>
    </row>
    <row r="173" spans="1:6" ht="15.75">
      <c r="A173" s="135">
        <v>1</v>
      </c>
      <c r="B173" s="101" t="s">
        <v>4110</v>
      </c>
      <c r="F173" s="60"/>
    </row>
    <row r="174" spans="1:6" ht="15.75">
      <c r="A174" s="117">
        <v>2</v>
      </c>
      <c r="B174" s="59" t="s">
        <v>4116</v>
      </c>
      <c r="F174" s="60"/>
    </row>
    <row r="175" spans="1:6" ht="15.75">
      <c r="A175" s="117">
        <v>3</v>
      </c>
      <c r="B175" s="59" t="s">
        <v>4937</v>
      </c>
      <c r="F175" s="60"/>
    </row>
    <row r="176" spans="1:6" ht="15.75">
      <c r="B176" s="60"/>
      <c r="C176" s="60"/>
      <c r="F176" s="60"/>
    </row>
    <row r="177" spans="2:6" ht="15.75">
      <c r="B177" s="60"/>
      <c r="C177" s="60"/>
      <c r="F177" s="60"/>
    </row>
    <row r="178" spans="2:6" ht="15.75">
      <c r="B178" s="60"/>
      <c r="C178" s="60"/>
      <c r="F178" s="60"/>
    </row>
    <row r="179" spans="2:6" ht="15.75">
      <c r="B179" s="60"/>
      <c r="C179" s="60"/>
      <c r="F179" s="60"/>
    </row>
    <row r="180" spans="2:6" ht="15.75">
      <c r="B180" s="60"/>
      <c r="C180" s="60"/>
      <c r="F180" s="60"/>
    </row>
    <row r="181" spans="2:6" ht="15.75">
      <c r="B181" s="60"/>
      <c r="C181" s="60"/>
      <c r="F181" s="60"/>
    </row>
    <row r="182" spans="2:6" ht="15.75">
      <c r="B182" s="60"/>
      <c r="C182" s="60"/>
      <c r="F182" s="60"/>
    </row>
    <row r="183" spans="2:6" ht="15.75">
      <c r="B183" s="60"/>
      <c r="C183" s="60"/>
      <c r="F183" s="60"/>
    </row>
    <row r="184" spans="2:6" ht="15.75">
      <c r="B184" s="60"/>
      <c r="C184" s="60"/>
      <c r="F184" s="60"/>
    </row>
  </sheetData>
  <mergeCells count="8">
    <mergeCell ref="A156:B156"/>
    <mergeCell ref="A171:B171"/>
    <mergeCell ref="A1:B1"/>
    <mergeCell ref="A18:B18"/>
    <mergeCell ref="A40:E40"/>
    <mergeCell ref="F40:I40"/>
    <mergeCell ref="A105:B105"/>
    <mergeCell ref="A114:B1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12CA-7DAD-436D-8166-0025AA2D906E}">
  <dimension ref="A1:AH483"/>
  <sheetViews>
    <sheetView tabSelected="1" workbookViewId="0">
      <selection activeCell="F20" sqref="F20"/>
    </sheetView>
  </sheetViews>
  <sheetFormatPr baseColWidth="10" defaultColWidth="12.5703125" defaultRowHeight="12.75"/>
  <cols>
    <col min="3" max="3" width="30.7109375" customWidth="1"/>
    <col min="5" max="5" width="34.7109375" customWidth="1"/>
    <col min="13" max="13" width="16.5703125" customWidth="1"/>
  </cols>
  <sheetData>
    <row r="1" spans="1:34" ht="15" customHeight="1">
      <c r="A1" s="36" t="s">
        <v>4093</v>
      </c>
      <c r="B1" s="36" t="s">
        <v>4094</v>
      </c>
      <c r="C1" s="36" t="s">
        <v>4095</v>
      </c>
      <c r="D1" s="36" t="s">
        <v>4096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4097</v>
      </c>
      <c r="J1" s="36" t="s">
        <v>9</v>
      </c>
      <c r="K1" s="36" t="s">
        <v>10</v>
      </c>
      <c r="L1" s="36" t="s">
        <v>11</v>
      </c>
      <c r="M1" s="36" t="s">
        <v>12</v>
      </c>
      <c r="N1" t="s">
        <v>4098</v>
      </c>
      <c r="O1" t="s">
        <v>4099</v>
      </c>
      <c r="P1" t="s">
        <v>4100</v>
      </c>
      <c r="Q1" t="s">
        <v>4101</v>
      </c>
      <c r="R1" t="s">
        <v>4102</v>
      </c>
      <c r="S1" t="s">
        <v>4103</v>
      </c>
      <c r="T1" t="s">
        <v>4104</v>
      </c>
      <c r="U1" t="s">
        <v>4105</v>
      </c>
      <c r="V1" t="s">
        <v>4106</v>
      </c>
      <c r="W1" t="s">
        <v>4107</v>
      </c>
      <c r="X1" t="s">
        <v>23</v>
      </c>
    </row>
    <row r="2" spans="1:34" ht="15" customHeight="1">
      <c r="A2" s="37">
        <v>1</v>
      </c>
      <c r="B2" s="37">
        <v>3</v>
      </c>
      <c r="C2" s="142" t="str">
        <f>VLOOKUP(B2,Tablas_Maestras_Prime!$A$116:$B$153,2,FALSE)</f>
        <v>Dibujante Tecnico Mecanico</v>
      </c>
      <c r="D2" s="37">
        <v>3</v>
      </c>
      <c r="E2" s="37" t="str">
        <f>VLOOKUP(D2,Tablas_Maestras_Prime!$A$42:$B$103,2,FALSE)</f>
        <v>SENATI</v>
      </c>
      <c r="F2" s="37">
        <v>2</v>
      </c>
      <c r="G2" s="142" t="str">
        <f>VLOOKUP(F2,Tablas_Maestras_Prime!$A$107:$B$112,2,FALSE)</f>
        <v>Administracion</v>
      </c>
      <c r="H2" s="37">
        <v>3</v>
      </c>
      <c r="I2" s="37" t="str">
        <f>VLOOKUP(H2,Tablas_Maestras_Prime!$A$20:$B$38,2,FALSE)</f>
        <v>Derecho</v>
      </c>
      <c r="J2" s="37">
        <v>2</v>
      </c>
      <c r="K2" s="142" t="str">
        <f>VLOOKUP(J2,Tablas_Maestras_Prime!$A$173:$B$175,2,FALSE)</f>
        <v>Practicante</v>
      </c>
      <c r="L2" s="37">
        <v>2</v>
      </c>
      <c r="M2" s="37" t="str">
        <f>VLOOKUP(L2,Tablas_Maestras_Prime!$A$158:$B$169,2,FALSE)</f>
        <v>Gerente</v>
      </c>
      <c r="N2" s="37" t="s">
        <v>4112</v>
      </c>
      <c r="O2" s="37" t="s">
        <v>3168</v>
      </c>
      <c r="P2" s="38">
        <v>31818</v>
      </c>
      <c r="Q2" s="39" t="s">
        <v>3169</v>
      </c>
      <c r="R2" s="37">
        <v>70269937</v>
      </c>
      <c r="S2" s="37">
        <v>929754145</v>
      </c>
      <c r="T2" s="37" t="s">
        <v>3172</v>
      </c>
      <c r="U2" s="37" t="s">
        <v>3173</v>
      </c>
      <c r="V2" s="37">
        <v>1212</v>
      </c>
      <c r="W2" s="37" t="s">
        <v>53</v>
      </c>
      <c r="X2" s="37" t="s">
        <v>35</v>
      </c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ht="15" customHeight="1">
      <c r="A3" s="37">
        <v>2</v>
      </c>
      <c r="B3" s="37">
        <v>5</v>
      </c>
      <c r="C3" s="142" t="str">
        <f>VLOOKUP(B3,Tablas_Maestras_Prime!$A$116:$B$153,2,FALSE)</f>
        <v>Ing. Civil</v>
      </c>
      <c r="D3" s="37">
        <v>5</v>
      </c>
      <c r="E3" s="37" t="str">
        <f>VLOOKUP(D3,Tablas_Maestras_Prime!$A$42:$B$103,2,FALSE)</f>
        <v>Universidad Peruana de Ciencias Aplicadas </v>
      </c>
      <c r="F3" s="37">
        <v>4</v>
      </c>
      <c r="G3" s="142" t="str">
        <f>VLOOKUP(F3,Tablas_Maestras_Prime!$A$107:$B$112,2,FALSE)</f>
        <v>Ingenieria</v>
      </c>
      <c r="H3" s="37">
        <v>2</v>
      </c>
      <c r="I3" s="37" t="str">
        <f>VLOOKUP(H3,Tablas_Maestras_Prime!$A$20:$B$38,2,FALSE)</f>
        <v>Ingeniería</v>
      </c>
      <c r="J3" s="37">
        <v>3</v>
      </c>
      <c r="K3" s="142" t="str">
        <f>VLOOKUP(J3,Tablas_Maestras_Prime!$A$173:$B$175,2,FALSE)</f>
        <v>Part Time</v>
      </c>
      <c r="L3" s="37">
        <v>1</v>
      </c>
      <c r="M3" s="37" t="str">
        <f>VLOOKUP(L3,Tablas_Maestras_Prime!$A$158:$B$169,2,FALSE)</f>
        <v>Por definir</v>
      </c>
      <c r="N3" s="37" t="s">
        <v>4118</v>
      </c>
      <c r="O3" s="37" t="s">
        <v>4119</v>
      </c>
      <c r="P3" s="41"/>
      <c r="Q3" s="41"/>
      <c r="R3" s="41"/>
      <c r="S3" s="37">
        <v>902172773</v>
      </c>
      <c r="T3" s="41"/>
      <c r="U3" s="37" t="s">
        <v>303</v>
      </c>
      <c r="V3" s="41"/>
      <c r="W3" s="41"/>
      <c r="X3" s="37" t="s">
        <v>35</v>
      </c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34" ht="15" customHeight="1">
      <c r="A4" s="37">
        <v>3</v>
      </c>
      <c r="B4" s="37">
        <v>5</v>
      </c>
      <c r="C4" s="142" t="str">
        <f>VLOOKUP(B4,Tablas_Maestras_Prime!$A$116:$B$153,2,FALSE)</f>
        <v>Ing. Civil</v>
      </c>
      <c r="D4" s="37">
        <v>5</v>
      </c>
      <c r="E4" s="37" t="str">
        <f>VLOOKUP(D4,Tablas_Maestras_Prime!$A$42:$B$103,2,FALSE)</f>
        <v>Universidad Peruana de Ciencias Aplicadas </v>
      </c>
      <c r="F4" s="37">
        <v>4</v>
      </c>
      <c r="G4" s="142" t="str">
        <f>VLOOKUP(F4,Tablas_Maestras_Prime!$A$107:$B$112,2,FALSE)</f>
        <v>Ingenieria</v>
      </c>
      <c r="H4" s="37">
        <v>2</v>
      </c>
      <c r="I4" s="37" t="str">
        <f>VLOOKUP(H4,Tablas_Maestras_Prime!$A$20:$B$38,2,FALSE)</f>
        <v>Ingeniería</v>
      </c>
      <c r="J4" s="37">
        <v>2</v>
      </c>
      <c r="K4" s="142" t="str">
        <f>VLOOKUP(J4,Tablas_Maestras_Prime!$A$173:$B$175,2,FALSE)</f>
        <v>Practicante</v>
      </c>
      <c r="L4" s="37">
        <v>5</v>
      </c>
      <c r="M4" s="37" t="str">
        <f>VLOOKUP(L4,Tablas_Maestras_Prime!$A$158:$B$169,2,FALSE)</f>
        <v>Coordinador</v>
      </c>
      <c r="N4" s="37" t="s">
        <v>324</v>
      </c>
      <c r="O4" s="37" t="s">
        <v>323</v>
      </c>
      <c r="P4" s="38">
        <v>37550</v>
      </c>
      <c r="Q4" s="39" t="s">
        <v>325</v>
      </c>
      <c r="R4" s="37">
        <v>72460516</v>
      </c>
      <c r="S4" s="37">
        <v>972535471</v>
      </c>
      <c r="T4" s="37" t="s">
        <v>102</v>
      </c>
      <c r="U4" s="37" t="s">
        <v>103</v>
      </c>
      <c r="V4" s="37" t="s">
        <v>328</v>
      </c>
      <c r="W4" s="37">
        <v>10</v>
      </c>
      <c r="X4" s="37" t="s">
        <v>35</v>
      </c>
      <c r="Y4" s="40"/>
      <c r="Z4" s="40"/>
      <c r="AA4" s="40"/>
      <c r="AB4" s="40"/>
      <c r="AC4" s="40"/>
      <c r="AD4" s="40"/>
      <c r="AE4" s="40"/>
      <c r="AF4" s="40"/>
      <c r="AG4" s="40"/>
      <c r="AH4" s="40"/>
    </row>
    <row r="5" spans="1:34">
      <c r="A5" s="37">
        <v>4</v>
      </c>
      <c r="B5" s="37">
        <v>5</v>
      </c>
      <c r="C5" s="142" t="str">
        <f>VLOOKUP(B5,Tablas_Maestras_Prime!$A$116:$B$153,2,FALSE)</f>
        <v>Ing. Civil</v>
      </c>
      <c r="D5" s="37">
        <v>13</v>
      </c>
      <c r="E5" s="37" t="str">
        <f>VLOOKUP(D5,Tablas_Maestras_Prime!$A$42:$B$103,2,FALSE)</f>
        <v>Universidad Nacional de Ingenieria</v>
      </c>
      <c r="F5" s="37">
        <v>4</v>
      </c>
      <c r="G5" s="142" t="str">
        <f>VLOOKUP(F5,Tablas_Maestras_Prime!$A$107:$B$112,2,FALSE)</f>
        <v>Ingenieria</v>
      </c>
      <c r="H5" s="37">
        <v>2</v>
      </c>
      <c r="I5" s="37" t="str">
        <f>VLOOKUP(H5,Tablas_Maestras_Prime!$A$20:$B$38,2,FALSE)</f>
        <v>Ingeniería</v>
      </c>
      <c r="J5" s="37">
        <v>2</v>
      </c>
      <c r="K5" s="142" t="str">
        <f>VLOOKUP(J5,Tablas_Maestras_Prime!$A$173:$B$175,2,FALSE)</f>
        <v>Practicante</v>
      </c>
      <c r="L5" s="37">
        <v>5</v>
      </c>
      <c r="M5" s="37" t="str">
        <f>VLOOKUP(L5,Tablas_Maestras_Prime!$A$158:$B$169,2,FALSE)</f>
        <v>Coordinador</v>
      </c>
      <c r="N5" s="37" t="s">
        <v>4122</v>
      </c>
      <c r="O5" s="37" t="s">
        <v>379</v>
      </c>
      <c r="P5" s="38">
        <v>37457</v>
      </c>
      <c r="Q5" s="39" t="s">
        <v>381</v>
      </c>
      <c r="R5" s="37">
        <v>71561206</v>
      </c>
      <c r="S5" s="37">
        <v>934956350</v>
      </c>
      <c r="T5" s="37" t="s">
        <v>335</v>
      </c>
      <c r="U5" s="37" t="s">
        <v>384</v>
      </c>
      <c r="V5" s="37" t="s">
        <v>385</v>
      </c>
      <c r="W5" s="37">
        <v>8</v>
      </c>
      <c r="X5" s="37" t="s">
        <v>35</v>
      </c>
      <c r="Y5" s="40"/>
      <c r="Z5" s="40"/>
      <c r="AA5" s="40"/>
      <c r="AB5" s="40"/>
      <c r="AC5" s="40"/>
      <c r="AD5" s="40"/>
      <c r="AE5" s="40"/>
      <c r="AF5" s="40"/>
      <c r="AG5" s="40"/>
      <c r="AH5" s="40"/>
    </row>
    <row r="6" spans="1:34" ht="15" customHeight="1">
      <c r="A6" s="37">
        <v>5</v>
      </c>
      <c r="B6" s="37">
        <v>5</v>
      </c>
      <c r="C6" s="142" t="str">
        <f>VLOOKUP(B6,Tablas_Maestras_Prime!$A$116:$B$153,2,FALSE)</f>
        <v>Ing. Civil</v>
      </c>
      <c r="D6" s="37">
        <v>14</v>
      </c>
      <c r="E6" s="37" t="str">
        <f>VLOOKUP(D6,Tablas_Maestras_Prime!$A$42:$B$103,2,FALSE)</f>
        <v>Universidad Ricardo Palma</v>
      </c>
      <c r="F6" s="37">
        <v>4</v>
      </c>
      <c r="G6" s="142" t="str">
        <f>VLOOKUP(F6,Tablas_Maestras_Prime!$A$107:$B$112,2,FALSE)</f>
        <v>Ingenieria</v>
      </c>
      <c r="H6" s="37">
        <v>2</v>
      </c>
      <c r="I6" s="37" t="str">
        <f>VLOOKUP(H6,Tablas_Maestras_Prime!$A$20:$B$38,2,FALSE)</f>
        <v>Ingeniería</v>
      </c>
      <c r="J6" s="37">
        <v>3</v>
      </c>
      <c r="K6" s="142" t="str">
        <f>VLOOKUP(J6,Tablas_Maestras_Prime!$A$173:$B$175,2,FALSE)</f>
        <v>Part Time</v>
      </c>
      <c r="L6" s="37">
        <v>1</v>
      </c>
      <c r="M6" s="37" t="str">
        <f>VLOOKUP(L6,Tablas_Maestras_Prime!$A$158:$B$169,2,FALSE)</f>
        <v>Por definir</v>
      </c>
      <c r="N6" s="37" t="s">
        <v>4124</v>
      </c>
      <c r="O6" s="37" t="s">
        <v>4125</v>
      </c>
      <c r="P6" s="38">
        <v>35206</v>
      </c>
      <c r="Q6" s="39" t="s">
        <v>396</v>
      </c>
      <c r="R6" s="37">
        <v>77665274</v>
      </c>
      <c r="S6" s="37">
        <v>928140595</v>
      </c>
      <c r="T6" s="37" t="s">
        <v>318</v>
      </c>
      <c r="U6" s="37" t="s">
        <v>399</v>
      </c>
      <c r="V6" s="37">
        <v>202020553</v>
      </c>
      <c r="W6" s="37">
        <v>8</v>
      </c>
      <c r="X6" s="37" t="s">
        <v>35</v>
      </c>
      <c r="Y6" s="40"/>
      <c r="Z6" s="40"/>
      <c r="AA6" s="40"/>
      <c r="AB6" s="40"/>
      <c r="AC6" s="40"/>
      <c r="AD6" s="40"/>
      <c r="AE6" s="40"/>
      <c r="AF6" s="40"/>
      <c r="AG6" s="40"/>
      <c r="AH6" s="40"/>
    </row>
    <row r="7" spans="1:34" ht="15" customHeight="1">
      <c r="A7" s="37">
        <v>6</v>
      </c>
      <c r="B7" s="37">
        <v>15</v>
      </c>
      <c r="C7" s="142" t="str">
        <f>VLOOKUP(B7,Tablas_Maestras_Prime!$A$116:$B$153,2,FALSE)</f>
        <v>Ingeniería Ambiental</v>
      </c>
      <c r="D7" s="37">
        <v>16</v>
      </c>
      <c r="E7" s="37" t="str">
        <f>VLOOKUP(D7,Tablas_Maestras_Prime!$A$42:$B$103,2,FALSE)</f>
        <v>Universidad Nacional de San Agustín de Arequipa</v>
      </c>
      <c r="F7" s="37">
        <v>4</v>
      </c>
      <c r="G7" s="142" t="str">
        <f>VLOOKUP(F7,Tablas_Maestras_Prime!$A$107:$B$112,2,FALSE)</f>
        <v>Ingenieria</v>
      </c>
      <c r="H7" s="37">
        <v>2</v>
      </c>
      <c r="I7" s="37" t="str">
        <f>VLOOKUP(H7,Tablas_Maestras_Prime!$A$20:$B$38,2,FALSE)</f>
        <v>Ingeniería</v>
      </c>
      <c r="J7" s="37">
        <v>3</v>
      </c>
      <c r="K7" s="142" t="str">
        <f>VLOOKUP(J7,Tablas_Maestras_Prime!$A$173:$B$175,2,FALSE)</f>
        <v>Part Time</v>
      </c>
      <c r="L7" s="37">
        <v>1</v>
      </c>
      <c r="M7" s="37" t="str">
        <f>VLOOKUP(L7,Tablas_Maestras_Prime!$A$158:$B$169,2,FALSE)</f>
        <v>Por definir</v>
      </c>
      <c r="N7" s="37" t="s">
        <v>435</v>
      </c>
      <c r="O7" s="37" t="s">
        <v>436</v>
      </c>
      <c r="P7" s="38">
        <v>37078</v>
      </c>
      <c r="Q7" s="39" t="s">
        <v>437</v>
      </c>
      <c r="R7" s="37">
        <v>76193843</v>
      </c>
      <c r="S7" s="37">
        <v>963846444</v>
      </c>
      <c r="T7" s="41"/>
      <c r="U7" s="37" t="s">
        <v>440</v>
      </c>
      <c r="V7" s="37">
        <v>20202224</v>
      </c>
      <c r="W7" s="37">
        <v>10</v>
      </c>
      <c r="X7" s="37" t="s">
        <v>35</v>
      </c>
      <c r="Y7" s="40"/>
      <c r="Z7" s="40"/>
      <c r="AA7" s="40"/>
      <c r="AB7" s="40"/>
      <c r="AC7" s="40"/>
      <c r="AD7" s="40"/>
      <c r="AE7" s="40"/>
      <c r="AF7" s="40"/>
      <c r="AG7" s="40"/>
      <c r="AH7" s="40"/>
    </row>
    <row r="8" spans="1:34" ht="15" customHeight="1">
      <c r="A8" s="37">
        <v>7</v>
      </c>
      <c r="B8" s="37">
        <v>4</v>
      </c>
      <c r="C8" s="142" t="str">
        <f>VLOOKUP(B8,Tablas_Maestras_Prime!$A$116:$B$153,2,FALSE)</f>
        <v>Ing. Industrial</v>
      </c>
      <c r="D8" s="37">
        <v>2</v>
      </c>
      <c r="E8" s="37" t="str">
        <f>VLOOKUP(D8,Tablas_Maestras_Prime!$A$42:$B$103,2,FALSE)</f>
        <v>Universidad privada del norte</v>
      </c>
      <c r="F8" s="37">
        <v>4</v>
      </c>
      <c r="G8" s="142" t="str">
        <f>VLOOKUP(F8,Tablas_Maestras_Prime!$A$107:$B$112,2,FALSE)</f>
        <v>Ingenieria</v>
      </c>
      <c r="H8" s="37">
        <v>2</v>
      </c>
      <c r="I8" s="37" t="str">
        <f>VLOOKUP(H8,Tablas_Maestras_Prime!$A$20:$B$38,2,FALSE)</f>
        <v>Ingeniería</v>
      </c>
      <c r="J8" s="37">
        <v>3</v>
      </c>
      <c r="K8" s="142" t="str">
        <f>VLOOKUP(J8,Tablas_Maestras_Prime!$A$173:$B$175,2,FALSE)</f>
        <v>Part Time</v>
      </c>
      <c r="L8" s="37">
        <v>1</v>
      </c>
      <c r="M8" s="37" t="str">
        <f>VLOOKUP(L8,Tablas_Maestras_Prime!$A$158:$B$169,2,FALSE)</f>
        <v>Por definir</v>
      </c>
      <c r="N8" s="37" t="s">
        <v>487</v>
      </c>
      <c r="O8" s="37" t="s">
        <v>488</v>
      </c>
      <c r="P8" s="38">
        <v>35276</v>
      </c>
      <c r="Q8" s="39" t="s">
        <v>489</v>
      </c>
      <c r="R8" s="37">
        <v>75280991</v>
      </c>
      <c r="S8" s="37">
        <v>997045455</v>
      </c>
      <c r="T8" s="41"/>
      <c r="U8" s="37" t="s">
        <v>492</v>
      </c>
      <c r="V8" s="37" t="s">
        <v>493</v>
      </c>
      <c r="W8" s="37">
        <v>9</v>
      </c>
      <c r="X8" s="37" t="s">
        <v>35</v>
      </c>
      <c r="Y8" s="40"/>
      <c r="Z8" s="40"/>
      <c r="AA8" s="40"/>
      <c r="AB8" s="40"/>
      <c r="AC8" s="40"/>
      <c r="AD8" s="40"/>
      <c r="AE8" s="40"/>
      <c r="AF8" s="40"/>
      <c r="AG8" s="40"/>
      <c r="AH8" s="40"/>
    </row>
    <row r="9" spans="1:34" ht="15" customHeight="1">
      <c r="A9" s="37">
        <v>8</v>
      </c>
      <c r="B9" s="37">
        <v>14</v>
      </c>
      <c r="C9" s="142" t="str">
        <f>VLOOKUP(B9,Tablas_Maestras_Prime!$A$116:$B$153,2,FALSE)</f>
        <v>Diseño y Administración Bancaria y Financiera</v>
      </c>
      <c r="D9" s="37">
        <v>2</v>
      </c>
      <c r="E9" s="37" t="str">
        <f>VLOOKUP(D9,Tablas_Maestras_Prime!$A$42:$B$103,2,FALSE)</f>
        <v>Universidad privada del norte</v>
      </c>
      <c r="F9" s="37">
        <v>3</v>
      </c>
      <c r="G9" s="142" t="str">
        <f>VLOOKUP(F9,Tablas_Maestras_Prime!$A$107:$B$112,2,FALSE)</f>
        <v>Contabilidad</v>
      </c>
      <c r="H9" s="37">
        <v>5</v>
      </c>
      <c r="I9" s="37" t="str">
        <f>VLOOKUP(H9,Tablas_Maestras_Prime!$A$20:$B$38,2,FALSE)</f>
        <v>Administración</v>
      </c>
      <c r="J9" s="37">
        <v>3</v>
      </c>
      <c r="K9" s="142" t="str">
        <f>VLOOKUP(J9,Tablas_Maestras_Prime!$A$173:$B$175,2,FALSE)</f>
        <v>Part Time</v>
      </c>
      <c r="L9" s="37">
        <v>1</v>
      </c>
      <c r="M9" s="37" t="str">
        <f>VLOOKUP(L9,Tablas_Maestras_Prime!$A$158:$B$169,2,FALSE)</f>
        <v>Por definir</v>
      </c>
      <c r="N9" s="37" t="s">
        <v>4129</v>
      </c>
      <c r="O9" s="37" t="s">
        <v>4130</v>
      </c>
      <c r="P9" s="38">
        <v>31924</v>
      </c>
      <c r="Q9" s="39" t="s">
        <v>482</v>
      </c>
      <c r="R9" s="37">
        <v>44268238</v>
      </c>
      <c r="S9" s="37">
        <v>914898270</v>
      </c>
      <c r="T9" s="37" t="s">
        <v>208</v>
      </c>
      <c r="U9" s="37" t="s">
        <v>485</v>
      </c>
      <c r="V9" s="37" t="s">
        <v>486</v>
      </c>
      <c r="W9" s="37">
        <v>8</v>
      </c>
      <c r="X9" s="37" t="s">
        <v>35</v>
      </c>
      <c r="Y9" s="40"/>
      <c r="Z9" s="40"/>
      <c r="AA9" s="40"/>
      <c r="AB9" s="40"/>
      <c r="AC9" s="40"/>
      <c r="AD9" s="40"/>
      <c r="AE9" s="40"/>
      <c r="AF9" s="40"/>
      <c r="AG9" s="40"/>
      <c r="AH9" s="40"/>
    </row>
    <row r="10" spans="1:34" ht="15" customHeight="1">
      <c r="A10" s="37">
        <v>9</v>
      </c>
      <c r="B10" s="37">
        <v>10</v>
      </c>
      <c r="C10" s="142" t="str">
        <f>VLOOKUP(B10,Tablas_Maestras_Prime!$A$116:$B$153,2,FALSE)</f>
        <v>Administracion de Empresas</v>
      </c>
      <c r="D10" s="37">
        <v>25</v>
      </c>
      <c r="E10" s="37" t="str">
        <f>VLOOKUP(D10,Tablas_Maestras_Prime!$A$42:$B$103,2,FALSE)</f>
        <v>UNIVERSIDAD TECNOLÓGICA DEL PERÚ</v>
      </c>
      <c r="F10" s="37">
        <v>3</v>
      </c>
      <c r="G10" s="142" t="str">
        <f>VLOOKUP(F10,Tablas_Maestras_Prime!$A$107:$B$112,2,FALSE)</f>
        <v>Contabilidad</v>
      </c>
      <c r="H10" s="37">
        <v>5</v>
      </c>
      <c r="I10" s="37" t="str">
        <f>VLOOKUP(H10,Tablas_Maestras_Prime!$A$20:$B$38,2,FALSE)</f>
        <v>Administración</v>
      </c>
      <c r="J10" s="37">
        <v>3</v>
      </c>
      <c r="K10" s="142" t="str">
        <f>VLOOKUP(J10,Tablas_Maestras_Prime!$A$173:$B$175,2,FALSE)</f>
        <v>Part Time</v>
      </c>
      <c r="L10" s="37">
        <v>1</v>
      </c>
      <c r="M10" s="37" t="str">
        <f>VLOOKUP(L10,Tablas_Maestras_Prime!$A$158:$B$169,2,FALSE)</f>
        <v>Por definir</v>
      </c>
      <c r="N10" s="37" t="s">
        <v>4132</v>
      </c>
      <c r="O10" s="37" t="s">
        <v>4133</v>
      </c>
      <c r="P10" s="38">
        <v>33983</v>
      </c>
      <c r="Q10" s="39" t="s">
        <v>503</v>
      </c>
      <c r="R10" s="37">
        <v>47532242</v>
      </c>
      <c r="S10" s="37">
        <v>958700214</v>
      </c>
      <c r="T10" s="37" t="s">
        <v>208</v>
      </c>
      <c r="U10" s="37" t="s">
        <v>506</v>
      </c>
      <c r="V10" s="37">
        <v>223201774</v>
      </c>
      <c r="W10" s="37">
        <v>10</v>
      </c>
      <c r="X10" s="37" t="s">
        <v>35</v>
      </c>
      <c r="Y10" s="40"/>
      <c r="Z10" s="40"/>
      <c r="AA10" s="40"/>
      <c r="AB10" s="40"/>
      <c r="AC10" s="40"/>
      <c r="AD10" s="40"/>
      <c r="AE10" s="40"/>
      <c r="AF10" s="40"/>
      <c r="AG10" s="40"/>
      <c r="AH10" s="40"/>
    </row>
    <row r="11" spans="1:34" ht="15" customHeight="1">
      <c r="A11" s="37">
        <v>10</v>
      </c>
      <c r="B11" s="37">
        <v>4</v>
      </c>
      <c r="C11" s="142" t="str">
        <f>VLOOKUP(B11,Tablas_Maestras_Prime!$A$116:$B$153,2,FALSE)</f>
        <v>Ing. Industrial</v>
      </c>
      <c r="D11" s="37">
        <v>11</v>
      </c>
      <c r="E11" s="37" t="str">
        <f>VLOOKUP(D11,Tablas_Maestras_Prime!$A$42:$B$103,2,FALSE)</f>
        <v>Universidad de Piura</v>
      </c>
      <c r="F11" s="37">
        <v>4</v>
      </c>
      <c r="G11" s="142" t="str">
        <f>VLOOKUP(F11,Tablas_Maestras_Prime!$A$107:$B$112,2,FALSE)</f>
        <v>Ingenieria</v>
      </c>
      <c r="H11" s="37">
        <v>2</v>
      </c>
      <c r="I11" s="37" t="str">
        <f>VLOOKUP(H11,Tablas_Maestras_Prime!$A$20:$B$38,2,FALSE)</f>
        <v>Ingeniería</v>
      </c>
      <c r="J11" s="37">
        <v>3</v>
      </c>
      <c r="K11" s="142" t="str">
        <f>VLOOKUP(J11,Tablas_Maestras_Prime!$A$173:$B$175,2,FALSE)</f>
        <v>Part Time</v>
      </c>
      <c r="L11" s="37">
        <v>1</v>
      </c>
      <c r="M11" s="37" t="str">
        <f>VLOOKUP(L11,Tablas_Maestras_Prime!$A$158:$B$169,2,FALSE)</f>
        <v>Por definir</v>
      </c>
      <c r="N11" s="37" t="s">
        <v>4135</v>
      </c>
      <c r="O11" s="37" t="s">
        <v>4136</v>
      </c>
      <c r="P11" s="38">
        <v>37524</v>
      </c>
      <c r="Q11" s="39" t="s">
        <v>4137</v>
      </c>
      <c r="R11" s="37">
        <v>74828911</v>
      </c>
      <c r="S11" s="37">
        <v>981570180</v>
      </c>
      <c r="T11" s="37" t="s">
        <v>4138</v>
      </c>
      <c r="U11" s="37" t="s">
        <v>4139</v>
      </c>
      <c r="V11" s="37">
        <v>74828911</v>
      </c>
      <c r="W11" s="37">
        <v>8</v>
      </c>
      <c r="X11" s="37" t="s">
        <v>35</v>
      </c>
      <c r="Y11" s="40"/>
      <c r="Z11" s="40"/>
      <c r="AA11" s="40"/>
      <c r="AB11" s="40"/>
      <c r="AC11" s="40"/>
      <c r="AD11" s="40"/>
      <c r="AE11" s="40"/>
      <c r="AF11" s="40"/>
      <c r="AG11" s="40"/>
      <c r="AH11" s="40"/>
    </row>
    <row r="12" spans="1:34" ht="15" customHeight="1">
      <c r="A12" s="37">
        <v>11</v>
      </c>
      <c r="B12" s="37">
        <v>7</v>
      </c>
      <c r="C12" s="142" t="str">
        <f>VLOOKUP(B12,Tablas_Maestras_Prime!$A$116:$B$153,2,FALSE)</f>
        <v>ARQUITECTURA Y DISEÑO DE INT.</v>
      </c>
      <c r="D12" s="37">
        <v>22</v>
      </c>
      <c r="E12" s="37" t="str">
        <f>VLOOKUP(D12,Tablas_Maestras_Prime!$A$42:$B$103,2,FALSE)</f>
        <v>Universidad Catolica de Santa Maria</v>
      </c>
      <c r="F12" s="37">
        <v>2</v>
      </c>
      <c r="G12" s="142" t="str">
        <f>VLOOKUP(F12,Tablas_Maestras_Prime!$A$107:$B$112,2,FALSE)</f>
        <v>Administracion</v>
      </c>
      <c r="H12" s="37">
        <v>8</v>
      </c>
      <c r="I12" s="37" t="str">
        <f>VLOOKUP(H12,Tablas_Maestras_Prime!$A$20:$B$38,2,FALSE)</f>
        <v>Arquitectura</v>
      </c>
      <c r="J12" s="37">
        <v>3</v>
      </c>
      <c r="K12" s="142" t="str">
        <f>VLOOKUP(J12,Tablas_Maestras_Prime!$A$173:$B$175,2,FALSE)</f>
        <v>Part Time</v>
      </c>
      <c r="L12" s="37">
        <v>1</v>
      </c>
      <c r="M12" s="37" t="str">
        <f>VLOOKUP(L12,Tablas_Maestras_Prime!$A$158:$B$169,2,FALSE)</f>
        <v>Por definir</v>
      </c>
      <c r="N12" s="37" t="s">
        <v>4142</v>
      </c>
      <c r="O12" s="37" t="s">
        <v>737</v>
      </c>
      <c r="P12" s="38">
        <v>37110</v>
      </c>
      <c r="Q12" s="39" t="s">
        <v>738</v>
      </c>
      <c r="R12" s="37">
        <v>72727941</v>
      </c>
      <c r="S12" s="37">
        <v>997023411</v>
      </c>
      <c r="T12" s="37" t="s">
        <v>4143</v>
      </c>
      <c r="U12" s="37" t="s">
        <v>741</v>
      </c>
      <c r="V12" s="37">
        <v>2018800532</v>
      </c>
      <c r="W12" s="37" t="s">
        <v>743</v>
      </c>
      <c r="X12" s="37" t="s">
        <v>35</v>
      </c>
      <c r="Y12" s="40"/>
      <c r="Z12" s="40"/>
      <c r="AA12" s="40"/>
      <c r="AB12" s="40"/>
      <c r="AC12" s="40"/>
      <c r="AD12" s="40"/>
      <c r="AE12" s="40"/>
      <c r="AF12" s="40"/>
      <c r="AG12" s="40"/>
      <c r="AH12" s="40"/>
    </row>
    <row r="13" spans="1:34" ht="15" customHeight="1">
      <c r="A13" s="37">
        <v>12</v>
      </c>
      <c r="B13" s="37">
        <v>5</v>
      </c>
      <c r="C13" s="142" t="str">
        <f>VLOOKUP(B13,Tablas_Maestras_Prime!$A$116:$B$153,2,FALSE)</f>
        <v>Ing. Civil</v>
      </c>
      <c r="D13" s="37">
        <v>11</v>
      </c>
      <c r="E13" s="37" t="str">
        <f>VLOOKUP(D13,Tablas_Maestras_Prime!$A$42:$B$103,2,FALSE)</f>
        <v>Universidad de Piura</v>
      </c>
      <c r="F13" s="37">
        <v>4</v>
      </c>
      <c r="G13" s="142" t="str">
        <f>VLOOKUP(F13,Tablas_Maestras_Prime!$A$107:$B$112,2,FALSE)</f>
        <v>Ingenieria</v>
      </c>
      <c r="H13" s="37">
        <v>2</v>
      </c>
      <c r="I13" s="37" t="str">
        <f>VLOOKUP(H13,Tablas_Maestras_Prime!$A$20:$B$38,2,FALSE)</f>
        <v>Ingeniería</v>
      </c>
      <c r="J13" s="37">
        <v>3</v>
      </c>
      <c r="K13" s="142" t="str">
        <f>VLOOKUP(J13,Tablas_Maestras_Prime!$A$173:$B$175,2,FALSE)</f>
        <v>Part Time</v>
      </c>
      <c r="L13" s="37">
        <v>1</v>
      </c>
      <c r="M13" s="37" t="str">
        <f>VLOOKUP(L13,Tablas_Maestras_Prime!$A$158:$B$169,2,FALSE)</f>
        <v>Por definir</v>
      </c>
      <c r="N13" s="37" t="s">
        <v>4144</v>
      </c>
      <c r="O13" s="37" t="s">
        <v>4145</v>
      </c>
      <c r="P13" s="38">
        <v>36359</v>
      </c>
      <c r="Q13" s="39" t="s">
        <v>1467</v>
      </c>
      <c r="R13" s="37">
        <v>74762153</v>
      </c>
      <c r="S13" s="37">
        <v>990390824</v>
      </c>
      <c r="T13" s="37" t="s">
        <v>1782</v>
      </c>
      <c r="U13" s="37" t="s">
        <v>1470</v>
      </c>
      <c r="V13" s="37">
        <v>74762153</v>
      </c>
      <c r="W13" s="37" t="s">
        <v>34</v>
      </c>
      <c r="X13" s="37" t="s">
        <v>35</v>
      </c>
      <c r="Y13" s="40"/>
      <c r="Z13" s="40"/>
      <c r="AA13" s="40"/>
      <c r="AB13" s="40"/>
      <c r="AC13" s="40"/>
      <c r="AD13" s="40"/>
      <c r="AE13" s="40"/>
      <c r="AF13" s="40"/>
      <c r="AG13" s="40"/>
      <c r="AH13" s="40"/>
    </row>
    <row r="14" spans="1:34" ht="15" customHeight="1">
      <c r="A14" s="37">
        <v>13</v>
      </c>
      <c r="B14" s="37">
        <v>5</v>
      </c>
      <c r="C14" s="142" t="str">
        <f>VLOOKUP(B14,Tablas_Maestras_Prime!$A$116:$B$153,2,FALSE)</f>
        <v>Ing. Civil</v>
      </c>
      <c r="D14" s="37">
        <v>4</v>
      </c>
      <c r="E14" s="37" t="str">
        <f>VLOOKUP(D14,Tablas_Maestras_Prime!$A$42:$B$103,2,FALSE)</f>
        <v>Universidad Cesar Vallejo</v>
      </c>
      <c r="F14" s="37">
        <v>4</v>
      </c>
      <c r="G14" s="142" t="str">
        <f>VLOOKUP(F14,Tablas_Maestras_Prime!$A$107:$B$112,2,FALSE)</f>
        <v>Ingenieria</v>
      </c>
      <c r="H14" s="37">
        <v>2</v>
      </c>
      <c r="I14" s="37" t="str">
        <f>VLOOKUP(H14,Tablas_Maestras_Prime!$A$20:$B$38,2,FALSE)</f>
        <v>Ingeniería</v>
      </c>
      <c r="J14" s="37">
        <v>3</v>
      </c>
      <c r="K14" s="142" t="str">
        <f>VLOOKUP(J14,Tablas_Maestras_Prime!$A$173:$B$175,2,FALSE)</f>
        <v>Part Time</v>
      </c>
      <c r="L14" s="37">
        <v>1</v>
      </c>
      <c r="M14" s="37" t="str">
        <f>VLOOKUP(L14,Tablas_Maestras_Prime!$A$158:$B$169,2,FALSE)</f>
        <v>Por definir</v>
      </c>
      <c r="N14" s="37" t="s">
        <v>4147</v>
      </c>
      <c r="O14" s="37" t="s">
        <v>4148</v>
      </c>
      <c r="P14" s="41"/>
      <c r="Q14" s="39" t="s">
        <v>1479</v>
      </c>
      <c r="R14" s="41"/>
      <c r="S14" s="37">
        <v>913748468</v>
      </c>
      <c r="T14" s="41"/>
      <c r="U14" s="41"/>
      <c r="V14" s="41"/>
      <c r="W14" s="41"/>
      <c r="X14" s="37" t="s">
        <v>35</v>
      </c>
      <c r="Y14" s="40"/>
      <c r="Z14" s="40"/>
      <c r="AA14" s="40"/>
      <c r="AB14" s="40"/>
      <c r="AC14" s="40"/>
      <c r="AD14" s="40"/>
      <c r="AE14" s="40"/>
      <c r="AF14" s="40"/>
      <c r="AG14" s="40"/>
      <c r="AH14" s="40"/>
    </row>
    <row r="15" spans="1:34" ht="15" customHeight="1">
      <c r="A15" s="37">
        <v>14</v>
      </c>
      <c r="B15" s="37">
        <v>5</v>
      </c>
      <c r="C15" s="142" t="str">
        <f>VLOOKUP(B15,Tablas_Maestras_Prime!$A$116:$B$153,2,FALSE)</f>
        <v>Ing. Civil</v>
      </c>
      <c r="D15" s="37">
        <v>14</v>
      </c>
      <c r="E15" s="37" t="str">
        <f>VLOOKUP(D15,Tablas_Maestras_Prime!$A$42:$B$103,2,FALSE)</f>
        <v>Universidad Ricardo Palma</v>
      </c>
      <c r="F15" s="37">
        <v>4</v>
      </c>
      <c r="G15" s="142" t="str">
        <f>VLOOKUP(F15,Tablas_Maestras_Prime!$A$107:$B$112,2,FALSE)</f>
        <v>Ingenieria</v>
      </c>
      <c r="H15" s="37">
        <v>2</v>
      </c>
      <c r="I15" s="37" t="str">
        <f>VLOOKUP(H15,Tablas_Maestras_Prime!$A$20:$B$38,2,FALSE)</f>
        <v>Ingeniería</v>
      </c>
      <c r="J15" s="37">
        <v>3</v>
      </c>
      <c r="K15" s="142" t="str">
        <f>VLOOKUP(J15,Tablas_Maestras_Prime!$A$173:$B$175,2,FALSE)</f>
        <v>Part Time</v>
      </c>
      <c r="L15" s="37">
        <v>1</v>
      </c>
      <c r="M15" s="37" t="str">
        <f>VLOOKUP(L15,Tablas_Maestras_Prime!$A$158:$B$169,2,FALSE)</f>
        <v>Por definir</v>
      </c>
      <c r="N15" s="37" t="s">
        <v>4149</v>
      </c>
      <c r="O15" s="37" t="s">
        <v>4150</v>
      </c>
      <c r="P15" s="38">
        <v>36009</v>
      </c>
      <c r="Q15" s="39" t="s">
        <v>790</v>
      </c>
      <c r="R15" s="37">
        <v>71737605</v>
      </c>
      <c r="S15" s="37">
        <v>921331778</v>
      </c>
      <c r="T15" s="37" t="s">
        <v>700</v>
      </c>
      <c r="U15" s="37" t="s">
        <v>4151</v>
      </c>
      <c r="V15" s="37">
        <v>202210673</v>
      </c>
      <c r="W15" s="37">
        <v>7</v>
      </c>
      <c r="X15" s="37" t="s">
        <v>35</v>
      </c>
      <c r="Y15" s="40"/>
      <c r="Z15" s="40"/>
      <c r="AA15" s="40"/>
      <c r="AB15" s="40"/>
      <c r="AC15" s="40"/>
      <c r="AD15" s="40"/>
      <c r="AE15" s="40"/>
      <c r="AF15" s="40"/>
      <c r="AG15" s="40"/>
      <c r="AH15" s="40"/>
    </row>
    <row r="16" spans="1:34" ht="15" customHeight="1">
      <c r="A16" s="37">
        <v>15</v>
      </c>
      <c r="B16" s="37">
        <v>2</v>
      </c>
      <c r="C16" s="142" t="str">
        <f>VLOOKUP(B16,Tablas_Maestras_Prime!$A$116:$B$153,2,FALSE)</f>
        <v>Derecho</v>
      </c>
      <c r="D16" s="37">
        <v>15</v>
      </c>
      <c r="E16" s="37" t="str">
        <f>VLOOKUP(D16,Tablas_Maestras_Prime!$A$42:$B$103,2,FALSE)</f>
        <v>Universidad Catolica Santo Toribio de Mogrovejo</v>
      </c>
      <c r="F16" s="37">
        <v>2</v>
      </c>
      <c r="G16" s="142" t="str">
        <f>VLOOKUP(F16,Tablas_Maestras_Prime!$A$107:$B$112,2,FALSE)</f>
        <v>Administracion</v>
      </c>
      <c r="H16" s="37">
        <v>3</v>
      </c>
      <c r="I16" s="37" t="str">
        <f>VLOOKUP(H16,Tablas_Maestras_Prime!$A$20:$B$38,2,FALSE)</f>
        <v>Derecho</v>
      </c>
      <c r="J16" s="37">
        <v>3</v>
      </c>
      <c r="K16" s="142" t="str">
        <f>VLOOKUP(J16,Tablas_Maestras_Prime!$A$173:$B$175,2,FALSE)</f>
        <v>Part Time</v>
      </c>
      <c r="L16" s="37">
        <v>1</v>
      </c>
      <c r="M16" s="37" t="str">
        <f>VLOOKUP(L16,Tablas_Maestras_Prime!$A$158:$B$169,2,FALSE)</f>
        <v>Por definir</v>
      </c>
      <c r="N16" s="37" t="s">
        <v>4153</v>
      </c>
      <c r="O16" s="37" t="s">
        <v>4154</v>
      </c>
      <c r="P16" s="38">
        <v>37001</v>
      </c>
      <c r="Q16" s="39" t="s">
        <v>4155</v>
      </c>
      <c r="R16" s="37">
        <v>76223258</v>
      </c>
      <c r="S16" s="37">
        <v>950675010</v>
      </c>
      <c r="T16" s="41"/>
      <c r="U16" s="37" t="s">
        <v>4156</v>
      </c>
      <c r="V16" s="37">
        <v>76223258</v>
      </c>
      <c r="W16" s="37">
        <v>10</v>
      </c>
      <c r="X16" s="37" t="s">
        <v>35</v>
      </c>
      <c r="Y16" s="40"/>
      <c r="Z16" s="40"/>
      <c r="AA16" s="40"/>
      <c r="AB16" s="40"/>
      <c r="AC16" s="40"/>
      <c r="AD16" s="40"/>
      <c r="AE16" s="40"/>
      <c r="AF16" s="40"/>
      <c r="AG16" s="40"/>
      <c r="AH16" s="40"/>
    </row>
    <row r="17" spans="1:34" ht="15" customHeight="1">
      <c r="A17" s="37">
        <v>16</v>
      </c>
      <c r="B17" s="37">
        <v>15</v>
      </c>
      <c r="C17" s="142" t="str">
        <f>VLOOKUP(B17,Tablas_Maestras_Prime!$A$116:$B$153,2,FALSE)</f>
        <v>Ingeniería Ambiental</v>
      </c>
      <c r="D17" s="37">
        <v>16</v>
      </c>
      <c r="E17" s="37" t="str">
        <f>VLOOKUP(D17,Tablas_Maestras_Prime!$A$42:$B$103,2,FALSE)</f>
        <v>Universidad Nacional de San Agustín de Arequipa</v>
      </c>
      <c r="F17" s="37">
        <v>4</v>
      </c>
      <c r="G17" s="142" t="str">
        <f>VLOOKUP(F17,Tablas_Maestras_Prime!$A$107:$B$112,2,FALSE)</f>
        <v>Ingenieria</v>
      </c>
      <c r="H17" s="37">
        <v>2</v>
      </c>
      <c r="I17" s="37" t="str">
        <f>VLOOKUP(H17,Tablas_Maestras_Prime!$A$20:$B$38,2,FALSE)</f>
        <v>Ingeniería</v>
      </c>
      <c r="J17" s="37">
        <v>3</v>
      </c>
      <c r="K17" s="142" t="str">
        <f>VLOOKUP(J17,Tablas_Maestras_Prime!$A$173:$B$175,2,FALSE)</f>
        <v>Part Time</v>
      </c>
      <c r="L17" s="37">
        <v>1</v>
      </c>
      <c r="M17" s="37" t="str">
        <f>VLOOKUP(L17,Tablas_Maestras_Prime!$A$158:$B$169,2,FALSE)</f>
        <v>Por definir</v>
      </c>
      <c r="N17" s="37" t="s">
        <v>4157</v>
      </c>
      <c r="O17" s="37" t="s">
        <v>4158</v>
      </c>
      <c r="P17" s="38">
        <v>38020</v>
      </c>
      <c r="Q17" s="39" t="s">
        <v>459</v>
      </c>
      <c r="R17" s="37">
        <v>71583048</v>
      </c>
      <c r="S17" s="37">
        <v>940346502</v>
      </c>
      <c r="T17" s="41"/>
      <c r="U17" s="37" t="s">
        <v>4159</v>
      </c>
      <c r="V17" s="37">
        <v>20210655</v>
      </c>
      <c r="W17" s="37">
        <v>9</v>
      </c>
      <c r="X17" s="37" t="s">
        <v>35</v>
      </c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5" customHeight="1">
      <c r="A18" s="37">
        <v>17</v>
      </c>
      <c r="B18" s="37">
        <v>2</v>
      </c>
      <c r="C18" s="142" t="str">
        <f>VLOOKUP(B18,Tablas_Maestras_Prime!$A$116:$B$153,2,FALSE)</f>
        <v>Derecho</v>
      </c>
      <c r="D18" s="37">
        <v>17</v>
      </c>
      <c r="E18" s="37" t="str">
        <f>VLOOKUP(D18,Tablas_Maestras_Prime!$A$42:$B$103,2,FALSE)</f>
        <v>UNIVERSIDAD CATÓLICA LOS ÁNGELES DE CHIMBOTE</v>
      </c>
      <c r="F18" s="37">
        <v>2</v>
      </c>
      <c r="G18" s="142" t="str">
        <f>VLOOKUP(F18,Tablas_Maestras_Prime!$A$107:$B$112,2,FALSE)</f>
        <v>Administracion</v>
      </c>
      <c r="H18" s="37">
        <v>3</v>
      </c>
      <c r="I18" s="37" t="str">
        <f>VLOOKUP(H18,Tablas_Maestras_Prime!$A$20:$B$38,2,FALSE)</f>
        <v>Derecho</v>
      </c>
      <c r="J18" s="37">
        <v>3</v>
      </c>
      <c r="K18" s="142" t="str">
        <f>VLOOKUP(J18,Tablas_Maestras_Prime!$A$173:$B$175,2,FALSE)</f>
        <v>Part Time</v>
      </c>
      <c r="L18" s="37">
        <v>1</v>
      </c>
      <c r="M18" s="37" t="str">
        <f>VLOOKUP(L18,Tablas_Maestras_Prime!$A$158:$B$169,2,FALSE)</f>
        <v>Por definir</v>
      </c>
      <c r="N18" s="37" t="s">
        <v>4161</v>
      </c>
      <c r="O18" s="37" t="s">
        <v>4162</v>
      </c>
      <c r="P18" s="38">
        <v>32604</v>
      </c>
      <c r="Q18" s="39" t="s">
        <v>4163</v>
      </c>
      <c r="R18" s="37">
        <v>45886006</v>
      </c>
      <c r="S18" s="37">
        <v>902041810</v>
      </c>
      <c r="T18" s="41"/>
      <c r="U18" s="37" t="s">
        <v>4164</v>
      </c>
      <c r="V18" s="37">
        <v>2506122034</v>
      </c>
      <c r="W18" s="37">
        <v>11</v>
      </c>
      <c r="X18" s="37" t="s">
        <v>35</v>
      </c>
      <c r="Y18" s="40"/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34" ht="15" customHeight="1">
      <c r="A19" s="37">
        <v>18</v>
      </c>
      <c r="B19" s="37">
        <v>5</v>
      </c>
      <c r="C19" s="142" t="str">
        <f>VLOOKUP(B19,Tablas_Maestras_Prime!$A$116:$B$153,2,FALSE)</f>
        <v>Ing. Civil</v>
      </c>
      <c r="D19" s="37">
        <v>18</v>
      </c>
      <c r="E19" s="37" t="str">
        <f>VLOOKUP(D19,Tablas_Maestras_Prime!$A$42:$B$103,2,FALSE)</f>
        <v>Universidad Peruana de Ciencias Aplicadas</v>
      </c>
      <c r="F19" s="37">
        <v>4</v>
      </c>
      <c r="G19" s="142" t="str">
        <f>VLOOKUP(F19,Tablas_Maestras_Prime!$A$107:$B$112,2,FALSE)</f>
        <v>Ingenieria</v>
      </c>
      <c r="H19" s="37">
        <v>2</v>
      </c>
      <c r="I19" s="37" t="str">
        <f>VLOOKUP(H19,Tablas_Maestras_Prime!$A$20:$B$38,2,FALSE)</f>
        <v>Ingeniería</v>
      </c>
      <c r="J19" s="37">
        <v>3</v>
      </c>
      <c r="K19" s="142" t="str">
        <f>VLOOKUP(J19,Tablas_Maestras_Prime!$A$173:$B$175,2,FALSE)</f>
        <v>Part Time</v>
      </c>
      <c r="L19" s="37">
        <v>1</v>
      </c>
      <c r="M19" s="37" t="str">
        <f>VLOOKUP(L19,Tablas_Maestras_Prime!$A$158:$B$169,2,FALSE)</f>
        <v>Por definir</v>
      </c>
      <c r="N19" s="37" t="s">
        <v>4166</v>
      </c>
      <c r="O19" s="37" t="s">
        <v>4167</v>
      </c>
      <c r="P19" s="38">
        <v>38064</v>
      </c>
      <c r="Q19" s="39" t="s">
        <v>3058</v>
      </c>
      <c r="R19" s="37">
        <v>70892279</v>
      </c>
      <c r="S19" s="37">
        <v>993297238</v>
      </c>
      <c r="T19" s="41"/>
      <c r="U19" s="37" t="s">
        <v>4168</v>
      </c>
      <c r="V19" s="37">
        <v>202114156</v>
      </c>
      <c r="W19" s="37">
        <v>8</v>
      </c>
      <c r="X19" s="37" t="s">
        <v>35</v>
      </c>
      <c r="Y19" s="40"/>
      <c r="Z19" s="40"/>
      <c r="AA19" s="40"/>
      <c r="AB19" s="40"/>
      <c r="AC19" s="40"/>
      <c r="AD19" s="40"/>
      <c r="AE19" s="40"/>
      <c r="AF19" s="40"/>
      <c r="AG19" s="40"/>
      <c r="AH19" s="40"/>
    </row>
    <row r="20" spans="1:34" ht="15" customHeight="1">
      <c r="A20" s="37">
        <v>19</v>
      </c>
      <c r="B20" s="37">
        <v>1</v>
      </c>
      <c r="C20" s="142" t="str">
        <f>VLOOKUP(B20,Tablas_Maestras_Prime!$A$116:$B$153,2,FALSE)</f>
        <v>Arquitectura y Urbanismo</v>
      </c>
      <c r="D20" s="37">
        <v>19</v>
      </c>
      <c r="E20" s="37" t="str">
        <f>VLOOKUP(D20,Tablas_Maestras_Prime!$A$42:$B$103,2,FALSE)</f>
        <v>Universidad Privada Antenor Orrego</v>
      </c>
      <c r="F20" s="37">
        <v>2</v>
      </c>
      <c r="G20" s="142" t="str">
        <f>VLOOKUP(F20,Tablas_Maestras_Prime!$A$107:$B$112,2,FALSE)</f>
        <v>Administracion</v>
      </c>
      <c r="H20" s="37">
        <v>8</v>
      </c>
      <c r="I20" s="37" t="str">
        <f>VLOOKUP(H20,Tablas_Maestras_Prime!$A$20:$B$38,2,FALSE)</f>
        <v>Arquitectura</v>
      </c>
      <c r="J20" s="37">
        <v>3</v>
      </c>
      <c r="K20" s="142" t="str">
        <f>VLOOKUP(J20,Tablas_Maestras_Prime!$A$173:$B$175,2,FALSE)</f>
        <v>Part Time</v>
      </c>
      <c r="L20" s="37">
        <v>1</v>
      </c>
      <c r="M20" s="37" t="str">
        <f>VLOOKUP(L20,Tablas_Maestras_Prime!$A$158:$B$169,2,FALSE)</f>
        <v>Por definir</v>
      </c>
      <c r="N20" s="37" t="s">
        <v>4170</v>
      </c>
      <c r="O20" s="37" t="s">
        <v>4171</v>
      </c>
      <c r="P20" s="38">
        <v>37806</v>
      </c>
      <c r="Q20" s="39" t="s">
        <v>4172</v>
      </c>
      <c r="R20" s="37">
        <v>75919689</v>
      </c>
      <c r="S20" s="37">
        <v>913805997</v>
      </c>
      <c r="T20" s="41"/>
      <c r="U20" s="37" t="s">
        <v>4173</v>
      </c>
      <c r="V20" s="37">
        <v>235566</v>
      </c>
      <c r="W20" s="37">
        <v>10</v>
      </c>
      <c r="X20" s="37" t="s">
        <v>35</v>
      </c>
      <c r="Y20" s="40"/>
      <c r="Z20" s="40"/>
      <c r="AA20" s="40"/>
      <c r="AB20" s="40"/>
      <c r="AC20" s="40"/>
      <c r="AD20" s="40"/>
      <c r="AE20" s="40"/>
      <c r="AF20" s="40"/>
      <c r="AG20" s="40"/>
      <c r="AH20" s="40"/>
    </row>
    <row r="21" spans="1:34" ht="15" customHeight="1">
      <c r="A21" s="37">
        <v>20</v>
      </c>
      <c r="B21" s="37">
        <v>5</v>
      </c>
      <c r="C21" s="142" t="str">
        <f>VLOOKUP(B21,Tablas_Maestras_Prime!$A$116:$B$153,2,FALSE)</f>
        <v>Ing. Civil</v>
      </c>
      <c r="D21" s="37">
        <v>20</v>
      </c>
      <c r="E21" s="37" t="str">
        <f>VLOOKUP(D21,Tablas_Maestras_Prime!$A$42:$B$103,2,FALSE)</f>
        <v>Universidad Autónoma del Perú</v>
      </c>
      <c r="F21" s="37">
        <v>4</v>
      </c>
      <c r="G21" s="142" t="str">
        <f>VLOOKUP(F21,Tablas_Maestras_Prime!$A$107:$B$112,2,FALSE)</f>
        <v>Ingenieria</v>
      </c>
      <c r="H21" s="37">
        <v>2</v>
      </c>
      <c r="I21" s="37" t="str">
        <f>VLOOKUP(H21,Tablas_Maestras_Prime!$A$20:$B$38,2,FALSE)</f>
        <v>Ingeniería</v>
      </c>
      <c r="J21" s="37">
        <v>3</v>
      </c>
      <c r="K21" s="142" t="str">
        <f>VLOOKUP(J21,Tablas_Maestras_Prime!$A$173:$B$175,2,FALSE)</f>
        <v>Part Time</v>
      </c>
      <c r="L21" s="37">
        <v>1</v>
      </c>
      <c r="M21" s="37" t="str">
        <f>VLOOKUP(L21,Tablas_Maestras_Prime!$A$158:$B$169,2,FALSE)</f>
        <v>Por definir</v>
      </c>
      <c r="N21" s="37" t="s">
        <v>4175</v>
      </c>
      <c r="O21" s="37" t="s">
        <v>4176</v>
      </c>
      <c r="P21" s="38">
        <v>38085</v>
      </c>
      <c r="Q21" s="39" t="s">
        <v>1259</v>
      </c>
      <c r="R21" s="37">
        <v>74806394</v>
      </c>
      <c r="S21" s="37">
        <v>940153137</v>
      </c>
      <c r="T21" s="41"/>
      <c r="U21" s="37" t="s">
        <v>4177</v>
      </c>
      <c r="V21" s="37">
        <v>2202891916</v>
      </c>
      <c r="W21" s="37">
        <v>9</v>
      </c>
      <c r="X21" s="37" t="s">
        <v>35</v>
      </c>
      <c r="Y21" s="40"/>
      <c r="Z21" s="40"/>
      <c r="AA21" s="40"/>
      <c r="AB21" s="40"/>
      <c r="AC21" s="40"/>
      <c r="AD21" s="40"/>
      <c r="AE21" s="40"/>
      <c r="AF21" s="40"/>
      <c r="AG21" s="40"/>
      <c r="AH21" s="40"/>
    </row>
    <row r="22" spans="1:34" ht="15" customHeight="1">
      <c r="A22" s="37">
        <v>21</v>
      </c>
      <c r="B22" s="37">
        <v>1</v>
      </c>
      <c r="C22" s="142" t="str">
        <f>VLOOKUP(B22,Tablas_Maestras_Prime!$A$116:$B$153,2,FALSE)</f>
        <v>Arquitectura y Urbanismo</v>
      </c>
      <c r="D22" s="37">
        <v>7</v>
      </c>
      <c r="E22" s="37" t="str">
        <f>VLOOKUP(D22,Tablas_Maestras_Prime!$A$42:$B$103,2,FALSE)</f>
        <v>Universisad de San Martin de Porres</v>
      </c>
      <c r="F22" s="37">
        <v>2</v>
      </c>
      <c r="G22" s="142" t="str">
        <f>VLOOKUP(F22,Tablas_Maestras_Prime!$A$107:$B$112,2,FALSE)</f>
        <v>Administracion</v>
      </c>
      <c r="H22" s="37">
        <v>8</v>
      </c>
      <c r="I22" s="37" t="str">
        <f>VLOOKUP(H22,Tablas_Maestras_Prime!$A$20:$B$38,2,FALSE)</f>
        <v>Arquitectura</v>
      </c>
      <c r="J22" s="37">
        <v>3</v>
      </c>
      <c r="K22" s="142" t="str">
        <f>VLOOKUP(J22,Tablas_Maestras_Prime!$A$173:$B$175,2,FALSE)</f>
        <v>Part Time</v>
      </c>
      <c r="L22" s="37">
        <v>1</v>
      </c>
      <c r="M22" s="37" t="str">
        <f>VLOOKUP(L22,Tablas_Maestras_Prime!$A$158:$B$169,2,FALSE)</f>
        <v>Por definir</v>
      </c>
      <c r="N22" s="37" t="s">
        <v>4179</v>
      </c>
      <c r="O22" s="37" t="s">
        <v>4180</v>
      </c>
      <c r="P22" s="38">
        <v>35740</v>
      </c>
      <c r="Q22" s="39" t="s">
        <v>4181</v>
      </c>
      <c r="R22" s="37">
        <v>77282193</v>
      </c>
      <c r="S22" s="37">
        <v>933699136</v>
      </c>
      <c r="T22" s="41"/>
      <c r="U22" s="37" t="s">
        <v>4182</v>
      </c>
      <c r="V22" s="37">
        <v>2018215098</v>
      </c>
      <c r="W22" s="37">
        <v>7</v>
      </c>
      <c r="X22" s="37" t="s">
        <v>35</v>
      </c>
      <c r="Y22" s="40"/>
      <c r="Z22" s="40"/>
      <c r="AA22" s="40"/>
      <c r="AB22" s="40"/>
      <c r="AC22" s="40"/>
      <c r="AD22" s="40"/>
      <c r="AE22" s="40"/>
      <c r="AF22" s="40"/>
      <c r="AG22" s="40"/>
      <c r="AH22" s="40"/>
    </row>
    <row r="23" spans="1:34" ht="15" customHeight="1">
      <c r="A23" s="37">
        <v>22</v>
      </c>
      <c r="B23" s="37">
        <v>11</v>
      </c>
      <c r="C23" s="142" t="str">
        <f>VLOOKUP(B23,Tablas_Maestras_Prime!$A$116:$B$153,2,FALSE)</f>
        <v>Económia y Negocios Internacionales</v>
      </c>
      <c r="D23" s="37">
        <v>5</v>
      </c>
      <c r="E23" s="37" t="str">
        <f>VLOOKUP(D23,Tablas_Maestras_Prime!$A$42:$B$103,2,FALSE)</f>
        <v>Universidad Peruana de Ciencias Aplicadas </v>
      </c>
      <c r="F23" s="37">
        <v>2</v>
      </c>
      <c r="G23" s="142" t="str">
        <f>VLOOKUP(F23,Tablas_Maestras_Prime!$A$107:$B$112,2,FALSE)</f>
        <v>Administracion</v>
      </c>
      <c r="H23" s="37">
        <v>1</v>
      </c>
      <c r="I23" s="37" t="str">
        <f>VLOOKUP(H23,Tablas_Maestras_Prime!$A$20:$B$38,2,FALSE)</f>
        <v>Por definir...</v>
      </c>
      <c r="J23" s="37">
        <v>3</v>
      </c>
      <c r="K23" s="142" t="str">
        <f>VLOOKUP(J23,Tablas_Maestras_Prime!$A$173:$B$175,2,FALSE)</f>
        <v>Part Time</v>
      </c>
      <c r="L23" s="37">
        <v>1</v>
      </c>
      <c r="M23" s="37" t="str">
        <f>VLOOKUP(L23,Tablas_Maestras_Prime!$A$158:$B$169,2,FALSE)</f>
        <v>Por definir</v>
      </c>
      <c r="N23" s="37" t="s">
        <v>4184</v>
      </c>
      <c r="O23" s="37" t="s">
        <v>4185</v>
      </c>
      <c r="P23" s="38">
        <v>36925</v>
      </c>
      <c r="Q23" s="39" t="s">
        <v>758</v>
      </c>
      <c r="R23" s="37">
        <v>73122980</v>
      </c>
      <c r="S23" s="37">
        <v>968492613</v>
      </c>
      <c r="T23" s="37" t="s">
        <v>1817</v>
      </c>
      <c r="U23" s="37" t="s">
        <v>761</v>
      </c>
      <c r="V23" s="37" t="s">
        <v>762</v>
      </c>
      <c r="W23" s="37">
        <v>9</v>
      </c>
      <c r="X23" s="37" t="s">
        <v>35</v>
      </c>
      <c r="Y23" s="40"/>
      <c r="Z23" s="40"/>
      <c r="AA23" s="40"/>
      <c r="AB23" s="40"/>
      <c r="AC23" s="40"/>
      <c r="AD23" s="40"/>
      <c r="AE23" s="40"/>
      <c r="AF23" s="40"/>
      <c r="AG23" s="40"/>
      <c r="AH23" s="40"/>
    </row>
    <row r="24" spans="1:34" ht="15" customHeight="1">
      <c r="A24" s="37">
        <v>23</v>
      </c>
      <c r="B24" s="37">
        <v>5</v>
      </c>
      <c r="C24" s="142" t="str">
        <f>VLOOKUP(B24,Tablas_Maestras_Prime!$A$116:$B$153,2,FALSE)</f>
        <v>Ing. Civil</v>
      </c>
      <c r="D24" s="37">
        <v>21</v>
      </c>
      <c r="E24" s="37" t="str">
        <f>VLOOKUP(D24,Tablas_Maestras_Prime!$A$42:$B$103,2,FALSE)</f>
        <v>Universidad Nacional de Moquegua</v>
      </c>
      <c r="F24" s="37">
        <v>4</v>
      </c>
      <c r="G24" s="142" t="str">
        <f>VLOOKUP(F24,Tablas_Maestras_Prime!$A$107:$B$112,2,FALSE)</f>
        <v>Ingenieria</v>
      </c>
      <c r="H24" s="37">
        <v>2</v>
      </c>
      <c r="I24" s="37" t="str">
        <f>VLOOKUP(H24,Tablas_Maestras_Prime!$A$20:$B$38,2,FALSE)</f>
        <v>Ingeniería</v>
      </c>
      <c r="J24" s="37">
        <v>3</v>
      </c>
      <c r="K24" s="142" t="str">
        <f>VLOOKUP(J24,Tablas_Maestras_Prime!$A$173:$B$175,2,FALSE)</f>
        <v>Part Time</v>
      </c>
      <c r="L24" s="37">
        <v>1</v>
      </c>
      <c r="M24" s="37" t="str">
        <f>VLOOKUP(L24,Tablas_Maestras_Prime!$A$158:$B$169,2,FALSE)</f>
        <v>Por definir</v>
      </c>
      <c r="N24" s="37" t="s">
        <v>4187</v>
      </c>
      <c r="O24" s="37" t="s">
        <v>4188</v>
      </c>
      <c r="P24" s="38">
        <v>38063</v>
      </c>
      <c r="Q24" s="39" t="s">
        <v>4189</v>
      </c>
      <c r="R24" s="37">
        <v>71495827</v>
      </c>
      <c r="S24" s="37">
        <v>932367068</v>
      </c>
      <c r="T24" s="41"/>
      <c r="U24" s="37" t="s">
        <v>4190</v>
      </c>
      <c r="V24" s="37">
        <v>2021115026</v>
      </c>
      <c r="W24" s="37">
        <v>9</v>
      </c>
      <c r="X24" s="37" t="s">
        <v>35</v>
      </c>
      <c r="Y24" s="40"/>
      <c r="Z24" s="40"/>
      <c r="AA24" s="40"/>
      <c r="AB24" s="40"/>
      <c r="AC24" s="40"/>
      <c r="AD24" s="40"/>
      <c r="AE24" s="40"/>
      <c r="AF24" s="40"/>
      <c r="AG24" s="40"/>
      <c r="AH24" s="40"/>
    </row>
    <row r="25" spans="1:34" ht="15" customHeight="1">
      <c r="A25" s="37">
        <v>24</v>
      </c>
      <c r="B25" s="37">
        <v>10</v>
      </c>
      <c r="C25" s="142" t="str">
        <f>VLOOKUP(B25,Tablas_Maestras_Prime!$A$116:$B$153,2,FALSE)</f>
        <v>Administracion de Empresas</v>
      </c>
      <c r="D25" s="37">
        <v>22</v>
      </c>
      <c r="E25" s="37" t="str">
        <f>VLOOKUP(D25,Tablas_Maestras_Prime!$A$42:$B$103,2,FALSE)</f>
        <v>Universidad Catolica de Santa Maria</v>
      </c>
      <c r="F25" s="37">
        <v>3</v>
      </c>
      <c r="G25" s="142" t="str">
        <f>VLOOKUP(F25,Tablas_Maestras_Prime!$A$107:$B$112,2,FALSE)</f>
        <v>Contabilidad</v>
      </c>
      <c r="H25" s="37">
        <v>5</v>
      </c>
      <c r="I25" s="37" t="str">
        <f>VLOOKUP(H25,Tablas_Maestras_Prime!$A$20:$B$38,2,FALSE)</f>
        <v>Administración</v>
      </c>
      <c r="J25" s="37">
        <v>3</v>
      </c>
      <c r="K25" s="142" t="str">
        <f>VLOOKUP(J25,Tablas_Maestras_Prime!$A$173:$B$175,2,FALSE)</f>
        <v>Part Time</v>
      </c>
      <c r="L25" s="37">
        <v>1</v>
      </c>
      <c r="M25" s="37" t="str">
        <f>VLOOKUP(L25,Tablas_Maestras_Prime!$A$158:$B$169,2,FALSE)</f>
        <v>Por definir</v>
      </c>
      <c r="N25" s="37" t="s">
        <v>4191</v>
      </c>
      <c r="O25" s="37" t="s">
        <v>4192</v>
      </c>
      <c r="P25" s="38">
        <v>36355</v>
      </c>
      <c r="Q25" s="39" t="s">
        <v>4193</v>
      </c>
      <c r="R25" s="37">
        <v>74465189</v>
      </c>
      <c r="S25" s="37">
        <v>991026918</v>
      </c>
      <c r="T25" s="41"/>
      <c r="U25" s="37" t="s">
        <v>4194</v>
      </c>
      <c r="V25" s="37">
        <v>2018701531</v>
      </c>
      <c r="W25" s="37">
        <v>10</v>
      </c>
      <c r="X25" s="37" t="s">
        <v>35</v>
      </c>
      <c r="Y25" s="40"/>
      <c r="Z25" s="40"/>
      <c r="AA25" s="40"/>
      <c r="AB25" s="40"/>
      <c r="AC25" s="40"/>
      <c r="AD25" s="40"/>
      <c r="AE25" s="40"/>
      <c r="AF25" s="40"/>
      <c r="AG25" s="40"/>
      <c r="AH25" s="40"/>
    </row>
    <row r="26" spans="1:34" ht="15" customHeight="1">
      <c r="A26" s="37">
        <v>25</v>
      </c>
      <c r="B26" s="37">
        <v>6</v>
      </c>
      <c r="C26" s="142" t="str">
        <f>VLOOKUP(B26,Tablas_Maestras_Prime!$A$116:$B$153,2,FALSE)</f>
        <v>Administración y Marketing</v>
      </c>
      <c r="D26" s="37">
        <v>22</v>
      </c>
      <c r="E26" s="37" t="str">
        <f>VLOOKUP(D26,Tablas_Maestras_Prime!$A$42:$B$103,2,FALSE)</f>
        <v>Universidad Catolica de Santa Maria</v>
      </c>
      <c r="F26" s="37">
        <v>2</v>
      </c>
      <c r="G26" s="142" t="str">
        <f>VLOOKUP(F26,Tablas_Maestras_Prime!$A$107:$B$112,2,FALSE)</f>
        <v>Administracion</v>
      </c>
      <c r="H26" s="37">
        <v>5</v>
      </c>
      <c r="I26" s="37" t="str">
        <f>VLOOKUP(H26,Tablas_Maestras_Prime!$A$20:$B$38,2,FALSE)</f>
        <v>Administración</v>
      </c>
      <c r="J26" s="37">
        <v>3</v>
      </c>
      <c r="K26" s="142" t="str">
        <f>VLOOKUP(J26,Tablas_Maestras_Prime!$A$173:$B$175,2,FALSE)</f>
        <v>Part Time</v>
      </c>
      <c r="L26" s="37">
        <v>1</v>
      </c>
      <c r="M26" s="37" t="str">
        <f>VLOOKUP(L26,Tablas_Maestras_Prime!$A$158:$B$169,2,FALSE)</f>
        <v>Por definir</v>
      </c>
      <c r="N26" s="37" t="s">
        <v>4195</v>
      </c>
      <c r="O26" s="37" t="s">
        <v>4196</v>
      </c>
      <c r="P26" s="38">
        <v>37726</v>
      </c>
      <c r="Q26" s="39" t="s">
        <v>4197</v>
      </c>
      <c r="R26" s="37">
        <v>76775163</v>
      </c>
      <c r="S26" s="37">
        <v>918403873</v>
      </c>
      <c r="T26" s="41"/>
      <c r="U26" s="37" t="s">
        <v>4198</v>
      </c>
      <c r="V26" s="37">
        <v>2020602462</v>
      </c>
      <c r="W26" s="37">
        <v>10</v>
      </c>
      <c r="X26" s="37" t="s">
        <v>35</v>
      </c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1:34" ht="15" customHeight="1">
      <c r="A27" s="37">
        <v>26</v>
      </c>
      <c r="B27" s="37">
        <v>5</v>
      </c>
      <c r="C27" s="142" t="str">
        <f>VLOOKUP(B27,Tablas_Maestras_Prime!$A$116:$B$153,2,FALSE)</f>
        <v>Ing. Civil</v>
      </c>
      <c r="D27" s="37">
        <v>18</v>
      </c>
      <c r="E27" s="37" t="str">
        <f>VLOOKUP(D27,Tablas_Maestras_Prime!$A$42:$B$103,2,FALSE)</f>
        <v>Universidad Peruana de Ciencias Aplicadas</v>
      </c>
      <c r="F27" s="37">
        <v>4</v>
      </c>
      <c r="G27" s="142" t="str">
        <f>VLOOKUP(F27,Tablas_Maestras_Prime!$A$107:$B$112,2,FALSE)</f>
        <v>Ingenieria</v>
      </c>
      <c r="H27" s="37">
        <v>2</v>
      </c>
      <c r="I27" s="37" t="str">
        <f>VLOOKUP(H27,Tablas_Maestras_Prime!$A$20:$B$38,2,FALSE)</f>
        <v>Ingeniería</v>
      </c>
      <c r="J27" s="37">
        <v>3</v>
      </c>
      <c r="K27" s="142" t="str">
        <f>VLOOKUP(J27,Tablas_Maestras_Prime!$A$173:$B$175,2,FALSE)</f>
        <v>Part Time</v>
      </c>
      <c r="L27" s="37">
        <v>1</v>
      </c>
      <c r="M27" s="37" t="str">
        <f>VLOOKUP(L27,Tablas_Maestras_Prime!$A$158:$B$169,2,FALSE)</f>
        <v>Por definir</v>
      </c>
      <c r="N27" s="37" t="s">
        <v>4199</v>
      </c>
      <c r="O27" s="37" t="s">
        <v>4200</v>
      </c>
      <c r="P27" s="38">
        <v>37409</v>
      </c>
      <c r="Q27" s="39" t="s">
        <v>2664</v>
      </c>
      <c r="R27" s="37">
        <v>72609320</v>
      </c>
      <c r="S27" s="37">
        <v>980598256</v>
      </c>
      <c r="T27" s="37" t="s">
        <v>4201</v>
      </c>
      <c r="U27" s="37" t="s">
        <v>4202</v>
      </c>
      <c r="V27" s="37" t="s">
        <v>2668</v>
      </c>
      <c r="W27" s="37">
        <v>9</v>
      </c>
      <c r="X27" s="37" t="s">
        <v>35</v>
      </c>
      <c r="Y27" s="40"/>
      <c r="Z27" s="40"/>
      <c r="AA27" s="40"/>
      <c r="AB27" s="40"/>
      <c r="AC27" s="40"/>
      <c r="AD27" s="40"/>
      <c r="AE27" s="40"/>
      <c r="AF27" s="40"/>
      <c r="AG27" s="40"/>
      <c r="AH27" s="40"/>
    </row>
    <row r="28" spans="1:34" ht="15" customHeight="1">
      <c r="A28" s="37">
        <v>27</v>
      </c>
      <c r="B28" s="37">
        <v>1</v>
      </c>
      <c r="C28" s="142" t="str">
        <f>VLOOKUP(B28,Tablas_Maestras_Prime!$A$116:$B$153,2,FALSE)</f>
        <v>Arquitectura y Urbanismo</v>
      </c>
      <c r="D28" s="37">
        <v>2</v>
      </c>
      <c r="E28" s="37" t="str">
        <f>VLOOKUP(D28,Tablas_Maestras_Prime!$A$42:$B$103,2,FALSE)</f>
        <v>Universidad privada del norte</v>
      </c>
      <c r="F28" s="37">
        <v>2</v>
      </c>
      <c r="G28" s="142" t="str">
        <f>VLOOKUP(F28,Tablas_Maestras_Prime!$A$107:$B$112,2,FALSE)</f>
        <v>Administracion</v>
      </c>
      <c r="H28" s="37">
        <v>8</v>
      </c>
      <c r="I28" s="37" t="str">
        <f>VLOOKUP(H28,Tablas_Maestras_Prime!$A$20:$B$38,2,FALSE)</f>
        <v>Arquitectura</v>
      </c>
      <c r="J28" s="37">
        <v>3</v>
      </c>
      <c r="K28" s="142" t="str">
        <f>VLOOKUP(J28,Tablas_Maestras_Prime!$A$173:$B$175,2,FALSE)</f>
        <v>Part Time</v>
      </c>
      <c r="L28" s="37">
        <v>1</v>
      </c>
      <c r="M28" s="37" t="str">
        <f>VLOOKUP(L28,Tablas_Maestras_Prime!$A$158:$B$169,2,FALSE)</f>
        <v>Por definir</v>
      </c>
      <c r="N28" s="37" t="s">
        <v>4203</v>
      </c>
      <c r="O28" s="37" t="s">
        <v>4204</v>
      </c>
      <c r="P28" s="38">
        <v>37822</v>
      </c>
      <c r="Q28" s="39" t="s">
        <v>4205</v>
      </c>
      <c r="R28" s="37">
        <v>77093309</v>
      </c>
      <c r="S28" s="37">
        <v>963151691</v>
      </c>
      <c r="T28" s="37" t="s">
        <v>269</v>
      </c>
      <c r="U28" s="37" t="s">
        <v>4206</v>
      </c>
      <c r="V28" s="37" t="s">
        <v>4207</v>
      </c>
      <c r="W28" s="37">
        <v>9</v>
      </c>
      <c r="X28" s="37" t="s">
        <v>35</v>
      </c>
      <c r="Y28" s="40"/>
      <c r="Z28" s="40"/>
      <c r="AA28" s="40"/>
      <c r="AB28" s="40"/>
      <c r="AC28" s="40"/>
      <c r="AD28" s="40"/>
      <c r="AE28" s="40"/>
      <c r="AF28" s="40"/>
      <c r="AG28" s="40"/>
      <c r="AH28" s="40"/>
    </row>
    <row r="29" spans="1:34" ht="15" customHeight="1">
      <c r="A29" s="37">
        <v>28</v>
      </c>
      <c r="B29" s="37">
        <v>16</v>
      </c>
      <c r="C29" s="142" t="str">
        <f>VLOOKUP(B29,Tablas_Maestras_Prime!$A$116:$B$153,2,FALSE)</f>
        <v>Ingenieria geologica</v>
      </c>
      <c r="D29" s="37">
        <v>23</v>
      </c>
      <c r="E29" s="37" t="str">
        <f>VLOOKUP(D29,Tablas_Maestras_Prime!$A$42:$B$103,2,FALSE)</f>
        <v>Universidad Nacional de San Antonio Abad del Cusco</v>
      </c>
      <c r="F29" s="37">
        <v>4</v>
      </c>
      <c r="G29" s="142" t="str">
        <f>VLOOKUP(F29,Tablas_Maestras_Prime!$A$107:$B$112,2,FALSE)</f>
        <v>Ingenieria</v>
      </c>
      <c r="H29" s="37">
        <v>2</v>
      </c>
      <c r="I29" s="37" t="str">
        <f>VLOOKUP(H29,Tablas_Maestras_Prime!$A$20:$B$38,2,FALSE)</f>
        <v>Ingeniería</v>
      </c>
      <c r="J29" s="37">
        <v>3</v>
      </c>
      <c r="K29" s="142" t="str">
        <f>VLOOKUP(J29,Tablas_Maestras_Prime!$A$173:$B$175,2,FALSE)</f>
        <v>Part Time</v>
      </c>
      <c r="L29" s="37">
        <v>1</v>
      </c>
      <c r="M29" s="37" t="str">
        <f>VLOOKUP(L29,Tablas_Maestras_Prime!$A$158:$B$169,2,FALSE)</f>
        <v>Por definir</v>
      </c>
      <c r="N29" s="37" t="s">
        <v>4209</v>
      </c>
      <c r="O29" s="37" t="s">
        <v>4210</v>
      </c>
      <c r="P29" s="38">
        <v>37202</v>
      </c>
      <c r="Q29" s="39" t="s">
        <v>4211</v>
      </c>
      <c r="R29" s="37">
        <v>76456190</v>
      </c>
      <c r="S29" s="37">
        <v>953776628</v>
      </c>
      <c r="T29" s="41"/>
      <c r="U29" s="37" t="s">
        <v>4212</v>
      </c>
      <c r="V29" s="37">
        <v>204769</v>
      </c>
      <c r="W29" s="37">
        <v>9</v>
      </c>
      <c r="X29" s="37" t="s">
        <v>35</v>
      </c>
      <c r="Y29" s="40"/>
      <c r="Z29" s="40"/>
      <c r="AA29" s="40"/>
      <c r="AB29" s="40"/>
      <c r="AC29" s="40"/>
      <c r="AD29" s="40"/>
      <c r="AE29" s="40"/>
      <c r="AF29" s="40"/>
      <c r="AG29" s="40"/>
      <c r="AH29" s="40"/>
    </row>
    <row r="30" spans="1:34" ht="15" customHeight="1">
      <c r="A30" s="37">
        <v>29</v>
      </c>
      <c r="B30" s="37">
        <v>15</v>
      </c>
      <c r="C30" s="142" t="str">
        <f>VLOOKUP(B30,Tablas_Maestras_Prime!$A$116:$B$153,2,FALSE)</f>
        <v>Ingeniería Ambiental</v>
      </c>
      <c r="D30" s="37">
        <v>24</v>
      </c>
      <c r="E30" s="37" t="str">
        <f>VLOOKUP(D30,Tablas_Maestras_Prime!$A$42:$B$103,2,FALSE)</f>
        <v>Universidad Continental</v>
      </c>
      <c r="F30" s="37">
        <v>4</v>
      </c>
      <c r="G30" s="142" t="str">
        <f>VLOOKUP(F30,Tablas_Maestras_Prime!$A$107:$B$112,2,FALSE)</f>
        <v>Ingenieria</v>
      </c>
      <c r="H30" s="37">
        <v>2</v>
      </c>
      <c r="I30" s="37" t="str">
        <f>VLOOKUP(H30,Tablas_Maestras_Prime!$A$20:$B$38,2,FALSE)</f>
        <v>Ingeniería</v>
      </c>
      <c r="J30" s="37">
        <v>3</v>
      </c>
      <c r="K30" s="142" t="str">
        <f>VLOOKUP(J30,Tablas_Maestras_Prime!$A$173:$B$175,2,FALSE)</f>
        <v>Part Time</v>
      </c>
      <c r="L30" s="37">
        <v>1</v>
      </c>
      <c r="M30" s="37" t="str">
        <f>VLOOKUP(L30,Tablas_Maestras_Prime!$A$158:$B$169,2,FALSE)</f>
        <v>Por definir</v>
      </c>
      <c r="N30" s="37" t="s">
        <v>4214</v>
      </c>
      <c r="O30" s="37" t="s">
        <v>4215</v>
      </c>
      <c r="P30" s="38">
        <v>37896</v>
      </c>
      <c r="Q30" s="39" t="s">
        <v>4216</v>
      </c>
      <c r="R30" s="37">
        <v>76347179</v>
      </c>
      <c r="S30" s="37">
        <v>993959894</v>
      </c>
      <c r="T30" s="41"/>
      <c r="U30" s="37" t="s">
        <v>4217</v>
      </c>
      <c r="V30" s="37">
        <v>76347179</v>
      </c>
      <c r="W30" s="37">
        <v>9</v>
      </c>
      <c r="X30" s="37" t="s">
        <v>35</v>
      </c>
      <c r="Y30" s="40"/>
      <c r="Z30" s="40"/>
      <c r="AA30" s="40"/>
      <c r="AB30" s="40"/>
      <c r="AC30" s="40"/>
      <c r="AD30" s="40"/>
      <c r="AE30" s="40"/>
      <c r="AF30" s="40"/>
      <c r="AG30" s="40"/>
      <c r="AH30" s="40"/>
    </row>
    <row r="31" spans="1:34" ht="15" customHeight="1">
      <c r="A31" s="37">
        <v>30</v>
      </c>
      <c r="B31" s="37">
        <v>15</v>
      </c>
      <c r="C31" s="142" t="str">
        <f>VLOOKUP(B31,Tablas_Maestras_Prime!$A$116:$B$153,2,FALSE)</f>
        <v>Ingeniería Ambiental</v>
      </c>
      <c r="D31" s="37">
        <v>22</v>
      </c>
      <c r="E31" s="37" t="str">
        <f>VLOOKUP(D31,Tablas_Maestras_Prime!$A$42:$B$103,2,FALSE)</f>
        <v>Universidad Catolica de Santa Maria</v>
      </c>
      <c r="F31" s="37">
        <v>4</v>
      </c>
      <c r="G31" s="142" t="str">
        <f>VLOOKUP(F31,Tablas_Maestras_Prime!$A$107:$B$112,2,FALSE)</f>
        <v>Ingenieria</v>
      </c>
      <c r="H31" s="37">
        <v>2</v>
      </c>
      <c r="I31" s="37" t="str">
        <f>VLOOKUP(H31,Tablas_Maestras_Prime!$A$20:$B$38,2,FALSE)</f>
        <v>Ingeniería</v>
      </c>
      <c r="J31" s="37">
        <v>3</v>
      </c>
      <c r="K31" s="142" t="str">
        <f>VLOOKUP(J31,Tablas_Maestras_Prime!$A$173:$B$175,2,FALSE)</f>
        <v>Part Time</v>
      </c>
      <c r="L31" s="37">
        <v>1</v>
      </c>
      <c r="M31" s="37" t="str">
        <f>VLOOKUP(L31,Tablas_Maestras_Prime!$A$158:$B$169,2,FALSE)</f>
        <v>Por definir</v>
      </c>
      <c r="N31" s="37" t="s">
        <v>4218</v>
      </c>
      <c r="O31" s="37" t="s">
        <v>4219</v>
      </c>
      <c r="P31" s="38">
        <v>36908</v>
      </c>
      <c r="Q31" s="39" t="s">
        <v>1265</v>
      </c>
      <c r="R31" s="37">
        <v>72458464</v>
      </c>
      <c r="S31" s="37">
        <v>987845645</v>
      </c>
      <c r="T31" s="41"/>
      <c r="U31" s="37" t="s">
        <v>4220</v>
      </c>
      <c r="V31" s="37">
        <v>2018700992</v>
      </c>
      <c r="W31" s="37">
        <v>10</v>
      </c>
      <c r="X31" s="37" t="s">
        <v>35</v>
      </c>
      <c r="Y31" s="40"/>
      <c r="Z31" s="40"/>
      <c r="AA31" s="40"/>
      <c r="AB31" s="40"/>
      <c r="AC31" s="40"/>
      <c r="AD31" s="40"/>
      <c r="AE31" s="40"/>
      <c r="AF31" s="40"/>
      <c r="AG31" s="40"/>
      <c r="AH31" s="40"/>
    </row>
    <row r="32" spans="1:34" ht="15" customHeight="1">
      <c r="A32" s="37">
        <v>31</v>
      </c>
      <c r="B32" s="37">
        <v>5</v>
      </c>
      <c r="C32" s="142" t="str">
        <f>VLOOKUP(B32,Tablas_Maestras_Prime!$A$116:$B$153,2,FALSE)</f>
        <v>Ing. Civil</v>
      </c>
      <c r="D32" s="37">
        <v>10</v>
      </c>
      <c r="E32" s="37" t="str">
        <f>VLOOKUP(D32,Tablas_Maestras_Prime!$A$42:$B$103,2,FALSE)</f>
        <v>Universidad Católica San pablo</v>
      </c>
      <c r="F32" s="37">
        <v>4</v>
      </c>
      <c r="G32" s="142" t="str">
        <f>VLOOKUP(F32,Tablas_Maestras_Prime!$A$107:$B$112,2,FALSE)</f>
        <v>Ingenieria</v>
      </c>
      <c r="H32" s="37">
        <v>2</v>
      </c>
      <c r="I32" s="37" t="str">
        <f>VLOOKUP(H32,Tablas_Maestras_Prime!$A$20:$B$38,2,FALSE)</f>
        <v>Ingeniería</v>
      </c>
      <c r="J32" s="37">
        <v>3</v>
      </c>
      <c r="K32" s="142" t="str">
        <f>VLOOKUP(J32,Tablas_Maestras_Prime!$A$173:$B$175,2,FALSE)</f>
        <v>Part Time</v>
      </c>
      <c r="L32" s="37">
        <v>1</v>
      </c>
      <c r="M32" s="37" t="str">
        <f>VLOOKUP(L32,Tablas_Maestras_Prime!$A$158:$B$169,2,FALSE)</f>
        <v>Por definir</v>
      </c>
      <c r="N32" s="37" t="s">
        <v>4222</v>
      </c>
      <c r="O32" s="37" t="s">
        <v>4223</v>
      </c>
      <c r="P32" s="38">
        <v>35405</v>
      </c>
      <c r="Q32" s="39" t="s">
        <v>4224</v>
      </c>
      <c r="R32" s="37">
        <v>73026915</v>
      </c>
      <c r="S32" s="37">
        <v>985403903</v>
      </c>
      <c r="T32" s="41"/>
      <c r="U32" s="37" t="s">
        <v>4220</v>
      </c>
      <c r="V32" s="37" t="s">
        <v>4225</v>
      </c>
      <c r="W32" s="37">
        <v>8</v>
      </c>
      <c r="X32" s="37" t="s">
        <v>35</v>
      </c>
      <c r="Y32" s="40"/>
      <c r="Z32" s="40"/>
      <c r="AA32" s="40"/>
      <c r="AB32" s="40"/>
      <c r="AC32" s="40"/>
      <c r="AD32" s="40"/>
      <c r="AE32" s="40"/>
      <c r="AF32" s="40"/>
      <c r="AG32" s="40"/>
      <c r="AH32" s="40"/>
    </row>
    <row r="33" spans="1:34" ht="15" customHeight="1">
      <c r="A33" s="37">
        <v>32</v>
      </c>
      <c r="B33" s="37">
        <v>2</v>
      </c>
      <c r="C33" s="142" t="str">
        <f>VLOOKUP(B33,Tablas_Maestras_Prime!$A$116:$B$153,2,FALSE)</f>
        <v>Derecho</v>
      </c>
      <c r="D33" s="37">
        <v>17</v>
      </c>
      <c r="E33" s="37" t="str">
        <f>VLOOKUP(D33,Tablas_Maestras_Prime!$A$42:$B$103,2,FALSE)</f>
        <v>UNIVERSIDAD CATÓLICA LOS ÁNGELES DE CHIMBOTE</v>
      </c>
      <c r="F33" s="37">
        <v>2</v>
      </c>
      <c r="G33" s="142" t="str">
        <f>VLOOKUP(F33,Tablas_Maestras_Prime!$A$107:$B$112,2,FALSE)</f>
        <v>Administracion</v>
      </c>
      <c r="H33" s="37">
        <v>3</v>
      </c>
      <c r="I33" s="37" t="str">
        <f>VLOOKUP(H33,Tablas_Maestras_Prime!$A$20:$B$38,2,FALSE)</f>
        <v>Derecho</v>
      </c>
      <c r="J33" s="37">
        <v>3</v>
      </c>
      <c r="K33" s="142" t="str">
        <f>VLOOKUP(J33,Tablas_Maestras_Prime!$A$173:$B$175,2,FALSE)</f>
        <v>Part Time</v>
      </c>
      <c r="L33" s="37">
        <v>1</v>
      </c>
      <c r="M33" s="37" t="str">
        <f>VLOOKUP(L33,Tablas_Maestras_Prime!$A$158:$B$169,2,FALSE)</f>
        <v>Por definir</v>
      </c>
      <c r="N33" s="37" t="s">
        <v>4226</v>
      </c>
      <c r="O33" s="37" t="s">
        <v>4227</v>
      </c>
      <c r="P33" s="38">
        <v>34283</v>
      </c>
      <c r="Q33" s="39" t="s">
        <v>4228</v>
      </c>
      <c r="R33" s="37">
        <v>72453127</v>
      </c>
      <c r="S33" s="37">
        <v>952408187</v>
      </c>
      <c r="T33" s="41"/>
      <c r="U33" s="37" t="s">
        <v>4229</v>
      </c>
      <c r="V33" s="37">
        <v>2706110012</v>
      </c>
      <c r="W33" s="37" t="s">
        <v>1733</v>
      </c>
      <c r="X33" s="37" t="s">
        <v>35</v>
      </c>
      <c r="Y33" s="40"/>
      <c r="Z33" s="40"/>
      <c r="AA33" s="40"/>
      <c r="AB33" s="40"/>
      <c r="AC33" s="40"/>
      <c r="AD33" s="40"/>
      <c r="AE33" s="40"/>
      <c r="AF33" s="40"/>
      <c r="AG33" s="40"/>
      <c r="AH33" s="40"/>
    </row>
    <row r="34" spans="1:34" ht="15" customHeight="1">
      <c r="A34" s="37">
        <v>33</v>
      </c>
      <c r="B34" s="37">
        <v>8</v>
      </c>
      <c r="C34" s="142" t="str">
        <f>VLOOKUP(B34,Tablas_Maestras_Prime!$A$116:$B$153,2,FALSE)</f>
        <v>Ingeniería de Sistemas</v>
      </c>
      <c r="D34" s="37">
        <v>25</v>
      </c>
      <c r="E34" s="37" t="str">
        <f>VLOOKUP(D34,Tablas_Maestras_Prime!$A$42:$B$103,2,FALSE)</f>
        <v>UNIVERSIDAD TECNOLÓGICA DEL PERÚ</v>
      </c>
      <c r="F34" s="37">
        <v>4</v>
      </c>
      <c r="G34" s="142" t="str">
        <f>VLOOKUP(F34,Tablas_Maestras_Prime!$A$107:$B$112,2,FALSE)</f>
        <v>Ingenieria</v>
      </c>
      <c r="H34" s="37">
        <v>2</v>
      </c>
      <c r="I34" s="37" t="str">
        <f>VLOOKUP(H34,Tablas_Maestras_Prime!$A$20:$B$38,2,FALSE)</f>
        <v>Ingeniería</v>
      </c>
      <c r="J34" s="37">
        <v>3</v>
      </c>
      <c r="K34" s="142" t="str">
        <f>VLOOKUP(J34,Tablas_Maestras_Prime!$A$173:$B$175,2,FALSE)</f>
        <v>Part Time</v>
      </c>
      <c r="L34" s="37">
        <v>1</v>
      </c>
      <c r="M34" s="37" t="str">
        <f>VLOOKUP(L34,Tablas_Maestras_Prime!$A$158:$B$169,2,FALSE)</f>
        <v>Por definir</v>
      </c>
      <c r="N34" s="37" t="s">
        <v>779</v>
      </c>
      <c r="O34" s="37" t="s">
        <v>780</v>
      </c>
      <c r="P34" s="41"/>
      <c r="Q34" s="39" t="s">
        <v>781</v>
      </c>
      <c r="R34" s="37">
        <v>75967362</v>
      </c>
      <c r="S34" s="37">
        <v>940577613</v>
      </c>
      <c r="T34" s="37" t="s">
        <v>784</v>
      </c>
      <c r="U34" s="37" t="s">
        <v>785</v>
      </c>
      <c r="V34" s="37" t="s">
        <v>786</v>
      </c>
      <c r="W34" s="37">
        <v>9</v>
      </c>
      <c r="X34" s="37" t="s">
        <v>35</v>
      </c>
      <c r="Y34" s="40"/>
      <c r="Z34" s="40"/>
      <c r="AA34" s="40"/>
      <c r="AB34" s="40"/>
      <c r="AC34" s="40"/>
      <c r="AD34" s="40"/>
      <c r="AE34" s="40"/>
      <c r="AF34" s="40"/>
      <c r="AG34" s="40"/>
      <c r="AH34" s="40"/>
    </row>
    <row r="35" spans="1:34" ht="15" customHeight="1">
      <c r="A35" s="37">
        <v>34</v>
      </c>
      <c r="B35" s="37">
        <v>5</v>
      </c>
      <c r="C35" s="142" t="str">
        <f>VLOOKUP(B35,Tablas_Maestras_Prime!$A$116:$B$153,2,FALSE)</f>
        <v>Ing. Civil</v>
      </c>
      <c r="D35" s="37">
        <v>15</v>
      </c>
      <c r="E35" s="37" t="str">
        <f>VLOOKUP(D35,Tablas_Maestras_Prime!$A$42:$B$103,2,FALSE)</f>
        <v>Universidad Catolica Santo Toribio de Mogrovejo</v>
      </c>
      <c r="F35" s="37">
        <v>4</v>
      </c>
      <c r="G35" s="142" t="str">
        <f>VLOOKUP(F35,Tablas_Maestras_Prime!$A$107:$B$112,2,FALSE)</f>
        <v>Ingenieria</v>
      </c>
      <c r="H35" s="37">
        <v>2</v>
      </c>
      <c r="I35" s="37" t="str">
        <f>VLOOKUP(H35,Tablas_Maestras_Prime!$A$20:$B$38,2,FALSE)</f>
        <v>Ingeniería</v>
      </c>
      <c r="J35" s="37">
        <v>3</v>
      </c>
      <c r="K35" s="142" t="str">
        <f>VLOOKUP(J35,Tablas_Maestras_Prime!$A$173:$B$175,2,FALSE)</f>
        <v>Part Time</v>
      </c>
      <c r="L35" s="37">
        <v>1</v>
      </c>
      <c r="M35" s="37" t="str">
        <f>VLOOKUP(L35,Tablas_Maestras_Prime!$A$158:$B$169,2,FALSE)</f>
        <v>Por definir</v>
      </c>
      <c r="N35" s="37" t="s">
        <v>4230</v>
      </c>
      <c r="O35" s="37" t="s">
        <v>4231</v>
      </c>
      <c r="P35" s="38">
        <v>36083</v>
      </c>
      <c r="Q35" s="39" t="s">
        <v>642</v>
      </c>
      <c r="R35" s="37">
        <v>71761800</v>
      </c>
      <c r="S35" s="37">
        <v>918344793</v>
      </c>
      <c r="T35" s="41"/>
      <c r="U35" s="37" t="s">
        <v>4232</v>
      </c>
      <c r="V35" s="37" t="s">
        <v>646</v>
      </c>
      <c r="W35" s="37">
        <v>10</v>
      </c>
      <c r="X35" s="37" t="s">
        <v>35</v>
      </c>
      <c r="Y35" s="40"/>
      <c r="Z35" s="40"/>
      <c r="AA35" s="40"/>
      <c r="AB35" s="40"/>
      <c r="AC35" s="40"/>
      <c r="AD35" s="40"/>
      <c r="AE35" s="40"/>
      <c r="AF35" s="40"/>
      <c r="AG35" s="40"/>
      <c r="AH35" s="40"/>
    </row>
    <row r="36" spans="1:34" ht="15" customHeight="1">
      <c r="A36" s="37">
        <v>35</v>
      </c>
      <c r="B36" s="37">
        <v>1</v>
      </c>
      <c r="C36" s="142" t="str">
        <f>VLOOKUP(B36,Tablas_Maestras_Prime!$A$116:$B$153,2,FALSE)</f>
        <v>Arquitectura y Urbanismo</v>
      </c>
      <c r="D36" s="37">
        <v>25</v>
      </c>
      <c r="E36" s="37" t="str">
        <f>VLOOKUP(D36,Tablas_Maestras_Prime!$A$42:$B$103,2,FALSE)</f>
        <v>UNIVERSIDAD TECNOLÓGICA DEL PERÚ</v>
      </c>
      <c r="F36" s="37">
        <v>2</v>
      </c>
      <c r="G36" s="142" t="str">
        <f>VLOOKUP(F36,Tablas_Maestras_Prime!$A$107:$B$112,2,FALSE)</f>
        <v>Administracion</v>
      </c>
      <c r="H36" s="37">
        <v>8</v>
      </c>
      <c r="I36" s="37" t="str">
        <f>VLOOKUP(H36,Tablas_Maestras_Prime!$A$20:$B$38,2,FALSE)</f>
        <v>Arquitectura</v>
      </c>
      <c r="J36" s="37">
        <v>3</v>
      </c>
      <c r="K36" s="142" t="str">
        <f>VLOOKUP(J36,Tablas_Maestras_Prime!$A$173:$B$175,2,FALSE)</f>
        <v>Part Time</v>
      </c>
      <c r="L36" s="37">
        <v>1</v>
      </c>
      <c r="M36" s="37" t="str">
        <f>VLOOKUP(L36,Tablas_Maestras_Prime!$A$158:$B$169,2,FALSE)</f>
        <v>Por definir</v>
      </c>
      <c r="N36" s="37" t="s">
        <v>4233</v>
      </c>
      <c r="O36" s="37" t="s">
        <v>4234</v>
      </c>
      <c r="P36" s="38">
        <v>36849</v>
      </c>
      <c r="Q36" s="39" t="s">
        <v>4235</v>
      </c>
      <c r="R36" s="37">
        <v>76761476</v>
      </c>
      <c r="S36" s="37">
        <v>947431003</v>
      </c>
      <c r="T36" s="37" t="s">
        <v>269</v>
      </c>
      <c r="U36" s="37" t="s">
        <v>1649</v>
      </c>
      <c r="V36" s="37" t="s">
        <v>4236</v>
      </c>
      <c r="W36" s="37">
        <v>10</v>
      </c>
      <c r="X36" s="37" t="s">
        <v>35</v>
      </c>
      <c r="Y36" s="40"/>
      <c r="Z36" s="40"/>
      <c r="AA36" s="40"/>
      <c r="AB36" s="40"/>
      <c r="AC36" s="40"/>
      <c r="AD36" s="40"/>
      <c r="AE36" s="40"/>
      <c r="AF36" s="40"/>
      <c r="AG36" s="40"/>
      <c r="AH36" s="40"/>
    </row>
    <row r="37" spans="1:34" ht="15" customHeight="1">
      <c r="A37" s="37">
        <v>36</v>
      </c>
      <c r="B37" s="37">
        <v>18</v>
      </c>
      <c r="C37" s="142" t="str">
        <f>VLOOKUP(B37,Tablas_Maestras_Prime!$A$116:$B$153,2,FALSE)</f>
        <v>Psicologia </v>
      </c>
      <c r="D37" s="37">
        <v>16</v>
      </c>
      <c r="E37" s="37" t="str">
        <f>VLOOKUP(D37,Tablas_Maestras_Prime!$A$42:$B$103,2,FALSE)</f>
        <v>Universidad Nacional de San Agustín de Arequipa</v>
      </c>
      <c r="F37" s="37">
        <v>2</v>
      </c>
      <c r="G37" s="142" t="str">
        <f>VLOOKUP(F37,Tablas_Maestras_Prime!$A$107:$B$112,2,FALSE)</f>
        <v>Administracion</v>
      </c>
      <c r="H37" s="37">
        <v>1</v>
      </c>
      <c r="I37" s="37" t="str">
        <f>VLOOKUP(H37,Tablas_Maestras_Prime!$A$20:$B$38,2,FALSE)</f>
        <v>Por definir...</v>
      </c>
      <c r="J37" s="37">
        <v>3</v>
      </c>
      <c r="K37" s="142" t="str">
        <f>VLOOKUP(J37,Tablas_Maestras_Prime!$A$173:$B$175,2,FALSE)</f>
        <v>Part Time</v>
      </c>
      <c r="L37" s="37">
        <v>1</v>
      </c>
      <c r="M37" s="37" t="str">
        <f>VLOOKUP(L37,Tablas_Maestras_Prime!$A$158:$B$169,2,FALSE)</f>
        <v>Por definir</v>
      </c>
      <c r="N37" s="37" t="s">
        <v>4238</v>
      </c>
      <c r="O37" s="37" t="s">
        <v>4239</v>
      </c>
      <c r="P37" s="38">
        <v>37531</v>
      </c>
      <c r="Q37" s="39" t="s">
        <v>733</v>
      </c>
      <c r="R37" s="37">
        <v>72241902</v>
      </c>
      <c r="S37" s="37">
        <v>973781471</v>
      </c>
      <c r="T37" s="41"/>
      <c r="U37" s="37" t="s">
        <v>4220</v>
      </c>
      <c r="V37" s="41"/>
      <c r="W37" s="37">
        <v>9</v>
      </c>
      <c r="X37" s="37" t="s">
        <v>35</v>
      </c>
      <c r="Y37" s="40"/>
      <c r="Z37" s="40"/>
      <c r="AA37" s="40"/>
      <c r="AB37" s="40"/>
      <c r="AC37" s="40"/>
      <c r="AD37" s="40"/>
      <c r="AE37" s="40"/>
      <c r="AF37" s="40"/>
      <c r="AG37" s="40"/>
      <c r="AH37" s="40"/>
    </row>
    <row r="38" spans="1:34" ht="15" customHeight="1">
      <c r="A38" s="37">
        <v>37</v>
      </c>
      <c r="B38" s="37">
        <v>1</v>
      </c>
      <c r="C38" s="142" t="str">
        <f>VLOOKUP(B38,Tablas_Maestras_Prime!$A$116:$B$153,2,FALSE)</f>
        <v>Arquitectura y Urbanismo</v>
      </c>
      <c r="D38" s="37">
        <v>18</v>
      </c>
      <c r="E38" s="37" t="str">
        <f>VLOOKUP(D38,Tablas_Maestras_Prime!$A$42:$B$103,2,FALSE)</f>
        <v>Universidad Peruana de Ciencias Aplicadas</v>
      </c>
      <c r="F38" s="37">
        <v>2</v>
      </c>
      <c r="G38" s="142" t="str">
        <f>VLOOKUP(F38,Tablas_Maestras_Prime!$A$107:$B$112,2,FALSE)</f>
        <v>Administracion</v>
      </c>
      <c r="H38" s="37">
        <v>8</v>
      </c>
      <c r="I38" s="37" t="str">
        <f>VLOOKUP(H38,Tablas_Maestras_Prime!$A$20:$B$38,2,FALSE)</f>
        <v>Arquitectura</v>
      </c>
      <c r="J38" s="37">
        <v>3</v>
      </c>
      <c r="K38" s="142" t="str">
        <f>VLOOKUP(J38,Tablas_Maestras_Prime!$A$173:$B$175,2,FALSE)</f>
        <v>Part Time</v>
      </c>
      <c r="L38" s="37">
        <v>1</v>
      </c>
      <c r="M38" s="37" t="str">
        <f>VLOOKUP(L38,Tablas_Maestras_Prime!$A$158:$B$169,2,FALSE)</f>
        <v>Por definir</v>
      </c>
      <c r="N38" s="37" t="s">
        <v>4240</v>
      </c>
      <c r="O38" s="37" t="s">
        <v>4241</v>
      </c>
      <c r="P38" s="38">
        <v>36401</v>
      </c>
      <c r="Q38" s="39" t="s">
        <v>2366</v>
      </c>
      <c r="R38" s="37">
        <v>72707150</v>
      </c>
      <c r="S38" s="37">
        <v>902153470</v>
      </c>
      <c r="T38" s="37" t="s">
        <v>269</v>
      </c>
      <c r="U38" s="37" t="s">
        <v>4242</v>
      </c>
      <c r="V38" s="37" t="s">
        <v>2371</v>
      </c>
      <c r="W38" s="37">
        <v>9</v>
      </c>
      <c r="X38" s="37" t="s">
        <v>35</v>
      </c>
      <c r="Y38" s="40"/>
      <c r="Z38" s="40"/>
      <c r="AA38" s="40"/>
      <c r="AB38" s="40"/>
      <c r="AC38" s="40"/>
      <c r="AD38" s="40"/>
      <c r="AE38" s="40"/>
      <c r="AF38" s="40"/>
      <c r="AG38" s="40"/>
      <c r="AH38" s="40"/>
    </row>
    <row r="39" spans="1:34" ht="15" customHeight="1">
      <c r="A39" s="37">
        <v>38</v>
      </c>
      <c r="B39" s="37">
        <v>1</v>
      </c>
      <c r="C39" s="142" t="str">
        <f>VLOOKUP(B39,Tablas_Maestras_Prime!$A$116:$B$153,2,FALSE)</f>
        <v>Arquitectura y Urbanismo</v>
      </c>
      <c r="D39" s="37">
        <v>18</v>
      </c>
      <c r="E39" s="37" t="str">
        <f>VLOOKUP(D39,Tablas_Maestras_Prime!$A$42:$B$103,2,FALSE)</f>
        <v>Universidad Peruana de Ciencias Aplicadas</v>
      </c>
      <c r="F39" s="37">
        <v>2</v>
      </c>
      <c r="G39" s="142" t="str">
        <f>VLOOKUP(F39,Tablas_Maestras_Prime!$A$107:$B$112,2,FALSE)</f>
        <v>Administracion</v>
      </c>
      <c r="H39" s="37">
        <v>8</v>
      </c>
      <c r="I39" s="37" t="str">
        <f>VLOOKUP(H39,Tablas_Maestras_Prime!$A$20:$B$38,2,FALSE)</f>
        <v>Arquitectura</v>
      </c>
      <c r="J39" s="37">
        <v>3</v>
      </c>
      <c r="K39" s="142" t="str">
        <f>VLOOKUP(J39,Tablas_Maestras_Prime!$A$173:$B$175,2,FALSE)</f>
        <v>Part Time</v>
      </c>
      <c r="L39" s="37">
        <v>1</v>
      </c>
      <c r="M39" s="37" t="str">
        <f>VLOOKUP(L39,Tablas_Maestras_Prime!$A$158:$B$169,2,FALSE)</f>
        <v>Por definir</v>
      </c>
      <c r="N39" s="37" t="s">
        <v>4243</v>
      </c>
      <c r="O39" s="37" t="s">
        <v>4244</v>
      </c>
      <c r="P39" s="38">
        <v>37142</v>
      </c>
      <c r="Q39" s="39" t="s">
        <v>4245</v>
      </c>
      <c r="R39" s="37">
        <v>61096692</v>
      </c>
      <c r="S39" s="37">
        <v>963739974</v>
      </c>
      <c r="T39" s="37" t="s">
        <v>269</v>
      </c>
      <c r="U39" s="37" t="s">
        <v>1256</v>
      </c>
      <c r="V39" s="37" t="s">
        <v>4246</v>
      </c>
      <c r="W39" s="37">
        <v>9</v>
      </c>
      <c r="X39" s="37" t="s">
        <v>35</v>
      </c>
      <c r="Y39" s="40"/>
      <c r="Z39" s="40"/>
      <c r="AA39" s="40"/>
      <c r="AB39" s="40"/>
      <c r="AC39" s="40"/>
      <c r="AD39" s="40"/>
      <c r="AE39" s="40"/>
      <c r="AF39" s="40"/>
      <c r="AG39" s="40"/>
      <c r="AH39" s="40"/>
    </row>
    <row r="40" spans="1:34" ht="15" customHeight="1">
      <c r="A40" s="37">
        <v>39</v>
      </c>
      <c r="B40" s="37">
        <v>15</v>
      </c>
      <c r="C40" s="142" t="str">
        <f>VLOOKUP(B40,Tablas_Maestras_Prime!$A$116:$B$153,2,FALSE)</f>
        <v>Ingeniería Ambiental</v>
      </c>
      <c r="D40" s="37">
        <v>31</v>
      </c>
      <c r="E40" s="37" t="str">
        <f>VLOOKUP(D40,Tablas_Maestras_Prime!$A$42:$B$103,2,FALSE)</f>
        <v>UNIVERSIDAD SAN IGNACIO DE LOYOLA</v>
      </c>
      <c r="F40" s="37">
        <v>4</v>
      </c>
      <c r="G40" s="142" t="str">
        <f>VLOOKUP(F40,Tablas_Maestras_Prime!$A$107:$B$112,2,FALSE)</f>
        <v>Ingenieria</v>
      </c>
      <c r="H40" s="37">
        <v>2</v>
      </c>
      <c r="I40" s="37" t="str">
        <f>VLOOKUP(H40,Tablas_Maestras_Prime!$A$20:$B$38,2,FALSE)</f>
        <v>Ingeniería</v>
      </c>
      <c r="J40" s="37">
        <v>3</v>
      </c>
      <c r="K40" s="142" t="str">
        <f>VLOOKUP(J40,Tablas_Maestras_Prime!$A$173:$B$175,2,FALSE)</f>
        <v>Part Time</v>
      </c>
      <c r="L40" s="37">
        <v>1</v>
      </c>
      <c r="M40" s="37" t="str">
        <f>VLOOKUP(L40,Tablas_Maestras_Prime!$A$158:$B$169,2,FALSE)</f>
        <v>Por definir</v>
      </c>
      <c r="N40" s="37" t="s">
        <v>4248</v>
      </c>
      <c r="O40" s="37" t="s">
        <v>4249</v>
      </c>
      <c r="P40" s="38">
        <v>37593</v>
      </c>
      <c r="Q40" s="39" t="s">
        <v>4250</v>
      </c>
      <c r="R40" s="37">
        <v>72171728</v>
      </c>
      <c r="S40" s="37">
        <v>910204856</v>
      </c>
      <c r="T40" s="41"/>
      <c r="U40" s="37" t="s">
        <v>4251</v>
      </c>
      <c r="V40" s="37">
        <v>72171728</v>
      </c>
      <c r="W40" s="37" t="s">
        <v>62</v>
      </c>
      <c r="X40" s="37" t="s">
        <v>35</v>
      </c>
      <c r="Y40" s="40"/>
      <c r="Z40" s="40"/>
      <c r="AA40" s="40"/>
      <c r="AB40" s="40"/>
      <c r="AC40" s="40"/>
      <c r="AD40" s="40"/>
      <c r="AE40" s="40"/>
      <c r="AF40" s="40"/>
      <c r="AG40" s="40"/>
      <c r="AH40" s="40"/>
    </row>
    <row r="41" spans="1:34" ht="15" customHeight="1">
      <c r="A41" s="37">
        <v>40</v>
      </c>
      <c r="B41" s="37">
        <v>5</v>
      </c>
      <c r="C41" s="142" t="str">
        <f>VLOOKUP(B41,Tablas_Maestras_Prime!$A$116:$B$153,2,FALSE)</f>
        <v>Ing. Civil</v>
      </c>
      <c r="D41" s="37">
        <v>32</v>
      </c>
      <c r="E41" s="37" t="str">
        <f>VLOOKUP(D41,Tablas_Maestras_Prime!$A$42:$B$103,2,FALSE)</f>
        <v>UNIVERSIDAD FEMENINA DEL SAGRADO CORAZÓN (UNIFE)</v>
      </c>
      <c r="F41" s="37">
        <v>4</v>
      </c>
      <c r="G41" s="142" t="str">
        <f>VLOOKUP(F41,Tablas_Maestras_Prime!$A$107:$B$112,2,FALSE)</f>
        <v>Ingenieria</v>
      </c>
      <c r="H41" s="37">
        <v>2</v>
      </c>
      <c r="I41" s="37" t="str">
        <f>VLOOKUP(H41,Tablas_Maestras_Prime!$A$20:$B$38,2,FALSE)</f>
        <v>Ingeniería</v>
      </c>
      <c r="J41" s="37">
        <v>3</v>
      </c>
      <c r="K41" s="142" t="str">
        <f>VLOOKUP(J41,Tablas_Maestras_Prime!$A$173:$B$175,2,FALSE)</f>
        <v>Part Time</v>
      </c>
      <c r="L41" s="37">
        <v>1</v>
      </c>
      <c r="M41" s="37" t="str">
        <f>VLOOKUP(L41,Tablas_Maestras_Prime!$A$158:$B$169,2,FALSE)</f>
        <v>Por definir</v>
      </c>
      <c r="N41" s="37" t="s">
        <v>4253</v>
      </c>
      <c r="O41" s="37" t="s">
        <v>4254</v>
      </c>
      <c r="P41" s="38">
        <v>36995</v>
      </c>
      <c r="Q41" s="39" t="s">
        <v>4255</v>
      </c>
      <c r="R41" s="37">
        <v>72794434</v>
      </c>
      <c r="S41" s="37">
        <v>940544249</v>
      </c>
      <c r="T41" s="41"/>
      <c r="U41" s="37" t="s">
        <v>4256</v>
      </c>
      <c r="V41" s="37">
        <v>1514000820</v>
      </c>
      <c r="W41" s="37" t="s">
        <v>62</v>
      </c>
      <c r="X41" s="37" t="s">
        <v>35</v>
      </c>
      <c r="Y41" s="40"/>
      <c r="Z41" s="40"/>
      <c r="AA41" s="40"/>
      <c r="AB41" s="40"/>
      <c r="AC41" s="40"/>
      <c r="AD41" s="40"/>
      <c r="AE41" s="40"/>
      <c r="AF41" s="40"/>
      <c r="AG41" s="40"/>
      <c r="AH41" s="40"/>
    </row>
    <row r="42" spans="1:34" ht="15" customHeight="1">
      <c r="A42" s="37">
        <v>41</v>
      </c>
      <c r="B42" s="37">
        <v>19</v>
      </c>
      <c r="C42" s="142" t="str">
        <f>VLOOKUP(B42,Tablas_Maestras_Prime!$A$116:$B$153,2,FALSE)</f>
        <v>Ingenieria Geogràfica</v>
      </c>
      <c r="D42" s="37">
        <v>27</v>
      </c>
      <c r="E42" s="37" t="str">
        <f>VLOOKUP(D42,Tablas_Maestras_Prime!$A$42:$B$103,2,FALSE)</f>
        <v>Universidad Nacional Federico VIllareal (UNFV)</v>
      </c>
      <c r="F42" s="37">
        <v>4</v>
      </c>
      <c r="G42" s="142" t="str">
        <f>VLOOKUP(F42,Tablas_Maestras_Prime!$A$107:$B$112,2,FALSE)</f>
        <v>Ingenieria</v>
      </c>
      <c r="H42" s="37">
        <v>2</v>
      </c>
      <c r="I42" s="37" t="str">
        <f>VLOOKUP(H42,Tablas_Maestras_Prime!$A$20:$B$38,2,FALSE)</f>
        <v>Ingeniería</v>
      </c>
      <c r="J42" s="37">
        <v>3</v>
      </c>
      <c r="K42" s="142" t="str">
        <f>VLOOKUP(J42,Tablas_Maestras_Prime!$A$173:$B$175,2,FALSE)</f>
        <v>Part Time</v>
      </c>
      <c r="L42" s="37">
        <v>1</v>
      </c>
      <c r="M42" s="37" t="str">
        <f>VLOOKUP(L42,Tablas_Maestras_Prime!$A$158:$B$169,2,FALSE)</f>
        <v>Por definir</v>
      </c>
      <c r="N42" s="37" t="s">
        <v>2490</v>
      </c>
      <c r="O42" s="37" t="s">
        <v>2491</v>
      </c>
      <c r="P42" s="41"/>
      <c r="Q42" s="39" t="s">
        <v>2492</v>
      </c>
      <c r="R42" s="37">
        <v>74297617</v>
      </c>
      <c r="S42" s="37">
        <v>991628900</v>
      </c>
      <c r="T42" s="37" t="s">
        <v>269</v>
      </c>
      <c r="U42" s="37" t="s">
        <v>4258</v>
      </c>
      <c r="V42" s="37">
        <v>2022016024</v>
      </c>
      <c r="W42" s="37">
        <v>7</v>
      </c>
      <c r="X42" s="37" t="s">
        <v>35</v>
      </c>
      <c r="Y42" s="40"/>
      <c r="Z42" s="40"/>
      <c r="AA42" s="40"/>
      <c r="AB42" s="40"/>
      <c r="AC42" s="40"/>
      <c r="AD42" s="40"/>
      <c r="AE42" s="40"/>
      <c r="AF42" s="40"/>
      <c r="AG42" s="40"/>
      <c r="AH42" s="40"/>
    </row>
    <row r="43" spans="1:34" ht="15" customHeight="1">
      <c r="A43" s="37">
        <v>42</v>
      </c>
      <c r="B43" s="37">
        <v>4</v>
      </c>
      <c r="C43" s="142" t="str">
        <f>VLOOKUP(B43,Tablas_Maestras_Prime!$A$116:$B$153,2,FALSE)</f>
        <v>Ing. Industrial</v>
      </c>
      <c r="D43" s="37">
        <v>11</v>
      </c>
      <c r="E43" s="37" t="str">
        <f>VLOOKUP(D43,Tablas_Maestras_Prime!$A$42:$B$103,2,FALSE)</f>
        <v>Universidad de Piura</v>
      </c>
      <c r="F43" s="37">
        <v>4</v>
      </c>
      <c r="G43" s="142" t="str">
        <f>VLOOKUP(F43,Tablas_Maestras_Prime!$A$107:$B$112,2,FALSE)</f>
        <v>Ingenieria</v>
      </c>
      <c r="H43" s="37">
        <v>2</v>
      </c>
      <c r="I43" s="37" t="str">
        <f>VLOOKUP(H43,Tablas_Maestras_Prime!$A$20:$B$38,2,FALSE)</f>
        <v>Ingeniería</v>
      </c>
      <c r="J43" s="37">
        <v>3</v>
      </c>
      <c r="K43" s="142" t="str">
        <f>VLOOKUP(J43,Tablas_Maestras_Prime!$A$173:$B$175,2,FALSE)</f>
        <v>Part Time</v>
      </c>
      <c r="L43" s="37">
        <v>1</v>
      </c>
      <c r="M43" s="37" t="str">
        <f>VLOOKUP(L43,Tablas_Maestras_Prime!$A$158:$B$169,2,FALSE)</f>
        <v>Por definir</v>
      </c>
      <c r="N43" s="37" t="s">
        <v>4259</v>
      </c>
      <c r="O43" s="37" t="s">
        <v>4260</v>
      </c>
      <c r="P43" s="38">
        <v>37824</v>
      </c>
      <c r="Q43" s="39" t="s">
        <v>4261</v>
      </c>
      <c r="R43" s="37">
        <v>75021050</v>
      </c>
      <c r="S43" s="37">
        <v>950217491</v>
      </c>
      <c r="T43" s="41"/>
      <c r="U43" s="37" t="s">
        <v>4262</v>
      </c>
      <c r="V43" s="37">
        <v>75021050</v>
      </c>
      <c r="W43" s="37">
        <v>10</v>
      </c>
      <c r="X43" s="37" t="s">
        <v>35</v>
      </c>
      <c r="Y43" s="40"/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5" customHeight="1">
      <c r="A44" s="37">
        <v>43</v>
      </c>
      <c r="B44" s="37">
        <v>5</v>
      </c>
      <c r="C44" s="142" t="str">
        <f>VLOOKUP(B44,Tablas_Maestras_Prime!$A$116:$B$153,2,FALSE)</f>
        <v>Ing. Civil</v>
      </c>
      <c r="D44" s="37">
        <v>5</v>
      </c>
      <c r="E44" s="37" t="str">
        <f>VLOOKUP(D44,Tablas_Maestras_Prime!$A$42:$B$103,2,FALSE)</f>
        <v>Universidad Peruana de Ciencias Aplicadas </v>
      </c>
      <c r="F44" s="37">
        <v>4</v>
      </c>
      <c r="G44" s="142" t="str">
        <f>VLOOKUP(F44,Tablas_Maestras_Prime!$A$107:$B$112,2,FALSE)</f>
        <v>Ingenieria</v>
      </c>
      <c r="H44" s="37">
        <v>2</v>
      </c>
      <c r="I44" s="37" t="str">
        <f>VLOOKUP(H44,Tablas_Maestras_Prime!$A$20:$B$38,2,FALSE)</f>
        <v>Ingeniería</v>
      </c>
      <c r="J44" s="37">
        <v>3</v>
      </c>
      <c r="K44" s="142" t="str">
        <f>VLOOKUP(J44,Tablas_Maestras_Prime!$A$173:$B$175,2,FALSE)</f>
        <v>Part Time</v>
      </c>
      <c r="L44" s="37">
        <v>1</v>
      </c>
      <c r="M44" s="37" t="str">
        <f>VLOOKUP(L44,Tablas_Maestras_Prime!$A$158:$B$169,2,FALSE)</f>
        <v>Por definir</v>
      </c>
      <c r="N44" s="37" t="s">
        <v>4263</v>
      </c>
      <c r="O44" s="37" t="s">
        <v>709</v>
      </c>
      <c r="P44" s="38">
        <v>37172</v>
      </c>
      <c r="Q44" s="39" t="s">
        <v>710</v>
      </c>
      <c r="R44" s="37">
        <v>71746559</v>
      </c>
      <c r="S44" s="37">
        <v>969550547</v>
      </c>
      <c r="T44" s="41"/>
      <c r="U44" s="37" t="s">
        <v>713</v>
      </c>
      <c r="V44" s="41"/>
      <c r="W44" s="37">
        <v>10</v>
      </c>
      <c r="X44" s="37" t="s">
        <v>35</v>
      </c>
      <c r="Y44" s="40"/>
      <c r="Z44" s="40"/>
      <c r="AA44" s="40"/>
      <c r="AB44" s="40"/>
      <c r="AC44" s="40"/>
      <c r="AD44" s="40"/>
      <c r="AE44" s="40"/>
      <c r="AF44" s="40"/>
      <c r="AG44" s="40"/>
      <c r="AH44" s="40"/>
    </row>
    <row r="45" spans="1:34" ht="15" customHeight="1">
      <c r="A45" s="37">
        <v>44</v>
      </c>
      <c r="B45" s="37">
        <v>20</v>
      </c>
      <c r="C45" s="142" t="str">
        <f>VLOOKUP(B45,Tablas_Maestras_Prime!$A$116:$B$153,2,FALSE)</f>
        <v>Diseño grafico</v>
      </c>
      <c r="D45" s="37">
        <v>25</v>
      </c>
      <c r="E45" s="37" t="str">
        <f>VLOOKUP(D45,Tablas_Maestras_Prime!$A$42:$B$103,2,FALSE)</f>
        <v>UNIVERSIDAD TECNOLÓGICA DEL PERÚ</v>
      </c>
      <c r="F45" s="37">
        <v>2</v>
      </c>
      <c r="G45" s="142" t="str">
        <f>VLOOKUP(F45,Tablas_Maestras_Prime!$A$107:$B$112,2,FALSE)</f>
        <v>Administracion</v>
      </c>
      <c r="H45" s="37">
        <v>6</v>
      </c>
      <c r="I45" s="37" t="str">
        <f>VLOOKUP(H45,Tablas_Maestras_Prime!$A$20:$B$38,2,FALSE)</f>
        <v>Diseño</v>
      </c>
      <c r="J45" s="37">
        <v>3</v>
      </c>
      <c r="K45" s="142" t="str">
        <f>VLOOKUP(J45,Tablas_Maestras_Prime!$A$173:$B$175,2,FALSE)</f>
        <v>Part Time</v>
      </c>
      <c r="L45" s="37">
        <v>1</v>
      </c>
      <c r="M45" s="37" t="str">
        <f>VLOOKUP(L45,Tablas_Maestras_Prime!$A$158:$B$169,2,FALSE)</f>
        <v>Por definir</v>
      </c>
      <c r="N45" s="37" t="s">
        <v>4265</v>
      </c>
      <c r="O45" s="37" t="s">
        <v>4266</v>
      </c>
      <c r="P45" s="38">
        <v>37651</v>
      </c>
      <c r="Q45" s="39" t="s">
        <v>907</v>
      </c>
      <c r="R45" s="37">
        <v>71927468</v>
      </c>
      <c r="S45" s="37">
        <v>978251598</v>
      </c>
      <c r="T45" s="37" t="s">
        <v>102</v>
      </c>
      <c r="U45" s="37" t="s">
        <v>910</v>
      </c>
      <c r="V45" s="37" t="s">
        <v>911</v>
      </c>
      <c r="W45" s="37">
        <v>10</v>
      </c>
      <c r="X45" s="37" t="s">
        <v>35</v>
      </c>
      <c r="Y45" s="40"/>
      <c r="Z45" s="40"/>
      <c r="AA45" s="40"/>
      <c r="AB45" s="40"/>
      <c r="AC45" s="40"/>
      <c r="AD45" s="40"/>
      <c r="AE45" s="40"/>
      <c r="AF45" s="40"/>
      <c r="AG45" s="40"/>
      <c r="AH45" s="40"/>
    </row>
    <row r="46" spans="1:34" ht="15" customHeight="1">
      <c r="A46" s="37">
        <v>45</v>
      </c>
      <c r="B46" s="37">
        <v>5</v>
      </c>
      <c r="C46" s="142" t="str">
        <f>VLOOKUP(B46,Tablas_Maestras_Prime!$A$116:$B$153,2,FALSE)</f>
        <v>Ing. Civil</v>
      </c>
      <c r="D46" s="37">
        <v>5</v>
      </c>
      <c r="E46" s="37" t="str">
        <f>VLOOKUP(D46,Tablas_Maestras_Prime!$A$42:$B$103,2,FALSE)</f>
        <v>Universidad Peruana de Ciencias Aplicadas </v>
      </c>
      <c r="F46" s="37">
        <v>4</v>
      </c>
      <c r="G46" s="142" t="str">
        <f>VLOOKUP(F46,Tablas_Maestras_Prime!$A$107:$B$112,2,FALSE)</f>
        <v>Ingenieria</v>
      </c>
      <c r="H46" s="37">
        <v>2</v>
      </c>
      <c r="I46" s="37" t="str">
        <f>VLOOKUP(H46,Tablas_Maestras_Prime!$A$20:$B$38,2,FALSE)</f>
        <v>Ingeniería</v>
      </c>
      <c r="J46" s="37">
        <v>3</v>
      </c>
      <c r="K46" s="142" t="str">
        <f>VLOOKUP(J46,Tablas_Maestras_Prime!$A$173:$B$175,2,FALSE)</f>
        <v>Part Time</v>
      </c>
      <c r="L46" s="37">
        <v>1</v>
      </c>
      <c r="M46" s="37" t="str">
        <f>VLOOKUP(L46,Tablas_Maestras_Prime!$A$158:$B$169,2,FALSE)</f>
        <v>Por definir</v>
      </c>
      <c r="N46" s="37" t="s">
        <v>4267</v>
      </c>
      <c r="O46" s="37" t="s">
        <v>65</v>
      </c>
      <c r="P46" s="38">
        <v>37177</v>
      </c>
      <c r="Q46" s="39" t="s">
        <v>66</v>
      </c>
      <c r="R46" s="37">
        <v>71413113</v>
      </c>
      <c r="S46" s="37">
        <v>972000083</v>
      </c>
      <c r="T46" s="41"/>
      <c r="U46" s="37" t="s">
        <v>4268</v>
      </c>
      <c r="V46" s="41"/>
      <c r="W46" s="37">
        <v>9</v>
      </c>
      <c r="X46" s="37" t="s">
        <v>35</v>
      </c>
      <c r="Y46" s="40"/>
      <c r="Z46" s="40"/>
      <c r="AA46" s="40"/>
      <c r="AB46" s="40"/>
      <c r="AC46" s="40"/>
      <c r="AD46" s="40"/>
      <c r="AE46" s="40"/>
      <c r="AF46" s="40"/>
      <c r="AG46" s="40"/>
      <c r="AH46" s="40"/>
    </row>
    <row r="47" spans="1:34" ht="15" customHeight="1">
      <c r="A47" s="37">
        <v>46</v>
      </c>
      <c r="B47" s="37">
        <v>8</v>
      </c>
      <c r="C47" s="142" t="str">
        <f>VLOOKUP(B47,Tablas_Maestras_Prime!$A$116:$B$153,2,FALSE)</f>
        <v>Ingeniería de Sistemas</v>
      </c>
      <c r="D47" s="37">
        <v>26</v>
      </c>
      <c r="E47" s="37" t="str">
        <f>VLOOKUP(D47,Tablas_Maestras_Prime!$A$42:$B$103,2,FALSE)</f>
        <v>Idat</v>
      </c>
      <c r="F47" s="37">
        <v>4</v>
      </c>
      <c r="G47" s="142" t="str">
        <f>VLOOKUP(F47,Tablas_Maestras_Prime!$A$107:$B$112,2,FALSE)</f>
        <v>Ingenieria</v>
      </c>
      <c r="H47" s="37">
        <v>2</v>
      </c>
      <c r="I47" s="37" t="str">
        <f>VLOOKUP(H47,Tablas_Maestras_Prime!$A$20:$B$38,2,FALSE)</f>
        <v>Ingeniería</v>
      </c>
      <c r="J47" s="37">
        <v>3</v>
      </c>
      <c r="K47" s="142" t="str">
        <f>VLOOKUP(J47,Tablas_Maestras_Prime!$A$173:$B$175,2,FALSE)</f>
        <v>Part Time</v>
      </c>
      <c r="L47" s="37">
        <v>1</v>
      </c>
      <c r="M47" s="37" t="str">
        <f>VLOOKUP(L47,Tablas_Maestras_Prime!$A$158:$B$169,2,FALSE)</f>
        <v>Por definir</v>
      </c>
      <c r="N47" s="37" t="s">
        <v>4270</v>
      </c>
      <c r="O47" s="37" t="s">
        <v>1359</v>
      </c>
      <c r="P47" s="38">
        <v>38689</v>
      </c>
      <c r="Q47" s="39" t="s">
        <v>1360</v>
      </c>
      <c r="R47" s="37">
        <v>7548420</v>
      </c>
      <c r="S47" s="37">
        <v>918522477</v>
      </c>
      <c r="T47" s="41"/>
      <c r="U47" s="37" t="s">
        <v>1362</v>
      </c>
      <c r="V47" s="41"/>
      <c r="W47" s="37">
        <v>4</v>
      </c>
      <c r="X47" s="37" t="s">
        <v>35</v>
      </c>
      <c r="Y47" s="40"/>
      <c r="Z47" s="40"/>
      <c r="AA47" s="40"/>
      <c r="AB47" s="40"/>
      <c r="AC47" s="40"/>
      <c r="AD47" s="40"/>
      <c r="AE47" s="40"/>
      <c r="AF47" s="40"/>
      <c r="AG47" s="40"/>
      <c r="AH47" s="40"/>
    </row>
    <row r="48" spans="1:34" ht="15" customHeight="1">
      <c r="A48" s="37">
        <v>47</v>
      </c>
      <c r="B48" s="37">
        <v>8</v>
      </c>
      <c r="C48" s="142" t="str">
        <f>VLOOKUP(B48,Tablas_Maestras_Prime!$A$116:$B$153,2,FALSE)</f>
        <v>Ingeniería de Sistemas</v>
      </c>
      <c r="D48" s="37">
        <v>25</v>
      </c>
      <c r="E48" s="37" t="str">
        <f>VLOOKUP(D48,Tablas_Maestras_Prime!$A$42:$B$103,2,FALSE)</f>
        <v>UNIVERSIDAD TECNOLÓGICA DEL PERÚ</v>
      </c>
      <c r="F48" s="37">
        <v>4</v>
      </c>
      <c r="G48" s="142" t="str">
        <f>VLOOKUP(F48,Tablas_Maestras_Prime!$A$107:$B$112,2,FALSE)</f>
        <v>Ingenieria</v>
      </c>
      <c r="H48" s="37">
        <v>2</v>
      </c>
      <c r="I48" s="37" t="str">
        <f>VLOOKUP(H48,Tablas_Maestras_Prime!$A$20:$B$38,2,FALSE)</f>
        <v>Ingeniería</v>
      </c>
      <c r="J48" s="37">
        <v>3</v>
      </c>
      <c r="K48" s="142" t="str">
        <f>VLOOKUP(J48,Tablas_Maestras_Prime!$A$173:$B$175,2,FALSE)</f>
        <v>Part Time</v>
      </c>
      <c r="L48" s="37">
        <v>1</v>
      </c>
      <c r="M48" s="37" t="str">
        <f>VLOOKUP(L48,Tablas_Maestras_Prime!$A$158:$B$169,2,FALSE)</f>
        <v>Por definir</v>
      </c>
      <c r="N48" s="37" t="s">
        <v>4271</v>
      </c>
      <c r="O48" s="37" t="s">
        <v>856</v>
      </c>
      <c r="P48" s="38">
        <v>37757</v>
      </c>
      <c r="Q48" s="39" t="s">
        <v>857</v>
      </c>
      <c r="R48" s="37">
        <v>71696835</v>
      </c>
      <c r="S48" s="37">
        <v>948650094</v>
      </c>
      <c r="T48" s="41"/>
      <c r="U48" s="37" t="s">
        <v>860</v>
      </c>
      <c r="V48" s="41"/>
      <c r="W48" s="37">
        <v>9</v>
      </c>
      <c r="X48" s="37" t="s">
        <v>35</v>
      </c>
      <c r="Y48" s="40"/>
      <c r="Z48" s="40"/>
      <c r="AA48" s="40"/>
      <c r="AB48" s="40"/>
      <c r="AC48" s="40"/>
      <c r="AD48" s="40"/>
      <c r="AE48" s="40"/>
      <c r="AF48" s="40"/>
      <c r="AG48" s="40"/>
      <c r="AH48" s="40"/>
    </row>
    <row r="49" spans="1:34" ht="15" customHeight="1">
      <c r="A49" s="37">
        <v>48</v>
      </c>
      <c r="B49" s="37">
        <v>22</v>
      </c>
      <c r="C49" s="142" t="str">
        <f>VLOOKUP(B49,Tablas_Maestras_Prime!$A$116:$B$153,2,FALSE)</f>
        <v>Ingeniería Comercial</v>
      </c>
      <c r="D49" s="37">
        <v>22</v>
      </c>
      <c r="E49" s="37" t="str">
        <f>VLOOKUP(D49,Tablas_Maestras_Prime!$A$42:$B$103,2,FALSE)</f>
        <v>Universidad Catolica de Santa Maria</v>
      </c>
      <c r="F49" s="37">
        <v>4</v>
      </c>
      <c r="G49" s="142" t="str">
        <f>VLOOKUP(F49,Tablas_Maestras_Prime!$A$107:$B$112,2,FALSE)</f>
        <v>Ingenieria</v>
      </c>
      <c r="H49" s="37">
        <v>2</v>
      </c>
      <c r="I49" s="37" t="str">
        <f>VLOOKUP(H49,Tablas_Maestras_Prime!$A$20:$B$38,2,FALSE)</f>
        <v>Ingeniería</v>
      </c>
      <c r="J49" s="37">
        <v>3</v>
      </c>
      <c r="K49" s="142" t="str">
        <f>VLOOKUP(J49,Tablas_Maestras_Prime!$A$173:$B$175,2,FALSE)</f>
        <v>Part Time</v>
      </c>
      <c r="L49" s="37">
        <v>1</v>
      </c>
      <c r="M49" s="37" t="str">
        <f>VLOOKUP(L49,Tablas_Maestras_Prime!$A$158:$B$169,2,FALSE)</f>
        <v>Por definir</v>
      </c>
      <c r="N49" s="37" t="s">
        <v>1143</v>
      </c>
      <c r="O49" s="37" t="s">
        <v>4272</v>
      </c>
      <c r="P49" s="41"/>
      <c r="Q49" s="41"/>
      <c r="R49" s="37">
        <v>71949217</v>
      </c>
      <c r="S49" s="37">
        <v>922304195</v>
      </c>
      <c r="T49" s="41"/>
      <c r="U49" s="37" t="s">
        <v>1147</v>
      </c>
      <c r="V49" s="37">
        <v>2020801292</v>
      </c>
      <c r="W49" s="37">
        <v>10</v>
      </c>
      <c r="X49" s="37" t="s">
        <v>35</v>
      </c>
      <c r="Y49" s="40"/>
      <c r="Z49" s="40"/>
      <c r="AA49" s="40"/>
      <c r="AB49" s="40"/>
      <c r="AC49" s="40"/>
      <c r="AD49" s="40"/>
      <c r="AE49" s="40"/>
      <c r="AF49" s="40"/>
      <c r="AG49" s="40"/>
      <c r="AH49" s="40"/>
    </row>
    <row r="50" spans="1:34" ht="15" customHeight="1">
      <c r="A50" s="37">
        <v>49</v>
      </c>
      <c r="B50" s="37">
        <v>2</v>
      </c>
      <c r="C50" s="142" t="str">
        <f>VLOOKUP(B50,Tablas_Maestras_Prime!$A$116:$B$153,2,FALSE)</f>
        <v>Derecho</v>
      </c>
      <c r="D50" s="37">
        <v>6</v>
      </c>
      <c r="E50" s="37" t="str">
        <f>VLOOKUP(D50,Tablas_Maestras_Prime!$A$42:$B$103,2,FALSE)</f>
        <v>UNIVERSIDAD DE LIMA</v>
      </c>
      <c r="F50" s="37">
        <v>2</v>
      </c>
      <c r="G50" s="142" t="str">
        <f>VLOOKUP(F50,Tablas_Maestras_Prime!$A$107:$B$112,2,FALSE)</f>
        <v>Administracion</v>
      </c>
      <c r="H50" s="37"/>
      <c r="I50" s="37"/>
      <c r="J50" s="37">
        <v>3</v>
      </c>
      <c r="K50" s="142" t="str">
        <f>VLOOKUP(J50,Tablas_Maestras_Prime!$A$173:$B$175,2,FALSE)</f>
        <v>Part Time</v>
      </c>
      <c r="L50" s="37">
        <v>1</v>
      </c>
      <c r="M50" s="37" t="str">
        <f>VLOOKUP(L50,Tablas_Maestras_Prime!$A$158:$B$169,2,FALSE)</f>
        <v>Por definir</v>
      </c>
      <c r="N50" s="37" t="s">
        <v>4274</v>
      </c>
      <c r="O50" s="37" t="s">
        <v>4275</v>
      </c>
      <c r="P50" s="38">
        <v>37423</v>
      </c>
      <c r="Q50" s="39" t="s">
        <v>2625</v>
      </c>
      <c r="R50" s="37">
        <v>77416251</v>
      </c>
      <c r="S50" s="37">
        <v>972271873</v>
      </c>
      <c r="T50" s="41"/>
      <c r="U50" s="37" t="s">
        <v>4276</v>
      </c>
      <c r="V50" s="41"/>
      <c r="W50" s="37">
        <v>7</v>
      </c>
      <c r="X50" s="37" t="s">
        <v>35</v>
      </c>
      <c r="Y50" s="40"/>
      <c r="Z50" s="40"/>
      <c r="AA50" s="40"/>
      <c r="AB50" s="40"/>
      <c r="AC50" s="40"/>
      <c r="AD50" s="40"/>
      <c r="AE50" s="40"/>
      <c r="AF50" s="40"/>
      <c r="AG50" s="40"/>
      <c r="AH50" s="40"/>
    </row>
    <row r="51" spans="1:34" ht="15" customHeight="1">
      <c r="A51" s="37">
        <v>50</v>
      </c>
      <c r="B51" s="37">
        <v>5</v>
      </c>
      <c r="C51" s="142" t="str">
        <f>VLOOKUP(B51,Tablas_Maestras_Prime!$A$116:$B$153,2,FALSE)</f>
        <v>Ing. Civil</v>
      </c>
      <c r="D51" s="37"/>
      <c r="E51" s="37"/>
      <c r="F51" s="37">
        <v>1</v>
      </c>
      <c r="G51" s="142" t="str">
        <f>VLOOKUP(F51,Tablas_Maestras_Prime!$A$107:$B$112,2,FALSE)</f>
        <v>Sin Definir..</v>
      </c>
      <c r="H51" s="37">
        <v>2</v>
      </c>
      <c r="I51" s="37" t="str">
        <f>VLOOKUP(H51,Tablas_Maestras_Prime!$A$20:$B$38,2,FALSE)</f>
        <v>Ingeniería</v>
      </c>
      <c r="J51" s="37">
        <v>2</v>
      </c>
      <c r="K51" s="142" t="str">
        <f>VLOOKUP(J51,Tablas_Maestras_Prime!$A$173:$B$175,2,FALSE)</f>
        <v>Practicante</v>
      </c>
      <c r="L51" s="37">
        <v>1</v>
      </c>
      <c r="M51" s="37" t="str">
        <f>VLOOKUP(L51,Tablas_Maestras_Prime!$A$158:$B$169,2,FALSE)</f>
        <v>Por definir</v>
      </c>
      <c r="N51" s="37" t="s">
        <v>4277</v>
      </c>
      <c r="O51" s="37" t="s">
        <v>4278</v>
      </c>
      <c r="P51" s="38">
        <v>35200</v>
      </c>
      <c r="Q51" s="41"/>
      <c r="R51" s="41"/>
      <c r="S51" s="37">
        <v>947388228</v>
      </c>
      <c r="T51" s="41"/>
      <c r="U51" s="41"/>
      <c r="V51" s="41"/>
      <c r="W51" s="41"/>
      <c r="X51" s="37" t="s">
        <v>35</v>
      </c>
      <c r="Y51" s="40"/>
      <c r="Z51" s="40"/>
      <c r="AA51" s="40"/>
      <c r="AB51" s="40"/>
      <c r="AC51" s="40"/>
      <c r="AD51" s="40"/>
      <c r="AE51" s="40"/>
      <c r="AF51" s="40"/>
      <c r="AG51" s="40"/>
      <c r="AH51" s="40"/>
    </row>
    <row r="52" spans="1:34" ht="15" customHeight="1">
      <c r="A52" s="37">
        <v>51</v>
      </c>
      <c r="B52" s="37">
        <v>5</v>
      </c>
      <c r="C52" s="142" t="str">
        <f>VLOOKUP(B52,Tablas_Maestras_Prime!$A$116:$B$153,2,FALSE)</f>
        <v>Ing. Civil</v>
      </c>
      <c r="D52" s="37">
        <v>40</v>
      </c>
      <c r="E52" s="37" t="str">
        <f>VLOOKUP(D52,Tablas_Maestras_Prime!$A$42:$B$103,2,FALSE)</f>
        <v>UNIVERSIDAD NACIONAL AGRARIA LA MOLINA</v>
      </c>
      <c r="F52" s="37">
        <v>4</v>
      </c>
      <c r="G52" s="142" t="str">
        <f>VLOOKUP(F52,Tablas_Maestras_Prime!$A$107:$B$112,2,FALSE)</f>
        <v>Ingenieria</v>
      </c>
      <c r="H52" s="37">
        <v>2</v>
      </c>
      <c r="I52" s="37" t="str">
        <f>VLOOKUP(H52,Tablas_Maestras_Prime!$A$20:$B$38,2,FALSE)</f>
        <v>Ingeniería</v>
      </c>
      <c r="J52" s="37">
        <v>3</v>
      </c>
      <c r="K52" s="142" t="str">
        <f>VLOOKUP(J52,Tablas_Maestras_Prime!$A$173:$B$175,2,FALSE)</f>
        <v>Part Time</v>
      </c>
      <c r="L52" s="37">
        <v>1</v>
      </c>
      <c r="M52" s="37" t="str">
        <f>VLOOKUP(L52,Tablas_Maestras_Prime!$A$158:$B$169,2,FALSE)</f>
        <v>Por definir</v>
      </c>
      <c r="N52" s="37" t="s">
        <v>4280</v>
      </c>
      <c r="O52" s="37" t="s">
        <v>4281</v>
      </c>
      <c r="P52" s="38">
        <v>36704</v>
      </c>
      <c r="Q52" s="39" t="s">
        <v>403</v>
      </c>
      <c r="R52" s="37">
        <v>72607759</v>
      </c>
      <c r="S52" s="37">
        <v>928000335</v>
      </c>
      <c r="T52" s="41"/>
      <c r="U52" s="41"/>
      <c r="V52" s="41"/>
      <c r="W52" s="37">
        <v>10</v>
      </c>
      <c r="X52" s="37" t="s">
        <v>35</v>
      </c>
      <c r="Y52" s="40"/>
      <c r="Z52" s="40"/>
      <c r="AA52" s="40"/>
      <c r="AB52" s="40"/>
      <c r="AC52" s="40"/>
      <c r="AD52" s="40"/>
      <c r="AE52" s="40"/>
      <c r="AF52" s="40"/>
      <c r="AG52" s="40"/>
      <c r="AH52" s="40"/>
    </row>
    <row r="53" spans="1:34" ht="15" customHeight="1">
      <c r="A53" s="37">
        <v>52</v>
      </c>
      <c r="B53" s="37">
        <v>1</v>
      </c>
      <c r="C53" s="142" t="str">
        <f>VLOOKUP(B53,Tablas_Maestras_Prime!$A$116:$B$153,2,FALSE)</f>
        <v>Arquitectura y Urbanismo</v>
      </c>
      <c r="D53" s="37">
        <v>15</v>
      </c>
      <c r="E53" s="37" t="str">
        <f>VLOOKUP(D53,Tablas_Maestras_Prime!$A$42:$B$103,2,FALSE)</f>
        <v>Universidad Catolica Santo Toribio de Mogrovejo</v>
      </c>
      <c r="F53" s="37">
        <v>2</v>
      </c>
      <c r="G53" s="142" t="str">
        <f>VLOOKUP(F53,Tablas_Maestras_Prime!$A$107:$B$112,2,FALSE)</f>
        <v>Administracion</v>
      </c>
      <c r="H53" s="37">
        <v>2</v>
      </c>
      <c r="I53" s="37" t="str">
        <f>VLOOKUP(H53,Tablas_Maestras_Prime!$A$20:$B$38,2,FALSE)</f>
        <v>Ingeniería</v>
      </c>
      <c r="J53" s="37">
        <v>3</v>
      </c>
      <c r="K53" s="142" t="str">
        <f>VLOOKUP(J53,Tablas_Maestras_Prime!$A$173:$B$175,2,FALSE)</f>
        <v>Part Time</v>
      </c>
      <c r="L53" s="37">
        <v>1</v>
      </c>
      <c r="M53" s="37" t="str">
        <f>VLOOKUP(L53,Tablas_Maestras_Prime!$A$158:$B$169,2,FALSE)</f>
        <v>Por definir</v>
      </c>
      <c r="N53" s="37" t="s">
        <v>4282</v>
      </c>
      <c r="O53" s="37" t="s">
        <v>1088</v>
      </c>
      <c r="P53" s="38">
        <v>37982</v>
      </c>
      <c r="Q53" s="39" t="s">
        <v>1089</v>
      </c>
      <c r="R53" s="37">
        <v>75546485</v>
      </c>
      <c r="S53" s="37">
        <v>980183314</v>
      </c>
      <c r="T53" s="41"/>
      <c r="U53" s="41"/>
      <c r="V53" s="41"/>
      <c r="W53" s="37">
        <v>8</v>
      </c>
      <c r="X53" s="37" t="s">
        <v>35</v>
      </c>
      <c r="Y53" s="40"/>
      <c r="Z53" s="40"/>
      <c r="AA53" s="40"/>
      <c r="AB53" s="40"/>
      <c r="AC53" s="40"/>
      <c r="AD53" s="40"/>
      <c r="AE53" s="40"/>
      <c r="AF53" s="40"/>
      <c r="AG53" s="40"/>
      <c r="AH53" s="40"/>
    </row>
    <row r="54" spans="1:34" ht="15" customHeight="1">
      <c r="A54" s="37">
        <v>53</v>
      </c>
      <c r="B54" s="37">
        <v>15</v>
      </c>
      <c r="C54" s="142" t="str">
        <f>VLOOKUP(B54,Tablas_Maestras_Prime!$A$116:$B$153,2,FALSE)</f>
        <v>Ingeniería Ambiental</v>
      </c>
      <c r="D54" s="37">
        <v>12</v>
      </c>
      <c r="E54" s="37" t="str">
        <f>VLOOKUP(D54,Tablas_Maestras_Prime!$A$42:$B$103,2,FALSE)</f>
        <v>Universidad Nacional Mayor De San Marcos</v>
      </c>
      <c r="F54" s="37">
        <v>4</v>
      </c>
      <c r="G54" s="142" t="str">
        <f>VLOOKUP(F54,Tablas_Maestras_Prime!$A$107:$B$112,2,FALSE)</f>
        <v>Ingenieria</v>
      </c>
      <c r="H54" s="37">
        <v>2</v>
      </c>
      <c r="I54" s="37" t="str">
        <f>VLOOKUP(H54,Tablas_Maestras_Prime!$A$20:$B$38,2,FALSE)</f>
        <v>Ingeniería</v>
      </c>
      <c r="J54" s="37">
        <v>3</v>
      </c>
      <c r="K54" s="142" t="str">
        <f>VLOOKUP(J54,Tablas_Maestras_Prime!$A$173:$B$175,2,FALSE)</f>
        <v>Part Time</v>
      </c>
      <c r="L54" s="37">
        <v>1</v>
      </c>
      <c r="M54" s="37" t="str">
        <f>VLOOKUP(L54,Tablas_Maestras_Prime!$A$158:$B$169,2,FALSE)</f>
        <v>Por definir</v>
      </c>
      <c r="N54" s="37" t="s">
        <v>660</v>
      </c>
      <c r="O54" s="37" t="s">
        <v>661</v>
      </c>
      <c r="P54" s="38">
        <v>35846</v>
      </c>
      <c r="Q54" s="39" t="s">
        <v>662</v>
      </c>
      <c r="R54" s="37">
        <v>76356948</v>
      </c>
      <c r="S54" s="37">
        <v>973932558</v>
      </c>
      <c r="T54" s="41"/>
      <c r="U54" s="37" t="s">
        <v>4284</v>
      </c>
      <c r="V54" s="41"/>
      <c r="W54" s="37">
        <v>10</v>
      </c>
      <c r="X54" s="37" t="s">
        <v>35</v>
      </c>
      <c r="Y54" s="40"/>
      <c r="Z54" s="40"/>
      <c r="AA54" s="40"/>
      <c r="AB54" s="40"/>
      <c r="AC54" s="40"/>
      <c r="AD54" s="40"/>
      <c r="AE54" s="40"/>
      <c r="AF54" s="40"/>
      <c r="AG54" s="40"/>
      <c r="AH54" s="40"/>
    </row>
    <row r="55" spans="1:34" ht="15" customHeight="1">
      <c r="A55" s="37">
        <v>54</v>
      </c>
      <c r="B55" s="37">
        <v>4</v>
      </c>
      <c r="C55" s="142" t="str">
        <f>VLOOKUP(B55,Tablas_Maestras_Prime!$A$116:$B$153,2,FALSE)</f>
        <v>Ing. Industrial</v>
      </c>
      <c r="D55" s="37">
        <v>5</v>
      </c>
      <c r="E55" s="37" t="str">
        <f>VLOOKUP(D55,Tablas_Maestras_Prime!$A$42:$B$103,2,FALSE)</f>
        <v>Universidad Peruana de Ciencias Aplicadas </v>
      </c>
      <c r="F55" s="37">
        <v>4</v>
      </c>
      <c r="G55" s="142" t="str">
        <f>VLOOKUP(F55,Tablas_Maestras_Prime!$A$107:$B$112,2,FALSE)</f>
        <v>Ingenieria</v>
      </c>
      <c r="H55" s="37">
        <v>2</v>
      </c>
      <c r="I55" s="37" t="str">
        <f>VLOOKUP(H55,Tablas_Maestras_Prime!$A$20:$B$38,2,FALSE)</f>
        <v>Ingeniería</v>
      </c>
      <c r="J55" s="37">
        <v>3</v>
      </c>
      <c r="K55" s="142" t="str">
        <f>VLOOKUP(J55,Tablas_Maestras_Prime!$A$173:$B$175,2,FALSE)</f>
        <v>Part Time</v>
      </c>
      <c r="L55" s="37">
        <v>1</v>
      </c>
      <c r="M55" s="37" t="str">
        <f>VLOOKUP(L55,Tablas_Maestras_Prime!$A$158:$B$169,2,FALSE)</f>
        <v>Por definir</v>
      </c>
      <c r="N55" s="37" t="s">
        <v>2620</v>
      </c>
      <c r="O55" s="37" t="s">
        <v>2621</v>
      </c>
      <c r="P55" s="41"/>
      <c r="Q55" s="41"/>
      <c r="R55" s="41"/>
      <c r="S55" s="37">
        <v>999885003</v>
      </c>
      <c r="T55" s="41"/>
      <c r="U55" s="41"/>
      <c r="V55" s="41"/>
      <c r="W55" s="37">
        <v>8</v>
      </c>
      <c r="X55" s="37" t="s">
        <v>35</v>
      </c>
      <c r="Y55" s="40"/>
      <c r="Z55" s="40"/>
      <c r="AA55" s="40"/>
      <c r="AB55" s="40"/>
      <c r="AC55" s="40"/>
      <c r="AD55" s="40"/>
      <c r="AE55" s="40"/>
      <c r="AF55" s="40"/>
      <c r="AG55" s="40"/>
      <c r="AH55" s="40"/>
    </row>
    <row r="56" spans="1:34" ht="15" customHeight="1">
      <c r="A56" s="37">
        <v>55</v>
      </c>
      <c r="B56" s="37">
        <v>15</v>
      </c>
      <c r="C56" s="142" t="str">
        <f>VLOOKUP(B56,Tablas_Maestras_Prime!$A$116:$B$153,2,FALSE)</f>
        <v>Ingeniería Ambiental</v>
      </c>
      <c r="D56" s="37"/>
      <c r="E56" s="37"/>
      <c r="F56" s="37">
        <v>2</v>
      </c>
      <c r="G56" s="142" t="str">
        <f>VLOOKUP(F56,Tablas_Maestras_Prime!$A$107:$B$112,2,FALSE)</f>
        <v>Administracion</v>
      </c>
      <c r="H56" s="37">
        <v>1</v>
      </c>
      <c r="I56" s="37" t="str">
        <f>VLOOKUP(H56,Tablas_Maestras_Prime!$A$20:$B$38,2,FALSE)</f>
        <v>Por definir...</v>
      </c>
      <c r="J56" s="37">
        <v>3</v>
      </c>
      <c r="K56" s="142" t="str">
        <f>VLOOKUP(J56,Tablas_Maestras_Prime!$A$173:$B$175,2,FALSE)</f>
        <v>Part Time</v>
      </c>
      <c r="L56" s="37">
        <v>1</v>
      </c>
      <c r="M56" s="37" t="str">
        <f>VLOOKUP(L56,Tablas_Maestras_Prime!$A$158:$B$169,2,FALSE)</f>
        <v>Por definir</v>
      </c>
      <c r="N56" s="37" t="s">
        <v>4285</v>
      </c>
      <c r="O56" s="37" t="s">
        <v>1233</v>
      </c>
      <c r="P56" s="41"/>
      <c r="Q56" s="41"/>
      <c r="R56" s="41"/>
      <c r="S56" s="37">
        <v>937146217</v>
      </c>
      <c r="T56" s="41"/>
      <c r="U56" s="41"/>
      <c r="V56" s="41"/>
      <c r="W56" s="41"/>
      <c r="X56" s="37" t="s">
        <v>35</v>
      </c>
      <c r="Y56" s="40"/>
      <c r="Z56" s="40"/>
      <c r="AA56" s="40"/>
      <c r="AB56" s="40"/>
      <c r="AC56" s="40"/>
      <c r="AD56" s="40"/>
      <c r="AE56" s="40"/>
      <c r="AF56" s="40"/>
      <c r="AG56" s="40"/>
      <c r="AH56" s="40"/>
    </row>
    <row r="57" spans="1:34" ht="15" customHeight="1">
      <c r="A57" s="37">
        <v>56</v>
      </c>
      <c r="B57" s="37"/>
      <c r="C57" s="142"/>
      <c r="D57" s="37">
        <v>12</v>
      </c>
      <c r="E57" s="37" t="str">
        <f>VLOOKUP(D57,Tablas_Maestras_Prime!$A$42:$B$103,2,FALSE)</f>
        <v>Universidad Nacional Mayor De San Marcos</v>
      </c>
      <c r="F57" s="37"/>
      <c r="G57" s="142"/>
      <c r="H57" s="37"/>
      <c r="I57" s="37"/>
      <c r="J57" s="37">
        <v>3</v>
      </c>
      <c r="K57" s="142" t="str">
        <f>VLOOKUP(J57,Tablas_Maestras_Prime!$A$173:$B$175,2,FALSE)</f>
        <v>Part Time</v>
      </c>
      <c r="L57" s="37">
        <v>1</v>
      </c>
      <c r="M57" s="37" t="str">
        <f>VLOOKUP(L57,Tablas_Maestras_Prime!$A$158:$B$169,2,FALSE)</f>
        <v>Por definir</v>
      </c>
      <c r="N57" s="37" t="s">
        <v>4286</v>
      </c>
      <c r="O57" s="37" t="s">
        <v>3037</v>
      </c>
      <c r="P57" s="38">
        <v>35997</v>
      </c>
      <c r="Q57" s="39" t="s">
        <v>3038</v>
      </c>
      <c r="R57" s="37">
        <v>75282572</v>
      </c>
      <c r="S57" s="37">
        <v>935597395</v>
      </c>
      <c r="T57" s="41"/>
      <c r="U57" s="37" t="s">
        <v>3041</v>
      </c>
      <c r="V57" s="41"/>
      <c r="W57" s="37">
        <v>10</v>
      </c>
      <c r="X57" s="37" t="s">
        <v>35</v>
      </c>
      <c r="Y57" s="40"/>
      <c r="Z57" s="40"/>
      <c r="AA57" s="40"/>
      <c r="AB57" s="40"/>
      <c r="AC57" s="40"/>
      <c r="AD57" s="40"/>
      <c r="AE57" s="40"/>
      <c r="AF57" s="40"/>
      <c r="AG57" s="40"/>
      <c r="AH57" s="40"/>
    </row>
    <row r="58" spans="1:34" ht="15" customHeight="1">
      <c r="A58" s="37">
        <v>57</v>
      </c>
      <c r="B58" s="37">
        <v>1</v>
      </c>
      <c r="C58" s="142" t="str">
        <f>VLOOKUP(B58,Tablas_Maestras_Prime!$A$116:$B$153,2,FALSE)</f>
        <v>Arquitectura y Urbanismo</v>
      </c>
      <c r="D58" s="37">
        <v>2</v>
      </c>
      <c r="E58" s="37" t="str">
        <f>VLOOKUP(D58,Tablas_Maestras_Prime!$A$42:$B$103,2,FALSE)</f>
        <v>Universidad privada del norte</v>
      </c>
      <c r="F58" s="37">
        <v>2</v>
      </c>
      <c r="G58" s="142" t="str">
        <f>VLOOKUP(F58,Tablas_Maestras_Prime!$A$107:$B$112,2,FALSE)</f>
        <v>Administracion</v>
      </c>
      <c r="H58" s="37">
        <v>8</v>
      </c>
      <c r="I58" s="37" t="str">
        <f>VLOOKUP(H58,Tablas_Maestras_Prime!$A$20:$B$38,2,FALSE)</f>
        <v>Arquitectura</v>
      </c>
      <c r="J58" s="37">
        <v>3</v>
      </c>
      <c r="K58" s="142" t="str">
        <f>VLOOKUP(J58,Tablas_Maestras_Prime!$A$173:$B$175,2,FALSE)</f>
        <v>Part Time</v>
      </c>
      <c r="L58" s="37">
        <v>1</v>
      </c>
      <c r="M58" s="37" t="str">
        <f>VLOOKUP(L58,Tablas_Maestras_Prime!$A$158:$B$169,2,FALSE)</f>
        <v>Por definir</v>
      </c>
      <c r="N58" s="37" t="s">
        <v>1346</v>
      </c>
      <c r="O58" s="37" t="s">
        <v>1347</v>
      </c>
      <c r="P58" s="38">
        <v>45395</v>
      </c>
      <c r="Q58" s="39" t="s">
        <v>1348</v>
      </c>
      <c r="R58" s="37">
        <v>75198491</v>
      </c>
      <c r="S58" s="37">
        <v>977562640</v>
      </c>
      <c r="T58" s="41"/>
      <c r="U58" s="37" t="s">
        <v>102</v>
      </c>
      <c r="V58" s="41"/>
      <c r="W58" s="37">
        <v>8</v>
      </c>
      <c r="X58" s="37" t="s">
        <v>35</v>
      </c>
      <c r="Y58" s="40"/>
      <c r="Z58" s="40"/>
      <c r="AA58" s="40"/>
      <c r="AB58" s="40"/>
      <c r="AC58" s="40"/>
      <c r="AD58" s="40"/>
      <c r="AE58" s="40"/>
      <c r="AF58" s="40"/>
      <c r="AG58" s="40"/>
      <c r="AH58" s="40"/>
    </row>
    <row r="59" spans="1:34" ht="15" customHeight="1">
      <c r="A59" s="37">
        <v>58</v>
      </c>
      <c r="B59" s="37">
        <v>5</v>
      </c>
      <c r="C59" s="142" t="str">
        <f>VLOOKUP(B59,Tablas_Maestras_Prime!$A$116:$B$153,2,FALSE)</f>
        <v>Ing. Civil</v>
      </c>
      <c r="D59" s="37">
        <v>2</v>
      </c>
      <c r="E59" s="37" t="str">
        <f>VLOOKUP(D59,Tablas_Maestras_Prime!$A$42:$B$103,2,FALSE)</f>
        <v>Universidad privada del norte</v>
      </c>
      <c r="F59" s="37">
        <v>4</v>
      </c>
      <c r="G59" s="142" t="str">
        <f>VLOOKUP(F59,Tablas_Maestras_Prime!$A$107:$B$112,2,FALSE)</f>
        <v>Ingenieria</v>
      </c>
      <c r="H59" s="37">
        <v>2</v>
      </c>
      <c r="I59" s="37" t="str">
        <f>VLOOKUP(H59,Tablas_Maestras_Prime!$A$20:$B$38,2,FALSE)</f>
        <v>Ingeniería</v>
      </c>
      <c r="J59" s="37">
        <v>3</v>
      </c>
      <c r="K59" s="142" t="str">
        <f>VLOOKUP(J59,Tablas_Maestras_Prime!$A$173:$B$175,2,FALSE)</f>
        <v>Part Time</v>
      </c>
      <c r="L59" s="37">
        <v>1</v>
      </c>
      <c r="M59" s="37" t="str">
        <f>VLOOKUP(L59,Tablas_Maestras_Prime!$A$158:$B$169,2,FALSE)</f>
        <v>Por definir</v>
      </c>
      <c r="N59" s="37" t="s">
        <v>2251</v>
      </c>
      <c r="O59" s="37" t="s">
        <v>2252</v>
      </c>
      <c r="P59" s="38">
        <v>37705</v>
      </c>
      <c r="Q59" s="39" t="s">
        <v>2253</v>
      </c>
      <c r="R59" s="37">
        <v>72394774</v>
      </c>
      <c r="S59" s="37">
        <v>961221301</v>
      </c>
      <c r="T59" s="41"/>
      <c r="U59" s="37" t="s">
        <v>2256</v>
      </c>
      <c r="V59" s="41"/>
      <c r="W59" s="37">
        <v>10</v>
      </c>
      <c r="X59" s="37" t="s">
        <v>35</v>
      </c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1:34" ht="15" customHeight="1">
      <c r="A60" s="37">
        <v>59</v>
      </c>
      <c r="B60" s="37">
        <v>1</v>
      </c>
      <c r="C60" s="142" t="str">
        <f>VLOOKUP(B60,Tablas_Maestras_Prime!$A$116:$B$153,2,FALSE)</f>
        <v>Arquitectura y Urbanismo</v>
      </c>
      <c r="D60" s="37">
        <v>27</v>
      </c>
      <c r="E60" s="37" t="str">
        <f>VLOOKUP(D60,Tablas_Maestras_Prime!$A$42:$B$103,2,FALSE)</f>
        <v>Universidad Nacional Federico VIllareal (UNFV)</v>
      </c>
      <c r="F60" s="37">
        <v>2</v>
      </c>
      <c r="G60" s="142" t="str">
        <f>VLOOKUP(F60,Tablas_Maestras_Prime!$A$107:$B$112,2,FALSE)</f>
        <v>Administracion</v>
      </c>
      <c r="H60" s="37">
        <v>8</v>
      </c>
      <c r="I60" s="37" t="str">
        <f>VLOOKUP(H60,Tablas_Maestras_Prime!$A$20:$B$38,2,FALSE)</f>
        <v>Arquitectura</v>
      </c>
      <c r="J60" s="37">
        <v>3</v>
      </c>
      <c r="K60" s="142" t="str">
        <f>VLOOKUP(J60,Tablas_Maestras_Prime!$A$173:$B$175,2,FALSE)</f>
        <v>Part Time</v>
      </c>
      <c r="L60" s="37">
        <v>1</v>
      </c>
      <c r="M60" s="37" t="str">
        <f>VLOOKUP(L60,Tablas_Maestras_Prime!$A$158:$B$169,2,FALSE)</f>
        <v>Por definir</v>
      </c>
      <c r="N60" s="37" t="s">
        <v>2801</v>
      </c>
      <c r="O60" s="37" t="s">
        <v>2802</v>
      </c>
      <c r="P60" s="41"/>
      <c r="Q60" s="41"/>
      <c r="R60" s="41"/>
      <c r="S60" s="37">
        <v>916597953</v>
      </c>
      <c r="T60" s="41"/>
      <c r="U60" s="41"/>
      <c r="V60" s="41"/>
      <c r="W60" s="41"/>
      <c r="X60" s="37" t="s">
        <v>35</v>
      </c>
      <c r="Y60" s="40"/>
      <c r="Z60" s="40"/>
      <c r="AA60" s="40"/>
      <c r="AB60" s="40"/>
      <c r="AC60" s="40"/>
      <c r="AD60" s="40"/>
      <c r="AE60" s="40"/>
      <c r="AF60" s="40"/>
      <c r="AG60" s="40"/>
      <c r="AH60" s="40"/>
    </row>
    <row r="61" spans="1:34" ht="15" customHeight="1">
      <c r="A61" s="37">
        <v>60</v>
      </c>
      <c r="B61" s="37">
        <v>5</v>
      </c>
      <c r="C61" s="142" t="str">
        <f>VLOOKUP(B61,Tablas_Maestras_Prime!$A$116:$B$153,2,FALSE)</f>
        <v>Ing. Civil</v>
      </c>
      <c r="D61" s="37">
        <v>5</v>
      </c>
      <c r="E61" s="37" t="str">
        <f>VLOOKUP(D61,Tablas_Maestras_Prime!$A$42:$B$103,2,FALSE)</f>
        <v>Universidad Peruana de Ciencias Aplicadas </v>
      </c>
      <c r="F61" s="37">
        <v>4</v>
      </c>
      <c r="G61" s="142" t="str">
        <f>VLOOKUP(F61,Tablas_Maestras_Prime!$A$107:$B$112,2,FALSE)</f>
        <v>Ingenieria</v>
      </c>
      <c r="H61" s="37">
        <v>2</v>
      </c>
      <c r="I61" s="37" t="str">
        <f>VLOOKUP(H61,Tablas_Maestras_Prime!$A$20:$B$38,2,FALSE)</f>
        <v>Ingeniería</v>
      </c>
      <c r="J61" s="37">
        <v>3</v>
      </c>
      <c r="K61" s="142" t="str">
        <f>VLOOKUP(J61,Tablas_Maestras_Prime!$A$173:$B$175,2,FALSE)</f>
        <v>Part Time</v>
      </c>
      <c r="L61" s="37">
        <v>1</v>
      </c>
      <c r="M61" s="37" t="str">
        <f>VLOOKUP(L61,Tablas_Maestras_Prime!$A$158:$B$169,2,FALSE)</f>
        <v>Por definir</v>
      </c>
      <c r="N61" s="37" t="s">
        <v>171</v>
      </c>
      <c r="O61" s="37" t="s">
        <v>172</v>
      </c>
      <c r="P61" s="41"/>
      <c r="Q61" s="39" t="s">
        <v>173</v>
      </c>
      <c r="R61" s="37">
        <v>75338712</v>
      </c>
      <c r="S61" s="37">
        <v>964238026</v>
      </c>
      <c r="T61" s="41"/>
      <c r="U61" s="37" t="s">
        <v>177</v>
      </c>
      <c r="V61" s="41"/>
      <c r="W61" s="37">
        <v>7</v>
      </c>
      <c r="X61" s="37" t="s">
        <v>35</v>
      </c>
      <c r="Y61" s="40"/>
      <c r="Z61" s="40"/>
      <c r="AA61" s="40"/>
      <c r="AB61" s="40"/>
      <c r="AC61" s="40"/>
      <c r="AD61" s="40"/>
      <c r="AE61" s="40"/>
      <c r="AF61" s="40"/>
      <c r="AG61" s="40"/>
      <c r="AH61" s="40"/>
    </row>
    <row r="62" spans="1:34" ht="15" customHeight="1">
      <c r="A62" s="37">
        <v>61</v>
      </c>
      <c r="B62" s="37"/>
      <c r="C62" s="142"/>
      <c r="D62" s="37"/>
      <c r="E62" s="37"/>
      <c r="F62" s="37"/>
      <c r="G62" s="142"/>
      <c r="H62" s="37"/>
      <c r="I62" s="37"/>
      <c r="J62" s="37">
        <v>3</v>
      </c>
      <c r="K62" s="142" t="str">
        <f>VLOOKUP(J62,Tablas_Maestras_Prime!$A$173:$B$175,2,FALSE)</f>
        <v>Part Time</v>
      </c>
      <c r="L62" s="37">
        <v>1</v>
      </c>
      <c r="M62" s="37" t="str">
        <f>VLOOKUP(L62,Tablas_Maestras_Prime!$A$158:$B$169,2,FALSE)</f>
        <v>Por definir</v>
      </c>
      <c r="N62" s="37" t="s">
        <v>1192</v>
      </c>
      <c r="O62" s="37" t="s">
        <v>1193</v>
      </c>
      <c r="P62" s="41"/>
      <c r="Q62" s="41"/>
      <c r="R62" s="41"/>
      <c r="S62" s="37">
        <v>955065497</v>
      </c>
      <c r="T62" s="41"/>
      <c r="U62" s="41"/>
      <c r="V62" s="41"/>
      <c r="W62" s="41"/>
      <c r="X62" s="37" t="s">
        <v>35</v>
      </c>
      <c r="Y62" s="40"/>
      <c r="Z62" s="40"/>
      <c r="AA62" s="40"/>
      <c r="AB62" s="40"/>
      <c r="AC62" s="40"/>
      <c r="AD62" s="40"/>
      <c r="AE62" s="40"/>
      <c r="AF62" s="40"/>
      <c r="AG62" s="40"/>
      <c r="AH62" s="40"/>
    </row>
    <row r="63" spans="1:34" ht="15" customHeight="1">
      <c r="A63" s="37">
        <v>72</v>
      </c>
      <c r="B63" s="37">
        <v>5</v>
      </c>
      <c r="C63" s="142" t="str">
        <f>VLOOKUP(B63,Tablas_Maestras_Prime!$A$116:$B$153,2,FALSE)</f>
        <v>Ing. Civil</v>
      </c>
      <c r="D63" s="37">
        <v>5</v>
      </c>
      <c r="E63" s="37" t="str">
        <f>VLOOKUP(D63,Tablas_Maestras_Prime!$A$42:$B$103,2,FALSE)</f>
        <v>Universidad Peruana de Ciencias Aplicadas </v>
      </c>
      <c r="F63" s="37">
        <v>4</v>
      </c>
      <c r="G63" s="142" t="str">
        <f>VLOOKUP(F63,Tablas_Maestras_Prime!$A$107:$B$112,2,FALSE)</f>
        <v>Ingenieria</v>
      </c>
      <c r="H63" s="37">
        <v>2</v>
      </c>
      <c r="I63" s="37" t="str">
        <f>VLOOKUP(H63,Tablas_Maestras_Prime!$A$20:$B$38,2,FALSE)</f>
        <v>Ingeniería</v>
      </c>
      <c r="J63" s="37">
        <v>3</v>
      </c>
      <c r="K63" s="142" t="str">
        <f>VLOOKUP(J63,Tablas_Maestras_Prime!$A$173:$B$175,2,FALSE)</f>
        <v>Part Time</v>
      </c>
      <c r="L63" s="37">
        <v>1</v>
      </c>
      <c r="M63" s="37" t="str">
        <f>VLOOKUP(L63,Tablas_Maestras_Prime!$A$158:$B$169,2,FALSE)</f>
        <v>Por definir</v>
      </c>
      <c r="N63" s="37" t="s">
        <v>2155</v>
      </c>
      <c r="O63" s="37" t="s">
        <v>2156</v>
      </c>
      <c r="P63" s="41"/>
      <c r="Q63" s="39" t="s">
        <v>2157</v>
      </c>
      <c r="R63" s="37">
        <v>73011084</v>
      </c>
      <c r="S63" s="37">
        <v>932535537</v>
      </c>
      <c r="T63" s="41"/>
      <c r="U63" s="37" t="s">
        <v>2160</v>
      </c>
      <c r="V63" s="37" t="s">
        <v>2161</v>
      </c>
      <c r="W63" s="37">
        <v>10</v>
      </c>
      <c r="X63" s="37" t="s">
        <v>35</v>
      </c>
      <c r="Y63" s="40"/>
      <c r="Z63" s="40"/>
      <c r="AA63" s="40"/>
      <c r="AB63" s="40"/>
      <c r="AC63" s="40"/>
      <c r="AD63" s="40"/>
      <c r="AE63" s="40"/>
      <c r="AF63" s="40"/>
      <c r="AG63" s="40"/>
      <c r="AH63" s="40"/>
    </row>
    <row r="64" spans="1:34" ht="15" customHeight="1">
      <c r="A64" s="37">
        <v>73</v>
      </c>
      <c r="B64" s="37">
        <v>4</v>
      </c>
      <c r="C64" s="142" t="str">
        <f>VLOOKUP(B64,Tablas_Maestras_Prime!$A$116:$B$153,2,FALSE)</f>
        <v>Ing. Industrial</v>
      </c>
      <c r="D64" s="37">
        <v>25</v>
      </c>
      <c r="E64" s="37" t="str">
        <f>VLOOKUP(D64,Tablas_Maestras_Prime!$A$42:$B$103,2,FALSE)</f>
        <v>UNIVERSIDAD TECNOLÓGICA DEL PERÚ</v>
      </c>
      <c r="F64" s="37">
        <v>4</v>
      </c>
      <c r="G64" s="142" t="str">
        <f>VLOOKUP(F64,Tablas_Maestras_Prime!$A$107:$B$112,2,FALSE)</f>
        <v>Ingenieria</v>
      </c>
      <c r="H64" s="37">
        <v>2</v>
      </c>
      <c r="I64" s="37" t="str">
        <f>VLOOKUP(H64,Tablas_Maestras_Prime!$A$20:$B$38,2,FALSE)</f>
        <v>Ingeniería</v>
      </c>
      <c r="J64" s="37">
        <v>3</v>
      </c>
      <c r="K64" s="142" t="str">
        <f>VLOOKUP(J64,Tablas_Maestras_Prime!$A$173:$B$175,2,FALSE)</f>
        <v>Part Time</v>
      </c>
      <c r="L64" s="37">
        <v>1</v>
      </c>
      <c r="M64" s="37" t="str">
        <f>VLOOKUP(L64,Tablas_Maestras_Prime!$A$158:$B$169,2,FALSE)</f>
        <v>Por definir</v>
      </c>
      <c r="N64" s="37" t="s">
        <v>4287</v>
      </c>
      <c r="O64" s="37" t="s">
        <v>2615</v>
      </c>
      <c r="P64" s="38">
        <v>37170</v>
      </c>
      <c r="Q64" s="39" t="s">
        <v>2616</v>
      </c>
      <c r="R64" s="37">
        <v>72896110</v>
      </c>
      <c r="S64" s="37">
        <v>913007809</v>
      </c>
      <c r="T64" s="41"/>
      <c r="U64" s="37" t="s">
        <v>2619</v>
      </c>
      <c r="V64" s="41"/>
      <c r="W64" s="37">
        <v>10</v>
      </c>
      <c r="X64" s="37" t="s">
        <v>35</v>
      </c>
      <c r="Y64" s="40"/>
      <c r="Z64" s="40"/>
      <c r="AA64" s="40"/>
      <c r="AB64" s="40"/>
      <c r="AC64" s="40"/>
      <c r="AD64" s="40"/>
      <c r="AE64" s="40"/>
      <c r="AF64" s="40"/>
      <c r="AG64" s="40"/>
      <c r="AH64" s="40"/>
    </row>
    <row r="65" spans="1:34" ht="15" customHeight="1">
      <c r="A65" s="37">
        <v>74</v>
      </c>
      <c r="B65" s="37">
        <v>15</v>
      </c>
      <c r="C65" s="142" t="str">
        <f>VLOOKUP(B65,Tablas_Maestras_Prime!$A$116:$B$153,2,FALSE)</f>
        <v>Ingeniería Ambiental</v>
      </c>
      <c r="D65" s="37">
        <v>4</v>
      </c>
      <c r="E65" s="37" t="str">
        <f>VLOOKUP(D65,Tablas_Maestras_Prime!$A$42:$B$103,2,FALSE)</f>
        <v>Universidad Cesar Vallejo</v>
      </c>
      <c r="F65" s="37">
        <v>4</v>
      </c>
      <c r="G65" s="142" t="str">
        <f>VLOOKUP(F65,Tablas_Maestras_Prime!$A$107:$B$112,2,FALSE)</f>
        <v>Ingenieria</v>
      </c>
      <c r="H65" s="37">
        <v>2</v>
      </c>
      <c r="I65" s="37" t="str">
        <f>VLOOKUP(H65,Tablas_Maestras_Prime!$A$20:$B$38,2,FALSE)</f>
        <v>Ingeniería</v>
      </c>
      <c r="J65" s="37">
        <v>3</v>
      </c>
      <c r="K65" s="142" t="str">
        <f>VLOOKUP(J65,Tablas_Maestras_Prime!$A$173:$B$175,2,FALSE)</f>
        <v>Part Time</v>
      </c>
      <c r="L65" s="37">
        <v>1</v>
      </c>
      <c r="M65" s="37" t="str">
        <f>VLOOKUP(L65,Tablas_Maestras_Prime!$A$158:$B$169,2,FALSE)</f>
        <v>Por definir</v>
      </c>
      <c r="N65" s="37" t="s">
        <v>4288</v>
      </c>
      <c r="O65" s="37" t="s">
        <v>928</v>
      </c>
      <c r="P65" s="38">
        <v>38527</v>
      </c>
      <c r="Q65" s="39" t="s">
        <v>929</v>
      </c>
      <c r="R65" s="37">
        <v>60810194</v>
      </c>
      <c r="S65" s="37">
        <v>933933435</v>
      </c>
      <c r="T65" s="41"/>
      <c r="U65" s="37" t="s">
        <v>933</v>
      </c>
      <c r="V65" s="41"/>
      <c r="W65" s="37">
        <v>6</v>
      </c>
      <c r="X65" s="37" t="s">
        <v>35</v>
      </c>
      <c r="Y65" s="40"/>
      <c r="Z65" s="40"/>
      <c r="AA65" s="40"/>
      <c r="AB65" s="40"/>
      <c r="AC65" s="40"/>
      <c r="AD65" s="40"/>
      <c r="AE65" s="40"/>
      <c r="AF65" s="40"/>
      <c r="AG65" s="40"/>
      <c r="AH65" s="40"/>
    </row>
    <row r="66" spans="1:34" ht="15" customHeight="1">
      <c r="A66" s="37">
        <v>75</v>
      </c>
      <c r="B66" s="37">
        <v>5</v>
      </c>
      <c r="C66" s="142" t="str">
        <f>VLOOKUP(B66,Tablas_Maestras_Prime!$A$116:$B$153,2,FALSE)</f>
        <v>Ing. Civil</v>
      </c>
      <c r="D66" s="37">
        <v>39</v>
      </c>
      <c r="E66" s="37" t="str">
        <f>VLOOKUP(D66,Tablas_Maestras_Prime!$A$42:$B$103,2,FALSE)</f>
        <v>UNIVERSIDAD NACIONAL DEL CALLAO</v>
      </c>
      <c r="F66" s="37">
        <v>4</v>
      </c>
      <c r="G66" s="142" t="str">
        <f>VLOOKUP(F66,Tablas_Maestras_Prime!$A$107:$B$112,2,FALSE)</f>
        <v>Ingenieria</v>
      </c>
      <c r="H66" s="37">
        <v>2</v>
      </c>
      <c r="I66" s="37" t="str">
        <f>VLOOKUP(H66,Tablas_Maestras_Prime!$A$20:$B$38,2,FALSE)</f>
        <v>Ingeniería</v>
      </c>
      <c r="J66" s="37">
        <v>3</v>
      </c>
      <c r="K66" s="142" t="str">
        <f>VLOOKUP(J66,Tablas_Maestras_Prime!$A$173:$B$175,2,FALSE)</f>
        <v>Part Time</v>
      </c>
      <c r="L66" s="37">
        <v>1</v>
      </c>
      <c r="M66" s="37" t="str">
        <f>VLOOKUP(L66,Tablas_Maestras_Prime!$A$158:$B$169,2,FALSE)</f>
        <v>Por definir</v>
      </c>
      <c r="N66" s="37" t="s">
        <v>26</v>
      </c>
      <c r="O66" s="37" t="s">
        <v>27</v>
      </c>
      <c r="P66" s="38">
        <v>36798</v>
      </c>
      <c r="Q66" s="39" t="s">
        <v>28</v>
      </c>
      <c r="R66" s="37">
        <v>74748670</v>
      </c>
      <c r="S66" s="37">
        <v>997294744</v>
      </c>
      <c r="T66" s="41"/>
      <c r="U66" s="37" t="s">
        <v>32</v>
      </c>
      <c r="V66" s="41"/>
      <c r="W66" s="37">
        <v>9</v>
      </c>
      <c r="X66" s="37" t="s">
        <v>35</v>
      </c>
      <c r="Y66" s="40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1:34" ht="15" customHeight="1">
      <c r="A67" s="37">
        <v>76</v>
      </c>
      <c r="B67" s="37">
        <v>5</v>
      </c>
      <c r="C67" s="142" t="str">
        <f>VLOOKUP(B67,Tablas_Maestras_Prime!$A$116:$B$153,2,FALSE)</f>
        <v>Ing. Civil</v>
      </c>
      <c r="D67" s="37">
        <v>2</v>
      </c>
      <c r="E67" s="37" t="str">
        <f>VLOOKUP(D67,Tablas_Maestras_Prime!$A$42:$B$103,2,FALSE)</f>
        <v>Universidad privada del norte</v>
      </c>
      <c r="F67" s="37">
        <v>4</v>
      </c>
      <c r="G67" s="142" t="str">
        <f>VLOOKUP(F67,Tablas_Maestras_Prime!$A$107:$B$112,2,FALSE)</f>
        <v>Ingenieria</v>
      </c>
      <c r="H67" s="37">
        <v>2</v>
      </c>
      <c r="I67" s="37" t="str">
        <f>VLOOKUP(H67,Tablas_Maestras_Prime!$A$20:$B$38,2,FALSE)</f>
        <v>Ingeniería</v>
      </c>
      <c r="J67" s="37">
        <v>3</v>
      </c>
      <c r="K67" s="142" t="str">
        <f>VLOOKUP(J67,Tablas_Maestras_Prime!$A$173:$B$175,2,FALSE)</f>
        <v>Part Time</v>
      </c>
      <c r="L67" s="37">
        <v>1</v>
      </c>
      <c r="M67" s="37" t="str">
        <f>VLOOKUP(L67,Tablas_Maestras_Prime!$A$158:$B$169,2,FALSE)</f>
        <v>Por definir</v>
      </c>
      <c r="N67" s="37" t="s">
        <v>1488</v>
      </c>
      <c r="O67" s="37" t="s">
        <v>1489</v>
      </c>
      <c r="P67" s="38">
        <v>37370</v>
      </c>
      <c r="Q67" s="39" t="s">
        <v>1490</v>
      </c>
      <c r="R67" s="37">
        <v>74703012</v>
      </c>
      <c r="S67" s="37">
        <v>989162743</v>
      </c>
      <c r="T67" s="41"/>
      <c r="U67" s="37" t="s">
        <v>1493</v>
      </c>
      <c r="V67" s="41"/>
      <c r="W67" s="37">
        <v>8</v>
      </c>
      <c r="X67" s="37" t="s">
        <v>35</v>
      </c>
      <c r="Y67" s="40"/>
      <c r="Z67" s="40"/>
      <c r="AA67" s="40"/>
      <c r="AB67" s="40"/>
      <c r="AC67" s="40"/>
      <c r="AD67" s="40"/>
      <c r="AE67" s="40"/>
      <c r="AF67" s="40"/>
      <c r="AG67" s="40"/>
      <c r="AH67" s="40"/>
    </row>
    <row r="68" spans="1:34" ht="15" customHeight="1">
      <c r="A68" s="37">
        <v>77</v>
      </c>
      <c r="B68" s="37">
        <v>5</v>
      </c>
      <c r="C68" s="142" t="str">
        <f>VLOOKUP(B68,Tablas_Maestras_Prime!$A$116:$B$153,2,FALSE)</f>
        <v>Ing. Civil</v>
      </c>
      <c r="D68" s="37">
        <v>5</v>
      </c>
      <c r="E68" s="37" t="str">
        <f>VLOOKUP(D68,Tablas_Maestras_Prime!$A$42:$B$103,2,FALSE)</f>
        <v>Universidad Peruana de Ciencias Aplicadas </v>
      </c>
      <c r="F68" s="37">
        <v>2</v>
      </c>
      <c r="G68" s="142" t="str">
        <f>VLOOKUP(F68,Tablas_Maestras_Prime!$A$107:$B$112,2,FALSE)</f>
        <v>Administracion</v>
      </c>
      <c r="H68" s="37">
        <v>8</v>
      </c>
      <c r="I68" s="37" t="str">
        <f>VLOOKUP(H68,Tablas_Maestras_Prime!$A$20:$B$38,2,FALSE)</f>
        <v>Arquitectura</v>
      </c>
      <c r="J68" s="37">
        <v>3</v>
      </c>
      <c r="K68" s="142" t="str">
        <f>VLOOKUP(J68,Tablas_Maestras_Prime!$A$173:$B$175,2,FALSE)</f>
        <v>Part Time</v>
      </c>
      <c r="L68" s="37">
        <v>1</v>
      </c>
      <c r="M68" s="37" t="str">
        <f>VLOOKUP(L68,Tablas_Maestras_Prime!$A$158:$B$169,2,FALSE)</f>
        <v>Por definir</v>
      </c>
      <c r="N68" s="37" t="s">
        <v>1062</v>
      </c>
      <c r="O68" s="37" t="s">
        <v>1063</v>
      </c>
      <c r="P68" s="38">
        <v>37310</v>
      </c>
      <c r="Q68" s="39" t="s">
        <v>1064</v>
      </c>
      <c r="R68" s="37">
        <v>76946443</v>
      </c>
      <c r="S68" s="37">
        <v>934945144</v>
      </c>
      <c r="T68" s="41"/>
      <c r="U68" s="37" t="s">
        <v>1067</v>
      </c>
      <c r="V68" s="41"/>
      <c r="W68" s="37">
        <v>9</v>
      </c>
      <c r="X68" s="37" t="s">
        <v>35</v>
      </c>
      <c r="Y68" s="40"/>
      <c r="Z68" s="40"/>
      <c r="AA68" s="40"/>
      <c r="AB68" s="40"/>
      <c r="AC68" s="40"/>
      <c r="AD68" s="40"/>
      <c r="AE68" s="40"/>
      <c r="AF68" s="40"/>
      <c r="AG68" s="40"/>
      <c r="AH68" s="40"/>
    </row>
    <row r="69" spans="1:34" ht="15" customHeight="1">
      <c r="A69" s="37">
        <v>78</v>
      </c>
      <c r="B69" s="37">
        <v>4</v>
      </c>
      <c r="C69" s="142" t="str">
        <f>VLOOKUP(B69,Tablas_Maestras_Prime!$A$116:$B$153,2,FALSE)</f>
        <v>Ing. Industrial</v>
      </c>
      <c r="D69" s="37">
        <v>25</v>
      </c>
      <c r="E69" s="37" t="str">
        <f>VLOOKUP(D69,Tablas_Maestras_Prime!$A$42:$B$103,2,FALSE)</f>
        <v>UNIVERSIDAD TECNOLÓGICA DEL PERÚ</v>
      </c>
      <c r="F69" s="37">
        <v>4</v>
      </c>
      <c r="G69" s="142" t="str">
        <f>VLOOKUP(F69,Tablas_Maestras_Prime!$A$107:$B$112,2,FALSE)</f>
        <v>Ingenieria</v>
      </c>
      <c r="H69" s="37">
        <v>2</v>
      </c>
      <c r="I69" s="37" t="str">
        <f>VLOOKUP(H69,Tablas_Maestras_Prime!$A$20:$B$38,2,FALSE)</f>
        <v>Ingeniería</v>
      </c>
      <c r="J69" s="37">
        <v>3</v>
      </c>
      <c r="K69" s="142" t="str">
        <f>VLOOKUP(J69,Tablas_Maestras_Prime!$A$173:$B$175,2,FALSE)</f>
        <v>Part Time</v>
      </c>
      <c r="L69" s="37">
        <v>1</v>
      </c>
      <c r="M69" s="37" t="str">
        <f>VLOOKUP(L69,Tablas_Maestras_Prime!$A$158:$B$169,2,FALSE)</f>
        <v>Por definir</v>
      </c>
      <c r="N69" s="37" t="s">
        <v>2656</v>
      </c>
      <c r="O69" s="37" t="s">
        <v>2657</v>
      </c>
      <c r="P69" s="38">
        <v>36328</v>
      </c>
      <c r="Q69" s="39" t="s">
        <v>2658</v>
      </c>
      <c r="R69" s="37">
        <v>74750199</v>
      </c>
      <c r="S69" s="37">
        <v>993003267</v>
      </c>
      <c r="T69" s="41"/>
      <c r="U69" s="37" t="s">
        <v>2661</v>
      </c>
      <c r="V69" s="41"/>
      <c r="W69" s="37">
        <v>9</v>
      </c>
      <c r="X69" s="37" t="s">
        <v>35</v>
      </c>
      <c r="Y69" s="40"/>
      <c r="Z69" s="40"/>
      <c r="AA69" s="40"/>
      <c r="AB69" s="40"/>
      <c r="AC69" s="40"/>
      <c r="AD69" s="40"/>
      <c r="AE69" s="40"/>
      <c r="AF69" s="40"/>
      <c r="AG69" s="40"/>
      <c r="AH69" s="40"/>
    </row>
    <row r="70" spans="1:34" ht="15" customHeight="1">
      <c r="A70" s="37">
        <v>79</v>
      </c>
      <c r="B70" s="37">
        <v>26</v>
      </c>
      <c r="C70" s="142" t="str">
        <f>VLOOKUP(B70,Tablas_Maestras_Prime!$A$116:$B$153,2,FALSE)</f>
        <v>INGENIERÍA DE CIBERSEGURIDAD</v>
      </c>
      <c r="D70" s="37">
        <v>3</v>
      </c>
      <c r="E70" s="37" t="str">
        <f>VLOOKUP(D70,Tablas_Maestras_Prime!$A$42:$B$103,2,FALSE)</f>
        <v>SENATI</v>
      </c>
      <c r="F70" s="37">
        <v>4</v>
      </c>
      <c r="G70" s="142" t="str">
        <f>VLOOKUP(F70,Tablas_Maestras_Prime!$A$107:$B$112,2,FALSE)</f>
        <v>Ingenieria</v>
      </c>
      <c r="H70" s="37">
        <v>2</v>
      </c>
      <c r="I70" s="37" t="str">
        <f>VLOOKUP(H70,Tablas_Maestras_Prime!$A$20:$B$38,2,FALSE)</f>
        <v>Ingeniería</v>
      </c>
      <c r="J70" s="37">
        <v>3</v>
      </c>
      <c r="K70" s="142" t="str">
        <f>VLOOKUP(J70,Tablas_Maestras_Prime!$A$173:$B$175,2,FALSE)</f>
        <v>Part Time</v>
      </c>
      <c r="L70" s="37">
        <v>1</v>
      </c>
      <c r="M70" s="37" t="str">
        <f>VLOOKUP(L70,Tablas_Maestras_Prime!$A$158:$B$169,2,FALSE)</f>
        <v>Por definir</v>
      </c>
      <c r="N70" s="37" t="s">
        <v>843</v>
      </c>
      <c r="O70" s="37" t="s">
        <v>844</v>
      </c>
      <c r="P70" s="38">
        <v>38864</v>
      </c>
      <c r="Q70" s="39" t="s">
        <v>845</v>
      </c>
      <c r="R70" s="37">
        <v>60781831</v>
      </c>
      <c r="S70" s="37">
        <v>959921403</v>
      </c>
      <c r="T70" s="41"/>
      <c r="U70" s="37" t="s">
        <v>849</v>
      </c>
      <c r="V70" s="41"/>
      <c r="W70" s="37">
        <v>4</v>
      </c>
      <c r="X70" s="37" t="s">
        <v>35</v>
      </c>
      <c r="Y70" s="40"/>
      <c r="Z70" s="40"/>
      <c r="AA70" s="40"/>
      <c r="AB70" s="40"/>
      <c r="AC70" s="40"/>
      <c r="AD70" s="40"/>
      <c r="AE70" s="40"/>
      <c r="AF70" s="40"/>
      <c r="AG70" s="40"/>
      <c r="AH70" s="40"/>
    </row>
    <row r="71" spans="1:34" ht="15" customHeight="1">
      <c r="A71" s="37">
        <v>80</v>
      </c>
      <c r="B71" s="37">
        <v>12</v>
      </c>
      <c r="C71" s="142" t="str">
        <f>VLOOKUP(B71,Tablas_Maestras_Prime!$A$116:$B$153,2,FALSE)</f>
        <v>Ingenieria de Software</v>
      </c>
      <c r="D71" s="37">
        <v>3</v>
      </c>
      <c r="E71" s="37" t="str">
        <f>VLOOKUP(D71,Tablas_Maestras_Prime!$A$42:$B$103,2,FALSE)</f>
        <v>SENATI</v>
      </c>
      <c r="F71" s="37">
        <v>4</v>
      </c>
      <c r="G71" s="142" t="str">
        <f>VLOOKUP(F71,Tablas_Maestras_Prime!$A$107:$B$112,2,FALSE)</f>
        <v>Ingenieria</v>
      </c>
      <c r="H71" s="37">
        <v>2</v>
      </c>
      <c r="I71" s="37" t="str">
        <f>VLOOKUP(H71,Tablas_Maestras_Prime!$A$20:$B$38,2,FALSE)</f>
        <v>Ingeniería</v>
      </c>
      <c r="J71" s="37">
        <v>3</v>
      </c>
      <c r="K71" s="142" t="str">
        <f>VLOOKUP(J71,Tablas_Maestras_Prime!$A$173:$B$175,2,FALSE)</f>
        <v>Part Time</v>
      </c>
      <c r="L71" s="37">
        <v>1</v>
      </c>
      <c r="M71" s="37" t="str">
        <f>VLOOKUP(L71,Tablas_Maestras_Prime!$A$158:$B$169,2,FALSE)</f>
        <v>Por definir</v>
      </c>
      <c r="N71" s="37" t="s">
        <v>48</v>
      </c>
      <c r="O71" s="37" t="s">
        <v>47</v>
      </c>
      <c r="P71" s="38">
        <v>38632</v>
      </c>
      <c r="Q71" s="39" t="s">
        <v>49</v>
      </c>
      <c r="R71" s="37">
        <v>75341144</v>
      </c>
      <c r="S71" s="37">
        <v>963360604</v>
      </c>
      <c r="T71" s="41"/>
      <c r="U71" s="37" t="s">
        <v>52</v>
      </c>
      <c r="V71" s="41"/>
      <c r="W71" s="37">
        <v>4</v>
      </c>
      <c r="X71" s="37" t="s">
        <v>35</v>
      </c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 ht="15" customHeight="1">
      <c r="A72" s="37">
        <v>81</v>
      </c>
      <c r="B72" s="37">
        <v>5</v>
      </c>
      <c r="C72" s="142" t="str">
        <f>VLOOKUP(B72,Tablas_Maestras_Prime!$A$116:$B$153,2,FALSE)</f>
        <v>Ing. Civil</v>
      </c>
      <c r="D72" s="37">
        <v>25</v>
      </c>
      <c r="E72" s="37" t="str">
        <f>VLOOKUP(D72,Tablas_Maestras_Prime!$A$42:$B$103,2,FALSE)</f>
        <v>UNIVERSIDAD TECNOLÓGICA DEL PERÚ</v>
      </c>
      <c r="F72" s="37">
        <v>4</v>
      </c>
      <c r="G72" s="142" t="str">
        <f>VLOOKUP(F72,Tablas_Maestras_Prime!$A$107:$B$112,2,FALSE)</f>
        <v>Ingenieria</v>
      </c>
      <c r="H72" s="37">
        <v>2</v>
      </c>
      <c r="I72" s="37" t="str">
        <f>VLOOKUP(H72,Tablas_Maestras_Prime!$A$20:$B$38,2,FALSE)</f>
        <v>Ingeniería</v>
      </c>
      <c r="J72" s="37">
        <v>3</v>
      </c>
      <c r="K72" s="142" t="str">
        <f>VLOOKUP(J72,Tablas_Maestras_Prime!$A$173:$B$175,2,FALSE)</f>
        <v>Part Time</v>
      </c>
      <c r="L72" s="37">
        <v>1</v>
      </c>
      <c r="M72" s="37" t="str">
        <f>VLOOKUP(L72,Tablas_Maestras_Prime!$A$158:$B$169,2,FALSE)</f>
        <v>Por definir</v>
      </c>
      <c r="N72" s="37" t="s">
        <v>1590</v>
      </c>
      <c r="O72" s="37" t="s">
        <v>1591</v>
      </c>
      <c r="P72" s="38">
        <v>34611</v>
      </c>
      <c r="Q72" s="39" t="s">
        <v>1592</v>
      </c>
      <c r="R72" s="37">
        <v>72013903</v>
      </c>
      <c r="S72" s="37">
        <v>990421561</v>
      </c>
      <c r="T72" s="41"/>
      <c r="U72" s="37" t="s">
        <v>1595</v>
      </c>
      <c r="V72" s="41"/>
      <c r="W72" s="37" t="s">
        <v>62</v>
      </c>
      <c r="X72" s="37" t="s">
        <v>35</v>
      </c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 ht="15" customHeight="1">
      <c r="A73" s="37">
        <v>82</v>
      </c>
      <c r="B73" s="37">
        <v>5</v>
      </c>
      <c r="C73" s="142" t="str">
        <f>VLOOKUP(B73,Tablas_Maestras_Prime!$A$116:$B$153,2,FALSE)</f>
        <v>Ing. Civil</v>
      </c>
      <c r="D73" s="37">
        <v>41</v>
      </c>
      <c r="E73" s="37" t="str">
        <f>VLOOKUP(D73,Tablas_Maestras_Prime!$A$42:$B$103,2,FALSE)</f>
        <v>UNIVERSIDAD NACIONAL DE FRONTERA</v>
      </c>
      <c r="F73" s="37">
        <v>4</v>
      </c>
      <c r="G73" s="142" t="str">
        <f>VLOOKUP(F73,Tablas_Maestras_Prime!$A$107:$B$112,2,FALSE)</f>
        <v>Ingenieria</v>
      </c>
      <c r="H73" s="37">
        <v>2</v>
      </c>
      <c r="I73" s="37" t="str">
        <f>VLOOKUP(H73,Tablas_Maestras_Prime!$A$20:$B$38,2,FALSE)</f>
        <v>Ingeniería</v>
      </c>
      <c r="J73" s="37">
        <v>3</v>
      </c>
      <c r="K73" s="142" t="str">
        <f>VLOOKUP(J73,Tablas_Maestras_Prime!$A$173:$B$175,2,FALSE)</f>
        <v>Part Time</v>
      </c>
      <c r="L73" s="37">
        <v>1</v>
      </c>
      <c r="M73" s="37" t="str">
        <f>VLOOKUP(L73,Tablas_Maestras_Prime!$A$158:$B$169,2,FALSE)</f>
        <v>Por definir</v>
      </c>
      <c r="N73" s="37" t="s">
        <v>1298</v>
      </c>
      <c r="O73" s="37" t="s">
        <v>1299</v>
      </c>
      <c r="P73" s="38">
        <v>37425</v>
      </c>
      <c r="Q73" s="39" t="s">
        <v>1300</v>
      </c>
      <c r="R73" s="37">
        <v>74279220</v>
      </c>
      <c r="S73" s="37">
        <v>910025950</v>
      </c>
      <c r="T73" s="41"/>
      <c r="U73" s="37" t="s">
        <v>1303</v>
      </c>
      <c r="V73" s="41"/>
      <c r="W73" s="37">
        <v>9</v>
      </c>
      <c r="X73" s="37" t="s">
        <v>35</v>
      </c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 ht="15" customHeight="1">
      <c r="A74" s="37">
        <v>83</v>
      </c>
      <c r="B74" s="37">
        <v>5</v>
      </c>
      <c r="C74" s="142" t="str">
        <f>VLOOKUP(B74,Tablas_Maestras_Prime!$A$116:$B$153,2,FALSE)</f>
        <v>Ing. Civil</v>
      </c>
      <c r="D74" s="37">
        <v>5</v>
      </c>
      <c r="E74" s="37" t="str">
        <f>VLOOKUP(D74,Tablas_Maestras_Prime!$A$42:$B$103,2,FALSE)</f>
        <v>Universidad Peruana de Ciencias Aplicadas </v>
      </c>
      <c r="F74" s="37">
        <v>4</v>
      </c>
      <c r="G74" s="142" t="str">
        <f>VLOOKUP(F74,Tablas_Maestras_Prime!$A$107:$B$112,2,FALSE)</f>
        <v>Ingenieria</v>
      </c>
      <c r="H74" s="37">
        <v>2</v>
      </c>
      <c r="I74" s="37" t="str">
        <f>VLOOKUP(H74,Tablas_Maestras_Prime!$A$20:$B$38,2,FALSE)</f>
        <v>Ingeniería</v>
      </c>
      <c r="J74" s="37">
        <v>3</v>
      </c>
      <c r="K74" s="142" t="str">
        <f>VLOOKUP(J74,Tablas_Maestras_Prime!$A$173:$B$175,2,FALSE)</f>
        <v>Part Time</v>
      </c>
      <c r="L74" s="37">
        <v>1</v>
      </c>
      <c r="M74" s="37" t="str">
        <f>VLOOKUP(L74,Tablas_Maestras_Prime!$A$158:$B$169,2,FALSE)</f>
        <v>Por definir</v>
      </c>
      <c r="N74" s="37" t="s">
        <v>4291</v>
      </c>
      <c r="O74" s="37" t="s">
        <v>4292</v>
      </c>
      <c r="P74" s="41"/>
      <c r="Q74" s="41"/>
      <c r="R74" s="41"/>
      <c r="S74" s="37">
        <v>960590302</v>
      </c>
      <c r="T74" s="41"/>
      <c r="U74" s="41"/>
      <c r="V74" s="41"/>
      <c r="W74" s="37">
        <v>9</v>
      </c>
      <c r="X74" s="37" t="s">
        <v>35</v>
      </c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 ht="15" customHeight="1">
      <c r="A75" s="37">
        <v>84</v>
      </c>
      <c r="B75" s="37">
        <v>5</v>
      </c>
      <c r="C75" s="142" t="str">
        <f>VLOOKUP(B75,Tablas_Maestras_Prime!$A$116:$B$153,2,FALSE)</f>
        <v>Ing. Civil</v>
      </c>
      <c r="D75" s="37">
        <v>4</v>
      </c>
      <c r="E75" s="37" t="str">
        <f>VLOOKUP(D75,Tablas_Maestras_Prime!$A$42:$B$103,2,FALSE)</f>
        <v>Universidad Cesar Vallejo</v>
      </c>
      <c r="F75" s="37">
        <v>4</v>
      </c>
      <c r="G75" s="142" t="str">
        <f>VLOOKUP(F75,Tablas_Maestras_Prime!$A$107:$B$112,2,FALSE)</f>
        <v>Ingenieria</v>
      </c>
      <c r="H75" s="37">
        <v>2</v>
      </c>
      <c r="I75" s="37" t="str">
        <f>VLOOKUP(H75,Tablas_Maestras_Prime!$A$20:$B$38,2,FALSE)</f>
        <v>Ingeniería</v>
      </c>
      <c r="J75" s="37">
        <v>3</v>
      </c>
      <c r="K75" s="142" t="str">
        <f>VLOOKUP(J75,Tablas_Maestras_Prime!$A$173:$B$175,2,FALSE)</f>
        <v>Part Time</v>
      </c>
      <c r="L75" s="37">
        <v>1</v>
      </c>
      <c r="M75" s="37" t="str">
        <f>VLOOKUP(L75,Tablas_Maestras_Prime!$A$158:$B$169,2,FALSE)</f>
        <v>Por definir</v>
      </c>
      <c r="N75" s="37" t="s">
        <v>1410</v>
      </c>
      <c r="O75" s="37" t="s">
        <v>1411</v>
      </c>
      <c r="P75" s="38">
        <v>37695</v>
      </c>
      <c r="Q75" s="39" t="s">
        <v>1412</v>
      </c>
      <c r="R75" s="37">
        <v>75869645</v>
      </c>
      <c r="S75" s="37">
        <v>992183815</v>
      </c>
      <c r="T75" s="41"/>
      <c r="U75" s="37" t="s">
        <v>1415</v>
      </c>
      <c r="V75" s="41"/>
      <c r="W75" s="37">
        <v>9</v>
      </c>
      <c r="X75" s="37" t="s">
        <v>35</v>
      </c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 ht="15" customHeight="1">
      <c r="A76" s="37">
        <v>85</v>
      </c>
      <c r="B76" s="37">
        <v>5</v>
      </c>
      <c r="C76" s="142" t="str">
        <f>VLOOKUP(B76,Tablas_Maestras_Prime!$A$116:$B$153,2,FALSE)</f>
        <v>Ing. Civil</v>
      </c>
      <c r="D76" s="37">
        <v>5</v>
      </c>
      <c r="E76" s="37" t="str">
        <f>VLOOKUP(D76,Tablas_Maestras_Prime!$A$42:$B$103,2,FALSE)</f>
        <v>Universidad Peruana de Ciencias Aplicadas </v>
      </c>
      <c r="F76" s="37">
        <v>4</v>
      </c>
      <c r="G76" s="142" t="str">
        <f>VLOOKUP(F76,Tablas_Maestras_Prime!$A$107:$B$112,2,FALSE)</f>
        <v>Ingenieria</v>
      </c>
      <c r="H76" s="37">
        <v>2</v>
      </c>
      <c r="I76" s="37" t="str">
        <f>VLOOKUP(H76,Tablas_Maestras_Prime!$A$20:$B$38,2,FALSE)</f>
        <v>Ingeniería</v>
      </c>
      <c r="J76" s="37">
        <v>3</v>
      </c>
      <c r="K76" s="142" t="str">
        <f>VLOOKUP(J76,Tablas_Maestras_Prime!$A$173:$B$175,2,FALSE)</f>
        <v>Part Time</v>
      </c>
      <c r="L76" s="37">
        <v>1</v>
      </c>
      <c r="M76" s="37" t="str">
        <f>VLOOKUP(L76,Tablas_Maestras_Prime!$A$158:$B$169,2,FALSE)</f>
        <v>Por definir</v>
      </c>
      <c r="N76" s="37" t="s">
        <v>750</v>
      </c>
      <c r="O76" s="37" t="s">
        <v>751</v>
      </c>
      <c r="P76" s="38">
        <v>37591</v>
      </c>
      <c r="Q76" s="39" t="s">
        <v>752</v>
      </c>
      <c r="R76" s="37">
        <v>76586132</v>
      </c>
      <c r="S76" s="37">
        <v>936043500</v>
      </c>
      <c r="T76" s="41"/>
      <c r="U76" s="37" t="s">
        <v>755</v>
      </c>
      <c r="V76" s="41"/>
      <c r="W76" s="37">
        <v>9</v>
      </c>
      <c r="X76" s="37" t="s">
        <v>35</v>
      </c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 ht="15" customHeight="1">
      <c r="A77" s="37">
        <v>86</v>
      </c>
      <c r="B77" s="37">
        <v>22</v>
      </c>
      <c r="C77" s="142" t="str">
        <f>VLOOKUP(B77,Tablas_Maestras_Prime!$A$116:$B$153,2,FALSE)</f>
        <v>Ingeniería Comercial</v>
      </c>
      <c r="D77" s="37">
        <v>22</v>
      </c>
      <c r="E77" s="37" t="str">
        <f>VLOOKUP(D77,Tablas_Maestras_Prime!$A$42:$B$103,2,FALSE)</f>
        <v>Universidad Catolica de Santa Maria</v>
      </c>
      <c r="F77" s="37">
        <v>4</v>
      </c>
      <c r="G77" s="142" t="str">
        <f>VLOOKUP(F77,Tablas_Maestras_Prime!$A$107:$B$112,2,FALSE)</f>
        <v>Ingenieria</v>
      </c>
      <c r="H77" s="37">
        <v>5</v>
      </c>
      <c r="I77" s="37" t="str">
        <f>VLOOKUP(H77,Tablas_Maestras_Prime!$A$20:$B$38,2,FALSE)</f>
        <v>Administración</v>
      </c>
      <c r="J77" s="37">
        <v>3</v>
      </c>
      <c r="K77" s="142" t="str">
        <f>VLOOKUP(J77,Tablas_Maestras_Prime!$A$173:$B$175,2,FALSE)</f>
        <v>Part Time</v>
      </c>
      <c r="L77" s="37">
        <v>1</v>
      </c>
      <c r="M77" s="37" t="str">
        <f>VLOOKUP(L77,Tablas_Maestras_Prime!$A$158:$B$169,2,FALSE)</f>
        <v>Por definir</v>
      </c>
      <c r="N77" s="37" t="s">
        <v>3128</v>
      </c>
      <c r="O77" s="37" t="s">
        <v>3129</v>
      </c>
      <c r="P77" s="38">
        <v>37711</v>
      </c>
      <c r="Q77" s="39" t="s">
        <v>3130</v>
      </c>
      <c r="R77" s="37">
        <v>72939100</v>
      </c>
      <c r="S77" s="37" t="s">
        <v>4293</v>
      </c>
      <c r="T77" s="41"/>
      <c r="U77" s="37" t="s">
        <v>4294</v>
      </c>
      <c r="V77" s="37">
        <v>2020803422</v>
      </c>
      <c r="W77" s="37">
        <v>10</v>
      </c>
      <c r="X77" s="37" t="s">
        <v>35</v>
      </c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 ht="15" customHeight="1">
      <c r="A78" s="37">
        <v>87</v>
      </c>
      <c r="B78" s="37">
        <v>5</v>
      </c>
      <c r="C78" s="142" t="str">
        <f>VLOOKUP(B78,Tablas_Maestras_Prime!$A$116:$B$153,2,FALSE)</f>
        <v>Ing. Civil</v>
      </c>
      <c r="D78" s="37">
        <v>38</v>
      </c>
      <c r="E78" s="37" t="str">
        <f>VLOOKUP(D78,Tablas_Maestras_Prime!$A$42:$B$103,2,FALSE)</f>
        <v>UNIVERSIDAD PRIVADA SAN JUAN BAUTISTA</v>
      </c>
      <c r="F78" s="37">
        <v>3</v>
      </c>
      <c r="G78" s="142" t="str">
        <f>VLOOKUP(F78,Tablas_Maestras_Prime!$A$107:$B$112,2,FALSE)</f>
        <v>Contabilidad</v>
      </c>
      <c r="H78" s="37">
        <v>2</v>
      </c>
      <c r="I78" s="37" t="str">
        <f>VLOOKUP(H78,Tablas_Maestras_Prime!$A$20:$B$38,2,FALSE)</f>
        <v>Ingeniería</v>
      </c>
      <c r="J78" s="37">
        <v>3</v>
      </c>
      <c r="K78" s="142" t="str">
        <f>VLOOKUP(J78,Tablas_Maestras_Prime!$A$173:$B$175,2,FALSE)</f>
        <v>Part Time</v>
      </c>
      <c r="L78" s="37">
        <v>1</v>
      </c>
      <c r="M78" s="37" t="str">
        <f>VLOOKUP(L78,Tablas_Maestras_Prime!$A$158:$B$169,2,FALSE)</f>
        <v>Por definir</v>
      </c>
      <c r="N78" s="37" t="s">
        <v>4296</v>
      </c>
      <c r="O78" s="37" t="s">
        <v>4297</v>
      </c>
      <c r="P78" s="38">
        <v>37408</v>
      </c>
      <c r="Q78" s="39" t="s">
        <v>591</v>
      </c>
      <c r="R78" s="37">
        <v>75228795</v>
      </c>
      <c r="S78" s="37">
        <v>991251646</v>
      </c>
      <c r="T78" s="37" t="s">
        <v>594</v>
      </c>
      <c r="U78" s="37" t="s">
        <v>595</v>
      </c>
      <c r="V78" s="41"/>
      <c r="W78" s="37">
        <v>10</v>
      </c>
      <c r="X78" s="37" t="s">
        <v>35</v>
      </c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 ht="15" customHeight="1">
      <c r="A79" s="37">
        <v>88</v>
      </c>
      <c r="B79" s="37">
        <v>5</v>
      </c>
      <c r="C79" s="142" t="str">
        <f>VLOOKUP(B79,Tablas_Maestras_Prime!$A$116:$B$153,2,FALSE)</f>
        <v>Ing. Civil</v>
      </c>
      <c r="D79" s="37">
        <v>37</v>
      </c>
      <c r="E79" s="37" t="str">
        <f>VLOOKUP(D79,Tablas_Maestras_Prime!$A$42:$B$103,2,FALSE)</f>
        <v>UNIVERSIDAD DE INGENIERÍA Y TECNOLOGÍA (UTEC)</v>
      </c>
      <c r="F79" s="37">
        <v>4</v>
      </c>
      <c r="G79" s="142" t="str">
        <f>VLOOKUP(F79,Tablas_Maestras_Prime!$A$107:$B$112,2,FALSE)</f>
        <v>Ingenieria</v>
      </c>
      <c r="H79" s="37">
        <v>2</v>
      </c>
      <c r="I79" s="37" t="str">
        <f>VLOOKUP(H79,Tablas_Maestras_Prime!$A$20:$B$38,2,FALSE)</f>
        <v>Ingeniería</v>
      </c>
      <c r="J79" s="37">
        <v>3</v>
      </c>
      <c r="K79" s="142" t="str">
        <f>VLOOKUP(J79,Tablas_Maestras_Prime!$A$173:$B$175,2,FALSE)</f>
        <v>Part Time</v>
      </c>
      <c r="L79" s="37">
        <v>1</v>
      </c>
      <c r="M79" s="37" t="str">
        <f>VLOOKUP(L79,Tablas_Maestras_Prime!$A$158:$B$169,2,FALSE)</f>
        <v>Por definir</v>
      </c>
      <c r="N79" s="37" t="s">
        <v>1119</v>
      </c>
      <c r="O79" s="37" t="s">
        <v>1120</v>
      </c>
      <c r="P79" s="38">
        <v>36681</v>
      </c>
      <c r="Q79" s="39" t="s">
        <v>1121</v>
      </c>
      <c r="R79" s="37">
        <v>75384298</v>
      </c>
      <c r="S79" s="37">
        <v>940930120</v>
      </c>
      <c r="T79" s="37" t="s">
        <v>932</v>
      </c>
      <c r="U79" s="37" t="s">
        <v>1124</v>
      </c>
      <c r="V79" s="37">
        <v>7001249243</v>
      </c>
      <c r="W79" s="37">
        <v>9</v>
      </c>
      <c r="X79" s="37" t="s">
        <v>35</v>
      </c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 ht="15" customHeight="1">
      <c r="A80" s="37">
        <v>89</v>
      </c>
      <c r="B80" s="37">
        <v>23</v>
      </c>
      <c r="C80" s="142" t="str">
        <f>VLOOKUP(B80,Tablas_Maestras_Prime!$A$116:$B$153,2,FALSE)</f>
        <v>Ingeniería Biotecnológica</v>
      </c>
      <c r="D80" s="37">
        <v>22</v>
      </c>
      <c r="E80" s="37" t="str">
        <f>VLOOKUP(D80,Tablas_Maestras_Prime!$A$42:$B$103,2,FALSE)</f>
        <v>Universidad Catolica de Santa Maria</v>
      </c>
      <c r="F80" s="37">
        <v>4</v>
      </c>
      <c r="G80" s="142" t="str">
        <f>VLOOKUP(F80,Tablas_Maestras_Prime!$A$107:$B$112,2,FALSE)</f>
        <v>Ingenieria</v>
      </c>
      <c r="H80" s="37">
        <v>2</v>
      </c>
      <c r="I80" s="37" t="str">
        <f>VLOOKUP(H80,Tablas_Maestras_Prime!$A$20:$B$38,2,FALSE)</f>
        <v>Ingeniería</v>
      </c>
      <c r="J80" s="37">
        <v>3</v>
      </c>
      <c r="K80" s="142" t="str">
        <f>VLOOKUP(J80,Tablas_Maestras_Prime!$A$173:$B$175,2,FALSE)</f>
        <v>Part Time</v>
      </c>
      <c r="L80" s="37">
        <v>1</v>
      </c>
      <c r="M80" s="37" t="str">
        <f>VLOOKUP(L80,Tablas_Maestras_Prime!$A$158:$B$169,2,FALSE)</f>
        <v>Por definir</v>
      </c>
      <c r="N80" s="37" t="s">
        <v>1903</v>
      </c>
      <c r="O80" s="37" t="s">
        <v>1904</v>
      </c>
      <c r="P80" s="38">
        <v>37909</v>
      </c>
      <c r="Q80" s="39" t="s">
        <v>1905</v>
      </c>
      <c r="R80" s="37">
        <v>73986245</v>
      </c>
      <c r="S80" s="37">
        <v>944608194</v>
      </c>
      <c r="T80" s="37" t="s">
        <v>4299</v>
      </c>
      <c r="U80" s="37" t="s">
        <v>1449</v>
      </c>
      <c r="V80" s="41"/>
      <c r="W80" s="37">
        <v>9</v>
      </c>
      <c r="X80" s="37" t="s">
        <v>35</v>
      </c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 ht="15" customHeight="1">
      <c r="A81" s="37">
        <v>90</v>
      </c>
      <c r="B81" s="37">
        <v>15</v>
      </c>
      <c r="C81" s="142" t="str">
        <f>VLOOKUP(B81,Tablas_Maestras_Prime!$A$116:$B$153,2,FALSE)</f>
        <v>Ingeniería Ambiental</v>
      </c>
      <c r="D81" s="37">
        <v>39</v>
      </c>
      <c r="E81" s="37" t="str">
        <f>VLOOKUP(D81,Tablas_Maestras_Prime!$A$42:$B$103,2,FALSE)</f>
        <v>UNIVERSIDAD NACIONAL DEL CALLAO</v>
      </c>
      <c r="F81" s="37">
        <v>4</v>
      </c>
      <c r="G81" s="142" t="str">
        <f>VLOOKUP(F81,Tablas_Maestras_Prime!$A$107:$B$112,2,FALSE)</f>
        <v>Ingenieria</v>
      </c>
      <c r="H81" s="37">
        <v>2</v>
      </c>
      <c r="I81" s="37" t="str">
        <f>VLOOKUP(H81,Tablas_Maestras_Prime!$A$20:$B$38,2,FALSE)</f>
        <v>Ingeniería</v>
      </c>
      <c r="J81" s="37">
        <v>3</v>
      </c>
      <c r="K81" s="142" t="str">
        <f>VLOOKUP(J81,Tablas_Maestras_Prime!$A$173:$B$175,2,FALSE)</f>
        <v>Part Time</v>
      </c>
      <c r="L81" s="37">
        <v>1</v>
      </c>
      <c r="M81" s="37" t="str">
        <f>VLOOKUP(L81,Tablas_Maestras_Prime!$A$158:$B$169,2,FALSE)</f>
        <v>Por definir</v>
      </c>
      <c r="N81" s="37" t="s">
        <v>2630</v>
      </c>
      <c r="O81" s="37" t="s">
        <v>2631</v>
      </c>
      <c r="P81" s="38">
        <v>37129</v>
      </c>
      <c r="Q81" s="39" t="s">
        <v>2632</v>
      </c>
      <c r="R81" s="37">
        <v>72844538</v>
      </c>
      <c r="S81" s="37">
        <v>924104552</v>
      </c>
      <c r="T81" s="37" t="s">
        <v>4300</v>
      </c>
      <c r="U81" s="37" t="s">
        <v>2635</v>
      </c>
      <c r="V81" s="41"/>
      <c r="W81" s="37" t="s">
        <v>62</v>
      </c>
      <c r="X81" s="37" t="s">
        <v>35</v>
      </c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 ht="15" customHeight="1">
      <c r="A82" s="37">
        <v>91</v>
      </c>
      <c r="B82" s="37">
        <v>4</v>
      </c>
      <c r="C82" s="142" t="str">
        <f>VLOOKUP(B82,Tablas_Maestras_Prime!$A$116:$B$153,2,FALSE)</f>
        <v>Ing. Industrial</v>
      </c>
      <c r="D82" s="37">
        <v>2</v>
      </c>
      <c r="E82" s="37" t="str">
        <f>VLOOKUP(D82,Tablas_Maestras_Prime!$A$42:$B$103,2,FALSE)</f>
        <v>Universidad privada del norte</v>
      </c>
      <c r="F82" s="37">
        <v>4</v>
      </c>
      <c r="G82" s="142" t="str">
        <f>VLOOKUP(F82,Tablas_Maestras_Prime!$A$107:$B$112,2,FALSE)</f>
        <v>Ingenieria</v>
      </c>
      <c r="H82" s="37">
        <v>2</v>
      </c>
      <c r="I82" s="37" t="str">
        <f>VLOOKUP(H82,Tablas_Maestras_Prime!$A$20:$B$38,2,FALSE)</f>
        <v>Ingeniería</v>
      </c>
      <c r="J82" s="37">
        <v>3</v>
      </c>
      <c r="K82" s="142" t="str">
        <f>VLOOKUP(J82,Tablas_Maestras_Prime!$A$173:$B$175,2,FALSE)</f>
        <v>Part Time</v>
      </c>
      <c r="L82" s="37">
        <v>1</v>
      </c>
      <c r="M82" s="37" t="str">
        <f>VLOOKUP(L82,Tablas_Maestras_Prime!$A$158:$B$169,2,FALSE)</f>
        <v>Por definir</v>
      </c>
      <c r="N82" s="37" t="s">
        <v>2142</v>
      </c>
      <c r="O82" s="37" t="s">
        <v>2143</v>
      </c>
      <c r="P82" s="38">
        <v>36688</v>
      </c>
      <c r="Q82" s="39" t="s">
        <v>2144</v>
      </c>
      <c r="R82" s="37">
        <v>70835977</v>
      </c>
      <c r="S82" s="37">
        <v>963734223</v>
      </c>
      <c r="T82" s="37" t="s">
        <v>4301</v>
      </c>
      <c r="U82" s="37" t="s">
        <v>2147</v>
      </c>
      <c r="V82" s="41"/>
      <c r="W82" s="37">
        <v>8</v>
      </c>
      <c r="X82" s="37" t="s">
        <v>35</v>
      </c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 ht="15" customHeight="1">
      <c r="A83" s="37">
        <v>92</v>
      </c>
      <c r="B83" s="37">
        <v>24</v>
      </c>
      <c r="C83" s="142" t="str">
        <f>VLOOKUP(B83,Tablas_Maestras_Prime!$A$116:$B$153,2,FALSE)</f>
        <v>Ingeniería Agrícola</v>
      </c>
      <c r="D83" s="37">
        <v>42</v>
      </c>
      <c r="E83" s="37" t="str">
        <f>VLOOKUP(D83,Tablas_Maestras_Prime!$A$42:$B$103,2,FALSE)</f>
        <v>UNIVERSIDAD DE CIENCIAS Y ARTES DE AMÉRICA LATINA (UCAL)</v>
      </c>
      <c r="F83" s="37">
        <v>4</v>
      </c>
      <c r="G83" s="142" t="str">
        <f>VLOOKUP(F83,Tablas_Maestras_Prime!$A$107:$B$112,2,FALSE)</f>
        <v>Ingenieria</v>
      </c>
      <c r="H83" s="37">
        <v>2</v>
      </c>
      <c r="I83" s="37" t="str">
        <f>VLOOKUP(H83,Tablas_Maestras_Prime!$A$20:$B$38,2,FALSE)</f>
        <v>Ingeniería</v>
      </c>
      <c r="J83" s="37">
        <v>3</v>
      </c>
      <c r="K83" s="142" t="str">
        <f>VLOOKUP(J83,Tablas_Maestras_Prime!$A$173:$B$175,2,FALSE)</f>
        <v>Part Time</v>
      </c>
      <c r="L83" s="37">
        <v>1</v>
      </c>
      <c r="M83" s="37" t="str">
        <f>VLOOKUP(L83,Tablas_Maestras_Prime!$A$158:$B$169,2,FALSE)</f>
        <v>Por definir</v>
      </c>
      <c r="N83" s="37" t="s">
        <v>823</v>
      </c>
      <c r="O83" s="37" t="s">
        <v>824</v>
      </c>
      <c r="P83" s="38">
        <v>36985</v>
      </c>
      <c r="Q83" s="39" t="s">
        <v>825</v>
      </c>
      <c r="R83" s="37">
        <v>72787054</v>
      </c>
      <c r="S83" s="37">
        <v>935628125</v>
      </c>
      <c r="T83" s="37" t="s">
        <v>4303</v>
      </c>
      <c r="U83" s="37" t="s">
        <v>828</v>
      </c>
      <c r="V83" s="41"/>
      <c r="W83" s="37">
        <v>8</v>
      </c>
      <c r="X83" s="37" t="s">
        <v>35</v>
      </c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 ht="15" customHeight="1">
      <c r="A84" s="37">
        <v>93</v>
      </c>
      <c r="B84" s="37"/>
      <c r="C84" s="142"/>
      <c r="D84" s="37">
        <v>44</v>
      </c>
      <c r="E84" s="37" t="str">
        <f>VLOOKUP(D84,Tablas_Maestras_Prime!$A$42:$B$103,2,FALSE)</f>
        <v>UNIVERSIDAD ANDINA DEL CUSCO</v>
      </c>
      <c r="F84" s="37">
        <v>4</v>
      </c>
      <c r="G84" s="142" t="str">
        <f>VLOOKUP(F84,Tablas_Maestras_Prime!$A$107:$B$112,2,FALSE)</f>
        <v>Ingenieria</v>
      </c>
      <c r="H84" s="37">
        <v>2</v>
      </c>
      <c r="I84" s="37" t="str">
        <f>VLOOKUP(H84,Tablas_Maestras_Prime!$A$20:$B$38,2,FALSE)</f>
        <v>Ingeniería</v>
      </c>
      <c r="J84" s="37">
        <v>3</v>
      </c>
      <c r="K84" s="142" t="str">
        <f>VLOOKUP(J84,Tablas_Maestras_Prime!$A$173:$B$175,2,FALSE)</f>
        <v>Part Time</v>
      </c>
      <c r="L84" s="37">
        <v>1</v>
      </c>
      <c r="M84" s="37" t="str">
        <f>VLOOKUP(L84,Tablas_Maestras_Prime!$A$158:$B$169,2,FALSE)</f>
        <v>Por definir</v>
      </c>
      <c r="N84" s="37" t="s">
        <v>1370</v>
      </c>
      <c r="O84" s="37" t="s">
        <v>1371</v>
      </c>
      <c r="P84" s="38">
        <v>36260</v>
      </c>
      <c r="Q84" s="39" t="s">
        <v>1372</v>
      </c>
      <c r="R84" s="37">
        <v>71484775</v>
      </c>
      <c r="S84" s="37">
        <v>934872065</v>
      </c>
      <c r="T84" s="37" t="s">
        <v>469</v>
      </c>
      <c r="U84" s="37" t="s">
        <v>1375</v>
      </c>
      <c r="V84" s="41"/>
      <c r="W84" s="37" t="s">
        <v>62</v>
      </c>
      <c r="X84" s="37" t="s">
        <v>35</v>
      </c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 ht="15" customHeight="1">
      <c r="A85" s="37">
        <v>94</v>
      </c>
      <c r="B85" s="37">
        <v>5</v>
      </c>
      <c r="C85" s="142" t="str">
        <f>VLOOKUP(B85,Tablas_Maestras_Prime!$A$116:$B$153,2,FALSE)</f>
        <v>Ing. Civil</v>
      </c>
      <c r="D85" s="37">
        <v>5</v>
      </c>
      <c r="E85" s="37" t="str">
        <f>VLOOKUP(D85,Tablas_Maestras_Prime!$A$42:$B$103,2,FALSE)</f>
        <v>Universidad Peruana de Ciencias Aplicadas </v>
      </c>
      <c r="F85" s="37">
        <v>4</v>
      </c>
      <c r="G85" s="142" t="str">
        <f>VLOOKUP(F85,Tablas_Maestras_Prime!$A$107:$B$112,2,FALSE)</f>
        <v>Ingenieria</v>
      </c>
      <c r="H85" s="37">
        <v>2</v>
      </c>
      <c r="I85" s="37" t="str">
        <f>VLOOKUP(H85,Tablas_Maestras_Prime!$A$20:$B$38,2,FALSE)</f>
        <v>Ingeniería</v>
      </c>
      <c r="J85" s="37">
        <v>3</v>
      </c>
      <c r="K85" s="142" t="str">
        <f>VLOOKUP(J85,Tablas_Maestras_Prime!$A$173:$B$175,2,FALSE)</f>
        <v>Part Time</v>
      </c>
      <c r="L85" s="37">
        <v>1</v>
      </c>
      <c r="M85" s="37" t="str">
        <f>VLOOKUP(L85,Tablas_Maestras_Prime!$A$158:$B$169,2,FALSE)</f>
        <v>Por definir</v>
      </c>
      <c r="N85" s="37" t="s">
        <v>2273</v>
      </c>
      <c r="O85" s="37" t="s">
        <v>2274</v>
      </c>
      <c r="P85" s="38">
        <v>37669</v>
      </c>
      <c r="Q85" s="39" t="s">
        <v>2275</v>
      </c>
      <c r="R85" s="37">
        <v>74737210</v>
      </c>
      <c r="S85" s="37">
        <v>923633565</v>
      </c>
      <c r="T85" s="37" t="s">
        <v>43</v>
      </c>
      <c r="U85" s="37" t="s">
        <v>2278</v>
      </c>
      <c r="V85" s="41"/>
      <c r="W85" s="37">
        <v>8</v>
      </c>
      <c r="X85" s="37" t="s">
        <v>35</v>
      </c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 ht="15" customHeight="1">
      <c r="A86" s="37">
        <v>95</v>
      </c>
      <c r="B86" s="37">
        <v>15</v>
      </c>
      <c r="C86" s="142" t="str">
        <f>VLOOKUP(B86,Tablas_Maestras_Prime!$A$116:$B$153,2,FALSE)</f>
        <v>Ingeniería Ambiental</v>
      </c>
      <c r="D86" s="37">
        <v>2</v>
      </c>
      <c r="E86" s="37" t="str">
        <f>VLOOKUP(D86,Tablas_Maestras_Prime!$A$42:$B$103,2,FALSE)</f>
        <v>Universidad privada del norte</v>
      </c>
      <c r="F86" s="37">
        <v>4</v>
      </c>
      <c r="G86" s="142" t="str">
        <f>VLOOKUP(F86,Tablas_Maestras_Prime!$A$107:$B$112,2,FALSE)</f>
        <v>Ingenieria</v>
      </c>
      <c r="H86" s="37">
        <v>2</v>
      </c>
      <c r="I86" s="37" t="str">
        <f>VLOOKUP(H86,Tablas_Maestras_Prime!$A$20:$B$38,2,FALSE)</f>
        <v>Ingeniería</v>
      </c>
      <c r="J86" s="37">
        <v>3</v>
      </c>
      <c r="K86" s="142" t="str">
        <f>VLOOKUP(J86,Tablas_Maestras_Prime!$A$173:$B$175,2,FALSE)</f>
        <v>Part Time</v>
      </c>
      <c r="L86" s="37">
        <v>1</v>
      </c>
      <c r="M86" s="37" t="str">
        <f>VLOOKUP(L86,Tablas_Maestras_Prime!$A$158:$B$169,2,FALSE)</f>
        <v>Por definir</v>
      </c>
      <c r="N86" s="37" t="s">
        <v>1566</v>
      </c>
      <c r="O86" s="37" t="s">
        <v>1567</v>
      </c>
      <c r="P86" s="38">
        <v>38208</v>
      </c>
      <c r="Q86" s="39" t="s">
        <v>1568</v>
      </c>
      <c r="R86" s="37">
        <v>72424116</v>
      </c>
      <c r="S86" s="37">
        <v>949321449</v>
      </c>
      <c r="T86" s="37" t="s">
        <v>1116</v>
      </c>
      <c r="U86" s="37" t="s">
        <v>1571</v>
      </c>
      <c r="V86" s="41"/>
      <c r="W86" s="37">
        <v>7</v>
      </c>
      <c r="X86" s="37" t="s">
        <v>35</v>
      </c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 ht="15" customHeight="1">
      <c r="A87" s="37">
        <v>96</v>
      </c>
      <c r="B87" s="37">
        <v>4</v>
      </c>
      <c r="C87" s="142" t="str">
        <f>VLOOKUP(B87,Tablas_Maestras_Prime!$A$116:$B$153,2,FALSE)</f>
        <v>Ing. Industrial</v>
      </c>
      <c r="D87" s="37">
        <v>4</v>
      </c>
      <c r="E87" s="37" t="str">
        <f>VLOOKUP(D87,Tablas_Maestras_Prime!$A$42:$B$103,2,FALSE)</f>
        <v>Universidad Cesar Vallejo</v>
      </c>
      <c r="F87" s="37">
        <v>4</v>
      </c>
      <c r="G87" s="142" t="str">
        <f>VLOOKUP(F87,Tablas_Maestras_Prime!$A$107:$B$112,2,FALSE)</f>
        <v>Ingenieria</v>
      </c>
      <c r="H87" s="37">
        <v>8</v>
      </c>
      <c r="I87" s="37" t="str">
        <f>VLOOKUP(H87,Tablas_Maestras_Prime!$A$20:$B$38,2,FALSE)</f>
        <v>Arquitectura</v>
      </c>
      <c r="J87" s="37">
        <v>3</v>
      </c>
      <c r="K87" s="142" t="str">
        <f>VLOOKUP(J87,Tablas_Maestras_Prime!$A$173:$B$175,2,FALSE)</f>
        <v>Part Time</v>
      </c>
      <c r="L87" s="37">
        <v>1</v>
      </c>
      <c r="M87" s="37" t="str">
        <f>VLOOKUP(L87,Tablas_Maestras_Prime!$A$158:$B$169,2,FALSE)</f>
        <v>Por definir</v>
      </c>
      <c r="N87" s="37" t="s">
        <v>2267</v>
      </c>
      <c r="O87" s="37" t="s">
        <v>2268</v>
      </c>
      <c r="P87" s="38">
        <v>37124</v>
      </c>
      <c r="Q87" s="39" t="s">
        <v>2269</v>
      </c>
      <c r="R87" s="37">
        <v>74829899</v>
      </c>
      <c r="S87" s="37">
        <v>919625600</v>
      </c>
      <c r="T87" s="37" t="s">
        <v>4305</v>
      </c>
      <c r="U87" s="37" t="s">
        <v>2272</v>
      </c>
      <c r="V87" s="41"/>
      <c r="W87" s="37">
        <v>8</v>
      </c>
      <c r="X87" s="37" t="s">
        <v>35</v>
      </c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 ht="15" customHeight="1">
      <c r="A88" s="37">
        <v>97</v>
      </c>
      <c r="B88" s="37">
        <v>1</v>
      </c>
      <c r="C88" s="142" t="str">
        <f>VLOOKUP(B88,Tablas_Maestras_Prime!$A$116:$B$153,2,FALSE)</f>
        <v>Arquitectura y Urbanismo</v>
      </c>
      <c r="D88" s="37">
        <v>2</v>
      </c>
      <c r="E88" s="37" t="str">
        <f>VLOOKUP(D88,Tablas_Maestras_Prime!$A$42:$B$103,2,FALSE)</f>
        <v>Universidad privada del norte</v>
      </c>
      <c r="F88" s="37">
        <v>4</v>
      </c>
      <c r="G88" s="142" t="str">
        <f>VLOOKUP(F88,Tablas_Maestras_Prime!$A$107:$B$112,2,FALSE)</f>
        <v>Ingenieria</v>
      </c>
      <c r="H88" s="37">
        <v>2</v>
      </c>
      <c r="I88" s="37" t="str">
        <f>VLOOKUP(H88,Tablas_Maestras_Prime!$A$20:$B$38,2,FALSE)</f>
        <v>Ingeniería</v>
      </c>
      <c r="J88" s="37">
        <v>3</v>
      </c>
      <c r="K88" s="142" t="str">
        <f>VLOOKUP(J88,Tablas_Maestras_Prime!$A$173:$B$175,2,FALSE)</f>
        <v>Part Time</v>
      </c>
      <c r="L88" s="37">
        <v>1</v>
      </c>
      <c r="M88" s="37" t="str">
        <f>VLOOKUP(L88,Tablas_Maestras_Prime!$A$158:$B$169,2,FALSE)</f>
        <v>Por definir</v>
      </c>
      <c r="N88" s="37" t="s">
        <v>2938</v>
      </c>
      <c r="O88" s="37" t="s">
        <v>2939</v>
      </c>
      <c r="P88" s="38">
        <v>37514</v>
      </c>
      <c r="Q88" s="39" t="s">
        <v>2940</v>
      </c>
      <c r="R88" s="37">
        <v>73128483</v>
      </c>
      <c r="S88" s="37">
        <v>997563024</v>
      </c>
      <c r="T88" s="37" t="s">
        <v>2943</v>
      </c>
      <c r="U88" s="37" t="s">
        <v>2944</v>
      </c>
      <c r="V88" s="41"/>
      <c r="W88" s="37">
        <v>8</v>
      </c>
      <c r="X88" s="37" t="s">
        <v>35</v>
      </c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 ht="15" customHeight="1">
      <c r="A89" s="37">
        <v>98</v>
      </c>
      <c r="B89" s="37">
        <v>5</v>
      </c>
      <c r="C89" s="142" t="str">
        <f>VLOOKUP(B89,Tablas_Maestras_Prime!$A$116:$B$153,2,FALSE)</f>
        <v>Ing. Civil</v>
      </c>
      <c r="D89" s="37">
        <v>40</v>
      </c>
      <c r="E89" s="37" t="str">
        <f>VLOOKUP(D89,Tablas_Maestras_Prime!$A$42:$B$103,2,FALSE)</f>
        <v>UNIVERSIDAD NACIONAL AGRARIA LA MOLINA</v>
      </c>
      <c r="F89" s="37">
        <v>4</v>
      </c>
      <c r="G89" s="142" t="str">
        <f>VLOOKUP(F89,Tablas_Maestras_Prime!$A$107:$B$112,2,FALSE)</f>
        <v>Ingenieria</v>
      </c>
      <c r="H89" s="37">
        <v>2</v>
      </c>
      <c r="I89" s="37" t="str">
        <f>VLOOKUP(H89,Tablas_Maestras_Prime!$A$20:$B$38,2,FALSE)</f>
        <v>Ingeniería</v>
      </c>
      <c r="J89" s="37">
        <v>3</v>
      </c>
      <c r="K89" s="142" t="str">
        <f>VLOOKUP(J89,Tablas_Maestras_Prime!$A$173:$B$175,2,FALSE)</f>
        <v>Part Time</v>
      </c>
      <c r="L89" s="37">
        <v>1</v>
      </c>
      <c r="M89" s="37" t="str">
        <f>VLOOKUP(L89,Tablas_Maestras_Prime!$A$158:$B$169,2,FALSE)</f>
        <v>Por definir</v>
      </c>
      <c r="N89" s="37" t="s">
        <v>3030</v>
      </c>
      <c r="O89" s="37" t="s">
        <v>3031</v>
      </c>
      <c r="P89" s="38">
        <v>35872</v>
      </c>
      <c r="Q89" s="39" t="s">
        <v>3032</v>
      </c>
      <c r="R89" s="37">
        <v>71309627</v>
      </c>
      <c r="S89" s="37">
        <v>963774331</v>
      </c>
      <c r="T89" s="37" t="s">
        <v>102</v>
      </c>
      <c r="U89" s="37" t="s">
        <v>3035</v>
      </c>
      <c r="V89" s="41"/>
      <c r="W89" s="37">
        <v>10</v>
      </c>
      <c r="X89" s="37" t="s">
        <v>35</v>
      </c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 ht="15" customHeight="1">
      <c r="A90" s="37">
        <v>99</v>
      </c>
      <c r="B90" s="37">
        <v>7</v>
      </c>
      <c r="C90" s="142" t="str">
        <f>VLOOKUP(B90,Tablas_Maestras_Prime!$A$116:$B$153,2,FALSE)</f>
        <v>ARQUITECTURA Y DISEÑO DE INT.</v>
      </c>
      <c r="D90" s="37">
        <v>5</v>
      </c>
      <c r="E90" s="37" t="str">
        <f>VLOOKUP(D90,Tablas_Maestras_Prime!$A$42:$B$103,2,FALSE)</f>
        <v>Universidad Peruana de Ciencias Aplicadas </v>
      </c>
      <c r="F90" s="37">
        <v>4</v>
      </c>
      <c r="G90" s="142" t="str">
        <f>VLOOKUP(F90,Tablas_Maestras_Prime!$A$107:$B$112,2,FALSE)</f>
        <v>Ingenieria</v>
      </c>
      <c r="H90" s="37">
        <v>2</v>
      </c>
      <c r="I90" s="37" t="str">
        <f>VLOOKUP(H90,Tablas_Maestras_Prime!$A$20:$B$38,2,FALSE)</f>
        <v>Ingeniería</v>
      </c>
      <c r="J90" s="37">
        <v>3</v>
      </c>
      <c r="K90" s="142" t="str">
        <f>VLOOKUP(J90,Tablas_Maestras_Prime!$A$173:$B$175,2,FALSE)</f>
        <v>Part Time</v>
      </c>
      <c r="L90" s="37">
        <v>1</v>
      </c>
      <c r="M90" s="37" t="str">
        <f>VLOOKUP(L90,Tablas_Maestras_Prime!$A$158:$B$169,2,FALSE)</f>
        <v>Por definir</v>
      </c>
      <c r="N90" s="37" t="s">
        <v>1136</v>
      </c>
      <c r="O90" s="37" t="s">
        <v>1137</v>
      </c>
      <c r="P90" s="38">
        <v>36066</v>
      </c>
      <c r="Q90" s="39" t="s">
        <v>1138</v>
      </c>
      <c r="R90" s="37">
        <v>71924904</v>
      </c>
      <c r="S90" s="37">
        <v>930296781</v>
      </c>
      <c r="T90" s="37" t="s">
        <v>469</v>
      </c>
      <c r="U90" s="37" t="s">
        <v>1141</v>
      </c>
      <c r="V90" s="37" t="s">
        <v>1142</v>
      </c>
      <c r="W90" s="37">
        <v>9</v>
      </c>
      <c r="X90" s="37" t="s">
        <v>35</v>
      </c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 ht="15" customHeight="1">
      <c r="A91" s="37">
        <v>100</v>
      </c>
      <c r="B91" s="37">
        <v>5</v>
      </c>
      <c r="C91" s="142" t="str">
        <f>VLOOKUP(B91,Tablas_Maestras_Prime!$A$116:$B$153,2,FALSE)</f>
        <v>Ing. Civil</v>
      </c>
      <c r="D91" s="37">
        <v>25</v>
      </c>
      <c r="E91" s="37" t="str">
        <f>VLOOKUP(D91,Tablas_Maestras_Prime!$A$42:$B$103,2,FALSE)</f>
        <v>UNIVERSIDAD TECNOLÓGICA DEL PERÚ</v>
      </c>
      <c r="F91" s="37">
        <v>4</v>
      </c>
      <c r="G91" s="142" t="str">
        <f>VLOOKUP(F91,Tablas_Maestras_Prime!$A$107:$B$112,2,FALSE)</f>
        <v>Ingenieria</v>
      </c>
      <c r="H91" s="37">
        <v>2</v>
      </c>
      <c r="I91" s="37" t="str">
        <f>VLOOKUP(H91,Tablas_Maestras_Prime!$A$20:$B$38,2,FALSE)</f>
        <v>Ingeniería</v>
      </c>
      <c r="J91" s="37">
        <v>3</v>
      </c>
      <c r="K91" s="142" t="str">
        <f>VLOOKUP(J91,Tablas_Maestras_Prime!$A$173:$B$175,2,FALSE)</f>
        <v>Part Time</v>
      </c>
      <c r="L91" s="37">
        <v>1</v>
      </c>
      <c r="M91" s="37" t="str">
        <f>VLOOKUP(L91,Tablas_Maestras_Prime!$A$158:$B$169,2,FALSE)</f>
        <v>Por definir</v>
      </c>
      <c r="N91" s="37" t="s">
        <v>921</v>
      </c>
      <c r="O91" s="37" t="s">
        <v>922</v>
      </c>
      <c r="P91" s="38">
        <v>35286</v>
      </c>
      <c r="Q91" s="39" t="s">
        <v>923</v>
      </c>
      <c r="R91" s="37">
        <v>74648974</v>
      </c>
      <c r="S91" s="37">
        <v>934773869</v>
      </c>
      <c r="T91" s="37" t="s">
        <v>477</v>
      </c>
      <c r="U91" s="37" t="s">
        <v>4306</v>
      </c>
      <c r="V91" s="41"/>
      <c r="W91" s="37">
        <v>9</v>
      </c>
      <c r="X91" s="37" t="s">
        <v>35</v>
      </c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 ht="15" customHeight="1">
      <c r="A92" s="37">
        <v>101</v>
      </c>
      <c r="B92" s="37">
        <v>15</v>
      </c>
      <c r="C92" s="142" t="str">
        <f>VLOOKUP(B92,Tablas_Maestras_Prime!$A$116:$B$153,2,FALSE)</f>
        <v>Ingeniería Ambiental</v>
      </c>
      <c r="D92" s="37">
        <v>33</v>
      </c>
      <c r="E92" s="37" t="str">
        <f>VLOOKUP(D92,Tablas_Maestras_Prime!$A$42:$B$103,2,FALSE)</f>
        <v>PONTIFICA UNIVERSIDAD CATOLICA DEL PERU (PUCP)</v>
      </c>
      <c r="F92" s="37">
        <v>4</v>
      </c>
      <c r="G92" s="142" t="str">
        <f>VLOOKUP(F92,Tablas_Maestras_Prime!$A$107:$B$112,2,FALSE)</f>
        <v>Ingenieria</v>
      </c>
      <c r="H92" s="37">
        <v>2</v>
      </c>
      <c r="I92" s="37" t="str">
        <f>VLOOKUP(H92,Tablas_Maestras_Prime!$A$20:$B$38,2,FALSE)</f>
        <v>Ingeniería</v>
      </c>
      <c r="J92" s="37">
        <v>3</v>
      </c>
      <c r="K92" s="142" t="str">
        <f>VLOOKUP(J92,Tablas_Maestras_Prime!$A$173:$B$175,2,FALSE)</f>
        <v>Part Time</v>
      </c>
      <c r="L92" s="37">
        <v>1</v>
      </c>
      <c r="M92" s="37" t="str">
        <f>VLOOKUP(L92,Tablas_Maestras_Prime!$A$158:$B$169,2,FALSE)</f>
        <v>Por definir</v>
      </c>
      <c r="N92" s="37" t="s">
        <v>3142</v>
      </c>
      <c r="O92" s="37" t="s">
        <v>3143</v>
      </c>
      <c r="P92" s="38">
        <v>44479</v>
      </c>
      <c r="Q92" s="39" t="s">
        <v>3144</v>
      </c>
      <c r="R92" s="37">
        <v>72936734</v>
      </c>
      <c r="S92" s="37">
        <v>932321382</v>
      </c>
      <c r="T92" s="37" t="s">
        <v>433</v>
      </c>
      <c r="U92" s="37" t="s">
        <v>3147</v>
      </c>
      <c r="V92" s="41"/>
      <c r="W92" s="37" t="s">
        <v>62</v>
      </c>
      <c r="X92" s="37" t="s">
        <v>35</v>
      </c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 ht="15" customHeight="1">
      <c r="A93" s="37">
        <v>102</v>
      </c>
      <c r="B93" s="37">
        <v>15</v>
      </c>
      <c r="C93" s="142" t="str">
        <f>VLOOKUP(B93,Tablas_Maestras_Prime!$A$116:$B$153,2,FALSE)</f>
        <v>Ingeniería Ambiental</v>
      </c>
      <c r="D93" s="37">
        <v>33</v>
      </c>
      <c r="E93" s="37" t="str">
        <f>VLOOKUP(D93,Tablas_Maestras_Prime!$A$42:$B$103,2,FALSE)</f>
        <v>PONTIFICA UNIVERSIDAD CATOLICA DEL PERU (PUCP)</v>
      </c>
      <c r="F93" s="37">
        <v>4</v>
      </c>
      <c r="G93" s="142" t="str">
        <f>VLOOKUP(F93,Tablas_Maestras_Prime!$A$107:$B$112,2,FALSE)</f>
        <v>Ingenieria</v>
      </c>
      <c r="H93" s="37">
        <v>2</v>
      </c>
      <c r="I93" s="37" t="str">
        <f>VLOOKUP(H93,Tablas_Maestras_Prime!$A$20:$B$38,2,FALSE)</f>
        <v>Ingeniería</v>
      </c>
      <c r="J93" s="37">
        <v>3</v>
      </c>
      <c r="K93" s="142" t="str">
        <f>VLOOKUP(J93,Tablas_Maestras_Prime!$A$173:$B$175,2,FALSE)</f>
        <v>Part Time</v>
      </c>
      <c r="L93" s="37">
        <v>1</v>
      </c>
      <c r="M93" s="37" t="str">
        <f>VLOOKUP(L93,Tablas_Maestras_Prime!$A$158:$B$169,2,FALSE)</f>
        <v>Por definir</v>
      </c>
      <c r="N93" s="37" t="s">
        <v>4308</v>
      </c>
      <c r="O93" s="37" t="s">
        <v>4309</v>
      </c>
      <c r="P93" s="38">
        <v>45520</v>
      </c>
      <c r="Q93" s="39" t="s">
        <v>2920</v>
      </c>
      <c r="R93" s="37">
        <v>70986924</v>
      </c>
      <c r="S93" s="37">
        <v>946713541</v>
      </c>
      <c r="T93" s="37" t="s">
        <v>433</v>
      </c>
      <c r="U93" s="37" t="s">
        <v>2923</v>
      </c>
      <c r="V93" s="41"/>
      <c r="W93" s="37">
        <v>10</v>
      </c>
      <c r="X93" s="37" t="s">
        <v>35</v>
      </c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 ht="15" customHeight="1">
      <c r="A94" s="37">
        <v>103</v>
      </c>
      <c r="B94" s="37">
        <v>5</v>
      </c>
      <c r="C94" s="142" t="str">
        <f>VLOOKUP(B94,Tablas_Maestras_Prime!$A$116:$B$153,2,FALSE)</f>
        <v>Ing. Civil</v>
      </c>
      <c r="D94" s="37">
        <v>25</v>
      </c>
      <c r="E94" s="37" t="str">
        <f>VLOOKUP(D94,Tablas_Maestras_Prime!$A$42:$B$103,2,FALSE)</f>
        <v>UNIVERSIDAD TECNOLÓGICA DEL PERÚ</v>
      </c>
      <c r="F94" s="37">
        <v>4</v>
      </c>
      <c r="G94" s="142" t="str">
        <f>VLOOKUP(F94,Tablas_Maestras_Prime!$A$107:$B$112,2,FALSE)</f>
        <v>Ingenieria</v>
      </c>
      <c r="H94" s="37">
        <v>2</v>
      </c>
      <c r="I94" s="37" t="str">
        <f>VLOOKUP(H94,Tablas_Maestras_Prime!$A$20:$B$38,2,FALSE)</f>
        <v>Ingeniería</v>
      </c>
      <c r="J94" s="37">
        <v>3</v>
      </c>
      <c r="K94" s="142" t="str">
        <f>VLOOKUP(J94,Tablas_Maestras_Prime!$A$173:$B$175,2,FALSE)</f>
        <v>Part Time</v>
      </c>
      <c r="L94" s="37">
        <v>1</v>
      </c>
      <c r="M94" s="37" t="str">
        <f>VLOOKUP(L94,Tablas_Maestras_Prime!$A$158:$B$169,2,FALSE)</f>
        <v>Por definir</v>
      </c>
      <c r="N94" s="37" t="s">
        <v>4310</v>
      </c>
      <c r="O94" s="37" t="s">
        <v>2720</v>
      </c>
      <c r="P94" s="38">
        <v>37340</v>
      </c>
      <c r="Q94" s="39" t="s">
        <v>2721</v>
      </c>
      <c r="R94" s="37">
        <v>74619741</v>
      </c>
      <c r="S94" s="37">
        <v>921833934</v>
      </c>
      <c r="T94" s="37" t="s">
        <v>932</v>
      </c>
      <c r="U94" s="37" t="s">
        <v>2724</v>
      </c>
      <c r="V94" s="41"/>
      <c r="W94" s="37">
        <v>8</v>
      </c>
      <c r="X94" s="37" t="s">
        <v>35</v>
      </c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 ht="15" customHeight="1">
      <c r="A95" s="37">
        <v>104</v>
      </c>
      <c r="B95" s="37">
        <v>15</v>
      </c>
      <c r="C95" s="142" t="str">
        <f>VLOOKUP(B95,Tablas_Maestras_Prime!$A$116:$B$153,2,FALSE)</f>
        <v>Ingeniería Ambiental</v>
      </c>
      <c r="D95" s="37">
        <v>39</v>
      </c>
      <c r="E95" s="37" t="str">
        <f>VLOOKUP(D95,Tablas_Maestras_Prime!$A$42:$B$103,2,FALSE)</f>
        <v>UNIVERSIDAD NACIONAL DEL CALLAO</v>
      </c>
      <c r="F95" s="37">
        <v>4</v>
      </c>
      <c r="G95" s="142" t="str">
        <f>VLOOKUP(F95,Tablas_Maestras_Prime!$A$107:$B$112,2,FALSE)</f>
        <v>Ingenieria</v>
      </c>
      <c r="H95" s="37">
        <v>2</v>
      </c>
      <c r="I95" s="37" t="str">
        <f>VLOOKUP(H95,Tablas_Maestras_Prime!$A$20:$B$38,2,FALSE)</f>
        <v>Ingeniería</v>
      </c>
      <c r="J95" s="37">
        <v>3</v>
      </c>
      <c r="K95" s="142" t="str">
        <f>VLOOKUP(J95,Tablas_Maestras_Prime!$A$173:$B$175,2,FALSE)</f>
        <v>Part Time</v>
      </c>
      <c r="L95" s="37">
        <v>1</v>
      </c>
      <c r="M95" s="37" t="str">
        <f>VLOOKUP(L95,Tablas_Maestras_Prime!$A$158:$B$169,2,FALSE)</f>
        <v>Por definir</v>
      </c>
      <c r="N95" s="37" t="s">
        <v>4311</v>
      </c>
      <c r="O95" s="37" t="s">
        <v>4312</v>
      </c>
      <c r="P95" s="38">
        <v>37967</v>
      </c>
      <c r="Q95" s="39" t="s">
        <v>1763</v>
      </c>
      <c r="R95" s="37">
        <v>74605023</v>
      </c>
      <c r="S95" s="37">
        <v>906090556</v>
      </c>
      <c r="T95" s="37" t="s">
        <v>43</v>
      </c>
      <c r="U95" s="37" t="s">
        <v>1766</v>
      </c>
      <c r="V95" s="41"/>
      <c r="W95" s="37">
        <v>7</v>
      </c>
      <c r="X95" s="37" t="s">
        <v>35</v>
      </c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 ht="15" customHeight="1">
      <c r="A96" s="37">
        <v>105</v>
      </c>
      <c r="B96" s="37"/>
      <c r="C96" s="142"/>
      <c r="D96" s="37">
        <v>39</v>
      </c>
      <c r="E96" s="37" t="str">
        <f>VLOOKUP(D96,Tablas_Maestras_Prime!$A$42:$B$103,2,FALSE)</f>
        <v>UNIVERSIDAD NACIONAL DEL CALLAO</v>
      </c>
      <c r="F96" s="37">
        <v>4</v>
      </c>
      <c r="G96" s="142" t="str">
        <f>VLOOKUP(F96,Tablas_Maestras_Prime!$A$107:$B$112,2,FALSE)</f>
        <v>Ingenieria</v>
      </c>
      <c r="H96" s="37">
        <v>8</v>
      </c>
      <c r="I96" s="37" t="str">
        <f>VLOOKUP(H96,Tablas_Maestras_Prime!$A$20:$B$38,2,FALSE)</f>
        <v>Arquitectura</v>
      </c>
      <c r="J96" s="37">
        <v>3</v>
      </c>
      <c r="K96" s="142" t="str">
        <f>VLOOKUP(J96,Tablas_Maestras_Prime!$A$173:$B$175,2,FALSE)</f>
        <v>Part Time</v>
      </c>
      <c r="L96" s="37">
        <v>1</v>
      </c>
      <c r="M96" s="37" t="str">
        <f>VLOOKUP(L96,Tablas_Maestras_Prime!$A$158:$B$169,2,FALSE)</f>
        <v>Por definir</v>
      </c>
      <c r="N96" s="37" t="s">
        <v>703</v>
      </c>
      <c r="O96" s="37" t="s">
        <v>704</v>
      </c>
      <c r="P96" s="41"/>
      <c r="Q96" s="41"/>
      <c r="R96" s="41"/>
      <c r="S96" s="37">
        <v>951436138</v>
      </c>
      <c r="T96" s="37" t="s">
        <v>176</v>
      </c>
      <c r="U96" s="37" t="s">
        <v>706</v>
      </c>
      <c r="V96" s="41"/>
      <c r="W96" s="37">
        <v>5</v>
      </c>
      <c r="X96" s="37" t="s">
        <v>35</v>
      </c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1:34" ht="15" customHeight="1">
      <c r="A97" s="37">
        <v>106</v>
      </c>
      <c r="B97" s="37">
        <v>5</v>
      </c>
      <c r="C97" s="142" t="str">
        <f>VLOOKUP(B97,Tablas_Maestras_Prime!$A$116:$B$153,2,FALSE)</f>
        <v>Ing. Civil</v>
      </c>
      <c r="D97" s="37">
        <v>22</v>
      </c>
      <c r="E97" s="37" t="str">
        <f>VLOOKUP(D97,Tablas_Maestras_Prime!$A$42:$B$103,2,FALSE)</f>
        <v>Universidad Catolica de Santa Maria</v>
      </c>
      <c r="F97" s="37">
        <v>4</v>
      </c>
      <c r="G97" s="142" t="str">
        <f>VLOOKUP(F97,Tablas_Maestras_Prime!$A$107:$B$112,2,FALSE)</f>
        <v>Ingenieria</v>
      </c>
      <c r="H97" s="37">
        <v>2</v>
      </c>
      <c r="I97" s="37" t="str">
        <f>VLOOKUP(H97,Tablas_Maestras_Prime!$A$20:$B$38,2,FALSE)</f>
        <v>Ingeniería</v>
      </c>
      <c r="J97" s="37">
        <v>3</v>
      </c>
      <c r="K97" s="142" t="str">
        <f>VLOOKUP(J97,Tablas_Maestras_Prime!$A$173:$B$175,2,FALSE)</f>
        <v>Part Time</v>
      </c>
      <c r="L97" s="37">
        <v>1</v>
      </c>
      <c r="M97" s="37" t="str">
        <f>VLOOKUP(L97,Tablas_Maestras_Prime!$A$158:$B$169,2,FALSE)</f>
        <v>Por definir</v>
      </c>
      <c r="N97" s="37" t="s">
        <v>1996</v>
      </c>
      <c r="O97" s="37" t="s">
        <v>1997</v>
      </c>
      <c r="P97" s="38">
        <v>37163</v>
      </c>
      <c r="Q97" s="39" t="s">
        <v>1998</v>
      </c>
      <c r="R97" s="37">
        <v>61182478</v>
      </c>
      <c r="S97" s="37">
        <v>974201026</v>
      </c>
      <c r="T97" s="37" t="s">
        <v>1530</v>
      </c>
      <c r="U97" s="37" t="s">
        <v>2001</v>
      </c>
      <c r="V97" s="41"/>
      <c r="W97" s="37" t="s">
        <v>743</v>
      </c>
      <c r="X97" s="37" t="s">
        <v>35</v>
      </c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1:34" ht="15" customHeight="1">
      <c r="A98" s="37">
        <v>107</v>
      </c>
      <c r="B98" s="37">
        <v>1</v>
      </c>
      <c r="C98" s="142" t="str">
        <f>VLOOKUP(B98,Tablas_Maestras_Prime!$A$116:$B$153,2,FALSE)</f>
        <v>Arquitectura y Urbanismo</v>
      </c>
      <c r="D98" s="37">
        <v>5</v>
      </c>
      <c r="E98" s="37" t="str">
        <f>VLOOKUP(D98,Tablas_Maestras_Prime!$A$42:$B$103,2,FALSE)</f>
        <v>Universidad Peruana de Ciencias Aplicadas </v>
      </c>
      <c r="F98" s="37">
        <v>4</v>
      </c>
      <c r="G98" s="142" t="str">
        <f>VLOOKUP(F98,Tablas_Maestras_Prime!$A$107:$B$112,2,FALSE)</f>
        <v>Ingenieria</v>
      </c>
      <c r="H98" s="37">
        <v>2</v>
      </c>
      <c r="I98" s="37" t="str">
        <f>VLOOKUP(H98,Tablas_Maestras_Prime!$A$20:$B$38,2,FALSE)</f>
        <v>Ingeniería</v>
      </c>
      <c r="J98" s="37">
        <v>3</v>
      </c>
      <c r="K98" s="142" t="str">
        <f>VLOOKUP(J98,Tablas_Maestras_Prime!$A$173:$B$175,2,FALSE)</f>
        <v>Part Time</v>
      </c>
      <c r="L98" s="37">
        <v>1</v>
      </c>
      <c r="M98" s="37" t="str">
        <f>VLOOKUP(L98,Tablas_Maestras_Prime!$A$158:$B$169,2,FALSE)</f>
        <v>Por definir</v>
      </c>
      <c r="N98" s="37" t="s">
        <v>4313</v>
      </c>
      <c r="O98" s="37" t="s">
        <v>4314</v>
      </c>
      <c r="P98" s="38">
        <v>35176</v>
      </c>
      <c r="Q98" s="39" t="s">
        <v>611</v>
      </c>
      <c r="R98" s="37">
        <v>75368895</v>
      </c>
      <c r="S98" s="37">
        <v>981422522</v>
      </c>
      <c r="T98" s="37" t="s">
        <v>318</v>
      </c>
      <c r="U98" s="37" t="s">
        <v>614</v>
      </c>
      <c r="V98" s="41"/>
      <c r="W98" s="37">
        <v>10</v>
      </c>
      <c r="X98" s="37" t="s">
        <v>35</v>
      </c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1:34" ht="15" customHeight="1">
      <c r="A99" s="37">
        <v>108</v>
      </c>
      <c r="B99" s="37">
        <v>5</v>
      </c>
      <c r="C99" s="142" t="str">
        <f>VLOOKUP(B99,Tablas_Maestras_Prime!$A$116:$B$153,2,FALSE)</f>
        <v>Ing. Civil</v>
      </c>
      <c r="D99" s="37">
        <v>5</v>
      </c>
      <c r="E99" s="37" t="str">
        <f>VLOOKUP(D99,Tablas_Maestras_Prime!$A$42:$B$103,2,FALSE)</f>
        <v>Universidad Peruana de Ciencias Aplicadas </v>
      </c>
      <c r="F99" s="37">
        <v>4</v>
      </c>
      <c r="G99" s="142" t="str">
        <f>VLOOKUP(F99,Tablas_Maestras_Prime!$A$107:$B$112,2,FALSE)</f>
        <v>Ingenieria</v>
      </c>
      <c r="H99" s="37">
        <v>8</v>
      </c>
      <c r="I99" s="37" t="str">
        <f>VLOOKUP(H99,Tablas_Maestras_Prime!$A$20:$B$38,2,FALSE)</f>
        <v>Arquitectura</v>
      </c>
      <c r="J99" s="37">
        <v>3</v>
      </c>
      <c r="K99" s="142" t="str">
        <f>VLOOKUP(J99,Tablas_Maestras_Prime!$A$173:$B$175,2,FALSE)</f>
        <v>Part Time</v>
      </c>
      <c r="L99" s="37">
        <v>1</v>
      </c>
      <c r="M99" s="37" t="str">
        <f>VLOOKUP(L99,Tablas_Maestras_Prime!$A$158:$B$169,2,FALSE)</f>
        <v>Por definir</v>
      </c>
      <c r="N99" s="37" t="s">
        <v>963</v>
      </c>
      <c r="O99" s="37" t="s">
        <v>964</v>
      </c>
      <c r="P99" s="38">
        <v>36291</v>
      </c>
      <c r="Q99" s="39" t="s">
        <v>965</v>
      </c>
      <c r="R99" s="37">
        <v>74031799</v>
      </c>
      <c r="S99" s="37">
        <v>953061425</v>
      </c>
      <c r="T99" s="37" t="s">
        <v>932</v>
      </c>
      <c r="U99" s="37" t="s">
        <v>968</v>
      </c>
      <c r="V99" s="41"/>
      <c r="W99" s="37">
        <v>10</v>
      </c>
      <c r="X99" s="37" t="s">
        <v>35</v>
      </c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1:34" ht="15" customHeight="1">
      <c r="A100" s="37">
        <v>109</v>
      </c>
      <c r="B100" s="37">
        <v>5</v>
      </c>
      <c r="C100" s="142" t="str">
        <f>VLOOKUP(B100,Tablas_Maestras_Prime!$A$116:$B$153,2,FALSE)</f>
        <v>Ing. Civil</v>
      </c>
      <c r="D100" s="37">
        <v>12</v>
      </c>
      <c r="E100" s="37" t="str">
        <f>VLOOKUP(D100,Tablas_Maestras_Prime!$A$42:$B$103,2,FALSE)</f>
        <v>Universidad Nacional Mayor De San Marcos</v>
      </c>
      <c r="F100" s="37">
        <v>4</v>
      </c>
      <c r="G100" s="142" t="str">
        <f>VLOOKUP(F100,Tablas_Maestras_Prime!$A$107:$B$112,2,FALSE)</f>
        <v>Ingenieria</v>
      </c>
      <c r="H100" s="37">
        <v>2</v>
      </c>
      <c r="I100" s="37" t="str">
        <f>VLOOKUP(H100,Tablas_Maestras_Prime!$A$20:$B$38,2,FALSE)</f>
        <v>Ingeniería</v>
      </c>
      <c r="J100" s="37">
        <v>3</v>
      </c>
      <c r="K100" s="142" t="str">
        <f>VLOOKUP(J100,Tablas_Maestras_Prime!$A$173:$B$175,2,FALSE)</f>
        <v>Part Time</v>
      </c>
      <c r="L100" s="37">
        <v>1</v>
      </c>
      <c r="M100" s="37" t="str">
        <f>VLOOKUP(L100,Tablas_Maestras_Prime!$A$158:$B$169,2,FALSE)</f>
        <v>Por definir</v>
      </c>
      <c r="N100" s="37" t="s">
        <v>4315</v>
      </c>
      <c r="O100" s="37" t="s">
        <v>4316</v>
      </c>
      <c r="P100" s="38">
        <v>35491</v>
      </c>
      <c r="Q100" s="39" t="s">
        <v>2229</v>
      </c>
      <c r="R100" s="37">
        <v>77137680</v>
      </c>
      <c r="S100" s="37">
        <v>923521801</v>
      </c>
      <c r="T100" s="37" t="s">
        <v>4317</v>
      </c>
      <c r="U100" s="37" t="s">
        <v>2232</v>
      </c>
      <c r="V100" s="41"/>
      <c r="W100" s="37">
        <v>10</v>
      </c>
      <c r="X100" s="37" t="s">
        <v>35</v>
      </c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1:34" ht="15" customHeight="1">
      <c r="A101" s="37">
        <v>110</v>
      </c>
      <c r="B101" s="37">
        <v>21</v>
      </c>
      <c r="C101" s="142" t="str">
        <f>VLOOKUP(B101,Tablas_Maestras_Prime!$A$116:$B$153,2,FALSE)</f>
        <v>Ing. en Seguridad Laboral y Ambiental</v>
      </c>
      <c r="D101" s="37">
        <v>14</v>
      </c>
      <c r="E101" s="37" t="str">
        <f>VLOOKUP(D101,Tablas_Maestras_Prime!$A$42:$B$103,2,FALSE)</f>
        <v>Universidad Ricardo Palma</v>
      </c>
      <c r="F101" s="37">
        <v>2</v>
      </c>
      <c r="G101" s="142" t="str">
        <f>VLOOKUP(F101,Tablas_Maestras_Prime!$A$107:$B$112,2,FALSE)</f>
        <v>Administracion</v>
      </c>
      <c r="H101" s="37">
        <v>8</v>
      </c>
      <c r="I101" s="37" t="str">
        <f>VLOOKUP(H101,Tablas_Maestras_Prime!$A$20:$B$38,2,FALSE)</f>
        <v>Arquitectura</v>
      </c>
      <c r="J101" s="37">
        <v>3</v>
      </c>
      <c r="K101" s="142" t="str">
        <f>VLOOKUP(J101,Tablas_Maestras_Prime!$A$173:$B$175,2,FALSE)</f>
        <v>Part Time</v>
      </c>
      <c r="L101" s="37">
        <v>1</v>
      </c>
      <c r="M101" s="37" t="str">
        <f>VLOOKUP(L101,Tablas_Maestras_Prime!$A$158:$B$169,2,FALSE)</f>
        <v>Por definir</v>
      </c>
      <c r="N101" s="37" t="s">
        <v>4318</v>
      </c>
      <c r="O101" s="37" t="s">
        <v>4319</v>
      </c>
      <c r="P101" s="38">
        <v>36200</v>
      </c>
      <c r="Q101" s="39" t="s">
        <v>1185</v>
      </c>
      <c r="R101" s="37">
        <v>73329793</v>
      </c>
      <c r="S101" s="37">
        <v>943480283</v>
      </c>
      <c r="T101" s="41"/>
      <c r="U101" s="37" t="s">
        <v>1188</v>
      </c>
      <c r="V101" s="37">
        <v>201811819</v>
      </c>
      <c r="W101" s="37">
        <v>9</v>
      </c>
      <c r="X101" s="37" t="s">
        <v>35</v>
      </c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1:34" ht="15" customHeight="1">
      <c r="A102" s="37">
        <v>111</v>
      </c>
      <c r="B102" s="37">
        <v>1</v>
      </c>
      <c r="C102" s="142" t="str">
        <f>VLOOKUP(B102,Tablas_Maestras_Prime!$A$116:$B$153,2,FALSE)</f>
        <v>Arquitectura y Urbanismo</v>
      </c>
      <c r="D102" s="37">
        <v>5</v>
      </c>
      <c r="E102" s="37" t="str">
        <f>VLOOKUP(D102,Tablas_Maestras_Prime!$A$42:$B$103,2,FALSE)</f>
        <v>Universidad Peruana de Ciencias Aplicadas </v>
      </c>
      <c r="F102" s="37">
        <v>4</v>
      </c>
      <c r="G102" s="142" t="str">
        <f>VLOOKUP(F102,Tablas_Maestras_Prime!$A$107:$B$112,2,FALSE)</f>
        <v>Ingenieria</v>
      </c>
      <c r="H102" s="37">
        <v>2</v>
      </c>
      <c r="I102" s="37" t="str">
        <f>VLOOKUP(H102,Tablas_Maestras_Prime!$A$20:$B$38,2,FALSE)</f>
        <v>Ingeniería</v>
      </c>
      <c r="J102" s="37">
        <v>3</v>
      </c>
      <c r="K102" s="142" t="str">
        <f>VLOOKUP(J102,Tablas_Maestras_Prime!$A$173:$B$175,2,FALSE)</f>
        <v>Part Time</v>
      </c>
      <c r="L102" s="37">
        <v>1</v>
      </c>
      <c r="M102" s="37" t="str">
        <f>VLOOKUP(L102,Tablas_Maestras_Prime!$A$158:$B$169,2,FALSE)</f>
        <v>Por definir</v>
      </c>
      <c r="N102" s="37" t="s">
        <v>4320</v>
      </c>
      <c r="O102" s="37" t="s">
        <v>2902</v>
      </c>
      <c r="P102" s="38">
        <v>35080</v>
      </c>
      <c r="Q102" s="39" t="s">
        <v>2903</v>
      </c>
      <c r="R102" s="37">
        <v>70345775</v>
      </c>
      <c r="S102" s="37">
        <v>960489487</v>
      </c>
      <c r="T102" s="37" t="s">
        <v>43</v>
      </c>
      <c r="U102" s="37" t="s">
        <v>4321</v>
      </c>
      <c r="V102" s="41"/>
      <c r="W102" s="37" t="s">
        <v>743</v>
      </c>
      <c r="X102" s="37" t="s">
        <v>35</v>
      </c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1:34" ht="15" customHeight="1">
      <c r="A103" s="37">
        <v>112</v>
      </c>
      <c r="B103" s="37">
        <v>5</v>
      </c>
      <c r="C103" s="142" t="str">
        <f>VLOOKUP(B103,Tablas_Maestras_Prime!$A$116:$B$153,2,FALSE)</f>
        <v>Ing. Civil</v>
      </c>
      <c r="D103" s="37">
        <v>4</v>
      </c>
      <c r="E103" s="37" t="str">
        <f>VLOOKUP(D103,Tablas_Maestras_Prime!$A$42:$B$103,2,FALSE)</f>
        <v>Universidad Cesar Vallejo</v>
      </c>
      <c r="F103" s="37">
        <v>4</v>
      </c>
      <c r="G103" s="142" t="str">
        <f>VLOOKUP(F103,Tablas_Maestras_Prime!$A$107:$B$112,2,FALSE)</f>
        <v>Ingenieria</v>
      </c>
      <c r="H103" s="37">
        <v>2</v>
      </c>
      <c r="I103" s="37" t="str">
        <f>VLOOKUP(H103,Tablas_Maestras_Prime!$A$20:$B$38,2,FALSE)</f>
        <v>Ingeniería</v>
      </c>
      <c r="J103" s="37">
        <v>3</v>
      </c>
      <c r="K103" s="142" t="str">
        <f>VLOOKUP(J103,Tablas_Maestras_Prime!$A$173:$B$175,2,FALSE)</f>
        <v>Part Time</v>
      </c>
      <c r="L103" s="37">
        <v>1</v>
      </c>
      <c r="M103" s="37" t="str">
        <f>VLOOKUP(L103,Tablas_Maestras_Prime!$A$158:$B$169,2,FALSE)</f>
        <v>Por definir</v>
      </c>
      <c r="N103" s="37" t="s">
        <v>1252</v>
      </c>
      <c r="O103" s="37" t="s">
        <v>1253</v>
      </c>
      <c r="P103" s="38">
        <v>35547</v>
      </c>
      <c r="Q103" s="41"/>
      <c r="R103" s="37">
        <v>73619701</v>
      </c>
      <c r="S103" s="37">
        <v>961894585</v>
      </c>
      <c r="T103" s="37" t="s">
        <v>318</v>
      </c>
      <c r="U103" s="37" t="s">
        <v>1256</v>
      </c>
      <c r="V103" s="41"/>
      <c r="W103" s="37" t="s">
        <v>62</v>
      </c>
      <c r="X103" s="37" t="s">
        <v>35</v>
      </c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1:34" ht="15" customHeight="1">
      <c r="A104" s="37">
        <v>113</v>
      </c>
      <c r="B104" s="37">
        <v>22</v>
      </c>
      <c r="C104" s="142" t="str">
        <f>VLOOKUP(B104,Tablas_Maestras_Prime!$A$116:$B$153,2,FALSE)</f>
        <v>Ingeniería Comercial</v>
      </c>
      <c r="D104" s="37">
        <v>3</v>
      </c>
      <c r="E104" s="37" t="str">
        <f>VLOOKUP(D104,Tablas_Maestras_Prime!$A$42:$B$103,2,FALSE)</f>
        <v>SENATI</v>
      </c>
      <c r="F104" s="37">
        <v>4</v>
      </c>
      <c r="G104" s="142" t="str">
        <f>VLOOKUP(F104,Tablas_Maestras_Prime!$A$107:$B$112,2,FALSE)</f>
        <v>Ingenieria</v>
      </c>
      <c r="H104" s="37">
        <v>2</v>
      </c>
      <c r="I104" s="37" t="str">
        <f>VLOOKUP(H104,Tablas_Maestras_Prime!$A$20:$B$38,2,FALSE)</f>
        <v>Ingeniería</v>
      </c>
      <c r="J104" s="37">
        <v>3</v>
      </c>
      <c r="K104" s="142" t="str">
        <f>VLOOKUP(J104,Tablas_Maestras_Prime!$A$173:$B$175,2,FALSE)</f>
        <v>Part Time</v>
      </c>
      <c r="L104" s="37">
        <v>1</v>
      </c>
      <c r="M104" s="37" t="str">
        <f>VLOOKUP(L104,Tablas_Maestras_Prime!$A$158:$B$169,2,FALSE)</f>
        <v>Por definir</v>
      </c>
      <c r="N104" s="37" t="s">
        <v>1239</v>
      </c>
      <c r="O104" s="37" t="s">
        <v>1240</v>
      </c>
      <c r="P104" s="38">
        <v>36876</v>
      </c>
      <c r="Q104" s="39" t="s">
        <v>1241</v>
      </c>
      <c r="R104" s="37">
        <v>74908755</v>
      </c>
      <c r="S104" s="37">
        <v>900738986</v>
      </c>
      <c r="T104" s="37" t="s">
        <v>3346</v>
      </c>
      <c r="U104" s="37" t="s">
        <v>1244</v>
      </c>
      <c r="V104" s="41"/>
      <c r="W104" s="37">
        <v>5</v>
      </c>
      <c r="X104" s="37" t="s">
        <v>35</v>
      </c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1:34" ht="15" customHeight="1">
      <c r="A105" s="37">
        <v>114</v>
      </c>
      <c r="B105" s="37"/>
      <c r="C105" s="142"/>
      <c r="D105" s="37">
        <v>4</v>
      </c>
      <c r="E105" s="37" t="str">
        <f>VLOOKUP(D105,Tablas_Maestras_Prime!$A$42:$B$103,2,FALSE)</f>
        <v>Universidad Cesar Vallejo</v>
      </c>
      <c r="F105" s="37">
        <v>4</v>
      </c>
      <c r="G105" s="142" t="str">
        <f>VLOOKUP(F105,Tablas_Maestras_Prime!$A$107:$B$112,2,FALSE)</f>
        <v>Ingenieria</v>
      </c>
      <c r="H105" s="37">
        <v>8</v>
      </c>
      <c r="I105" s="37" t="str">
        <f>VLOOKUP(H105,Tablas_Maestras_Prime!$A$20:$B$38,2,FALSE)</f>
        <v>Arquitectura</v>
      </c>
      <c r="J105" s="37">
        <v>3</v>
      </c>
      <c r="K105" s="142" t="str">
        <f>VLOOKUP(J105,Tablas_Maestras_Prime!$A$173:$B$175,2,FALSE)</f>
        <v>Part Time</v>
      </c>
      <c r="L105" s="37">
        <v>1</v>
      </c>
      <c r="M105" s="37" t="str">
        <f>VLOOKUP(L105,Tablas_Maestras_Prime!$A$158:$B$169,2,FALSE)</f>
        <v>Por definir</v>
      </c>
      <c r="N105" s="37" t="s">
        <v>1972</v>
      </c>
      <c r="O105" s="37" t="s">
        <v>1973</v>
      </c>
      <c r="P105" s="41"/>
      <c r="Q105" s="41"/>
      <c r="R105" s="41"/>
      <c r="S105" s="37">
        <v>941058165</v>
      </c>
      <c r="T105" s="37" t="s">
        <v>848</v>
      </c>
      <c r="U105" s="37" t="s">
        <v>1975</v>
      </c>
      <c r="V105" s="41"/>
      <c r="W105" s="41"/>
      <c r="X105" s="37" t="s">
        <v>35</v>
      </c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1:34" ht="15" customHeight="1">
      <c r="A106" s="37">
        <v>115</v>
      </c>
      <c r="B106" s="37">
        <v>5</v>
      </c>
      <c r="C106" s="142" t="str">
        <f>VLOOKUP(B106,Tablas_Maestras_Prime!$A$116:$B$153,2,FALSE)</f>
        <v>Ing. Civil</v>
      </c>
      <c r="D106" s="37">
        <v>25</v>
      </c>
      <c r="E106" s="37" t="str">
        <f>VLOOKUP(D106,Tablas_Maestras_Prime!$A$42:$B$103,2,FALSE)</f>
        <v>UNIVERSIDAD TECNOLÓGICA DEL PERÚ</v>
      </c>
      <c r="F106" s="37">
        <v>4</v>
      </c>
      <c r="G106" s="142" t="str">
        <f>VLOOKUP(F106,Tablas_Maestras_Prime!$A$107:$B$112,2,FALSE)</f>
        <v>Ingenieria</v>
      </c>
      <c r="H106" s="37">
        <v>2</v>
      </c>
      <c r="I106" s="37" t="str">
        <f>VLOOKUP(H106,Tablas_Maestras_Prime!$A$20:$B$38,2,FALSE)</f>
        <v>Ingeniería</v>
      </c>
      <c r="J106" s="37">
        <v>3</v>
      </c>
      <c r="K106" s="142" t="str">
        <f>VLOOKUP(J106,Tablas_Maestras_Prime!$A$173:$B$175,2,FALSE)</f>
        <v>Part Time</v>
      </c>
      <c r="L106" s="37">
        <v>1</v>
      </c>
      <c r="M106" s="37" t="str">
        <f>VLOOKUP(L106,Tablas_Maestras_Prime!$A$158:$B$169,2,FALSE)</f>
        <v>Por definir</v>
      </c>
      <c r="N106" s="37" t="s">
        <v>4322</v>
      </c>
      <c r="O106" s="37" t="s">
        <v>4323</v>
      </c>
      <c r="P106" s="38">
        <v>36910</v>
      </c>
      <c r="Q106" s="39" t="s">
        <v>219</v>
      </c>
      <c r="R106" s="37">
        <v>75436031</v>
      </c>
      <c r="S106" s="37">
        <v>902440409</v>
      </c>
      <c r="T106" s="37" t="s">
        <v>932</v>
      </c>
      <c r="U106" s="37" t="s">
        <v>222</v>
      </c>
      <c r="V106" s="37" t="s">
        <v>223</v>
      </c>
      <c r="W106" s="37" t="s">
        <v>62</v>
      </c>
      <c r="X106" s="37" t="s">
        <v>35</v>
      </c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1:34" ht="15" customHeight="1">
      <c r="A107" s="37">
        <v>116</v>
      </c>
      <c r="B107" s="37">
        <v>1</v>
      </c>
      <c r="C107" s="142" t="str">
        <f>VLOOKUP(B107,Tablas_Maestras_Prime!$A$116:$B$153,2,FALSE)</f>
        <v>Arquitectura y Urbanismo</v>
      </c>
      <c r="D107" s="37">
        <v>43</v>
      </c>
      <c r="E107" s="37" t="str">
        <f>VLOOKUP(D107,Tablas_Maestras_Prime!$A$42:$B$103,2,FALSE)</f>
        <v>ESCUELA DE ADMINISTRACIÓN DE NEGOCIOS PARA GRADUADOS (ESAN)</v>
      </c>
      <c r="F107" s="37">
        <v>4</v>
      </c>
      <c r="G107" s="142" t="str">
        <f>VLOOKUP(F107,Tablas_Maestras_Prime!$A$107:$B$112,2,FALSE)</f>
        <v>Ingenieria</v>
      </c>
      <c r="H107" s="37">
        <v>2</v>
      </c>
      <c r="I107" s="37" t="str">
        <f>VLOOKUP(H107,Tablas_Maestras_Prime!$A$20:$B$38,2,FALSE)</f>
        <v>Ingeniería</v>
      </c>
      <c r="J107" s="37">
        <v>3</v>
      </c>
      <c r="K107" s="142" t="str">
        <f>VLOOKUP(J107,Tablas_Maestras_Prime!$A$173:$B$175,2,FALSE)</f>
        <v>Part Time</v>
      </c>
      <c r="L107" s="37">
        <v>1</v>
      </c>
      <c r="M107" s="37" t="str">
        <f>VLOOKUP(L107,Tablas_Maestras_Prime!$A$158:$B$169,2,FALSE)</f>
        <v>Por definir</v>
      </c>
      <c r="N107" s="37" t="s">
        <v>4325</v>
      </c>
      <c r="O107" s="37" t="s">
        <v>1916</v>
      </c>
      <c r="P107" s="38">
        <v>36431</v>
      </c>
      <c r="Q107" s="39" t="s">
        <v>1917</v>
      </c>
      <c r="R107" s="37">
        <v>72281337</v>
      </c>
      <c r="S107" s="37">
        <v>920283379</v>
      </c>
      <c r="T107" s="37" t="s">
        <v>31</v>
      </c>
      <c r="U107" s="37" t="s">
        <v>1920</v>
      </c>
      <c r="V107" s="37">
        <v>2191510028</v>
      </c>
      <c r="W107" s="37">
        <v>9</v>
      </c>
      <c r="X107" s="37" t="s">
        <v>35</v>
      </c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1:34" ht="15" customHeight="1">
      <c r="A108" s="37">
        <v>117</v>
      </c>
      <c r="B108" s="37">
        <v>5</v>
      </c>
      <c r="C108" s="142" t="str">
        <f>VLOOKUP(B108,Tablas_Maestras_Prime!$A$116:$B$153,2,FALSE)</f>
        <v>Ing. Civil</v>
      </c>
      <c r="D108" s="37">
        <v>5</v>
      </c>
      <c r="E108" s="37" t="str">
        <f>VLOOKUP(D108,Tablas_Maestras_Prime!$A$42:$B$103,2,FALSE)</f>
        <v>Universidad Peruana de Ciencias Aplicadas </v>
      </c>
      <c r="F108" s="37">
        <v>4</v>
      </c>
      <c r="G108" s="142" t="str">
        <f>VLOOKUP(F108,Tablas_Maestras_Prime!$A$107:$B$112,2,FALSE)</f>
        <v>Ingenieria</v>
      </c>
      <c r="H108" s="37">
        <v>2</v>
      </c>
      <c r="I108" s="37" t="str">
        <f>VLOOKUP(H108,Tablas_Maestras_Prime!$A$20:$B$38,2,FALSE)</f>
        <v>Ingeniería</v>
      </c>
      <c r="J108" s="37">
        <v>3</v>
      </c>
      <c r="K108" s="142" t="str">
        <f>VLOOKUP(J108,Tablas_Maestras_Prime!$A$173:$B$175,2,FALSE)</f>
        <v>Part Time</v>
      </c>
      <c r="L108" s="37">
        <v>1</v>
      </c>
      <c r="M108" s="37" t="str">
        <f>VLOOKUP(L108,Tablas_Maestras_Prime!$A$158:$B$169,2,FALSE)</f>
        <v>Por definir</v>
      </c>
      <c r="N108" s="37" t="s">
        <v>4326</v>
      </c>
      <c r="O108" s="37" t="s">
        <v>3078</v>
      </c>
      <c r="P108" s="38">
        <v>37223</v>
      </c>
      <c r="Q108" s="39" t="s">
        <v>3079</v>
      </c>
      <c r="R108" s="37">
        <v>74300559</v>
      </c>
      <c r="S108" s="37">
        <v>964880028</v>
      </c>
      <c r="T108" s="37" t="s">
        <v>269</v>
      </c>
      <c r="U108" s="37" t="s">
        <v>3082</v>
      </c>
      <c r="V108" s="37" t="s">
        <v>3083</v>
      </c>
      <c r="W108" s="37">
        <v>9</v>
      </c>
      <c r="X108" s="37" t="s">
        <v>35</v>
      </c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1:34" ht="15" customHeight="1">
      <c r="A109" s="37">
        <v>118</v>
      </c>
      <c r="B109" s="37">
        <v>5</v>
      </c>
      <c r="C109" s="142" t="str">
        <f>VLOOKUP(B109,Tablas_Maestras_Prime!$A$116:$B$153,2,FALSE)</f>
        <v>Ing. Civil</v>
      </c>
      <c r="D109" s="37">
        <v>40</v>
      </c>
      <c r="E109" s="37" t="str">
        <f>VLOOKUP(D109,Tablas_Maestras_Prime!$A$42:$B$103,2,FALSE)</f>
        <v>UNIVERSIDAD NACIONAL AGRARIA LA MOLINA</v>
      </c>
      <c r="F109" s="37">
        <v>4</v>
      </c>
      <c r="G109" s="142" t="str">
        <f>VLOOKUP(F109,Tablas_Maestras_Prime!$A$107:$B$112,2,FALSE)</f>
        <v>Ingenieria</v>
      </c>
      <c r="H109" s="37">
        <v>2</v>
      </c>
      <c r="I109" s="37" t="str">
        <f>VLOOKUP(H109,Tablas_Maestras_Prime!$A$20:$B$38,2,FALSE)</f>
        <v>Ingeniería</v>
      </c>
      <c r="J109" s="37">
        <v>3</v>
      </c>
      <c r="K109" s="142" t="str">
        <f>VLOOKUP(J109,Tablas_Maestras_Prime!$A$173:$B$175,2,FALSE)</f>
        <v>Part Time</v>
      </c>
      <c r="L109" s="37">
        <v>1</v>
      </c>
      <c r="M109" s="37" t="str">
        <f>VLOOKUP(L109,Tablas_Maestras_Prime!$A$158:$B$169,2,FALSE)</f>
        <v>Por definir</v>
      </c>
      <c r="N109" s="37" t="s">
        <v>4327</v>
      </c>
      <c r="O109" s="37" t="s">
        <v>98</v>
      </c>
      <c r="P109" s="38">
        <v>37424</v>
      </c>
      <c r="Q109" s="39" t="s">
        <v>99</v>
      </c>
      <c r="R109" s="37">
        <v>70511883</v>
      </c>
      <c r="S109" s="37">
        <v>991650093</v>
      </c>
      <c r="T109" s="37" t="s">
        <v>102</v>
      </c>
      <c r="U109" s="37" t="s">
        <v>103</v>
      </c>
      <c r="V109" s="37">
        <v>20190013</v>
      </c>
      <c r="W109" s="37">
        <v>9</v>
      </c>
      <c r="X109" s="37" t="s">
        <v>35</v>
      </c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1:34" ht="15" customHeight="1">
      <c r="A110" s="37">
        <v>119</v>
      </c>
      <c r="B110" s="37">
        <v>5</v>
      </c>
      <c r="C110" s="142" t="str">
        <f>VLOOKUP(B110,Tablas_Maestras_Prime!$A$116:$B$153,2,FALSE)</f>
        <v>Ing. Civil</v>
      </c>
      <c r="D110" s="37">
        <v>4</v>
      </c>
      <c r="E110" s="37" t="str">
        <f>VLOOKUP(D110,Tablas_Maestras_Prime!$A$42:$B$103,2,FALSE)</f>
        <v>Universidad Cesar Vallejo</v>
      </c>
      <c r="F110" s="37">
        <v>4</v>
      </c>
      <c r="G110" s="142" t="str">
        <f>VLOOKUP(F110,Tablas_Maestras_Prime!$A$107:$B$112,2,FALSE)</f>
        <v>Ingenieria</v>
      </c>
      <c r="H110" s="37">
        <v>2</v>
      </c>
      <c r="I110" s="37" t="str">
        <f>VLOOKUP(H110,Tablas_Maestras_Prime!$A$20:$B$38,2,FALSE)</f>
        <v>Ingeniería</v>
      </c>
      <c r="J110" s="37">
        <v>3</v>
      </c>
      <c r="K110" s="142" t="str">
        <f>VLOOKUP(J110,Tablas_Maestras_Prime!$A$173:$B$175,2,FALSE)</f>
        <v>Part Time</v>
      </c>
      <c r="L110" s="37">
        <v>1</v>
      </c>
      <c r="M110" s="37" t="str">
        <f>VLOOKUP(L110,Tablas_Maestras_Prime!$A$158:$B$169,2,FALSE)</f>
        <v>Por definir</v>
      </c>
      <c r="N110" s="37" t="s">
        <v>2464</v>
      </c>
      <c r="O110" s="37" t="s">
        <v>1167</v>
      </c>
      <c r="P110" s="38">
        <v>35755</v>
      </c>
      <c r="Q110" s="39" t="s">
        <v>1168</v>
      </c>
      <c r="R110" s="37">
        <v>74149730</v>
      </c>
      <c r="S110" s="37">
        <v>903108108</v>
      </c>
      <c r="T110" s="37" t="s">
        <v>4328</v>
      </c>
      <c r="U110" s="37" t="s">
        <v>103</v>
      </c>
      <c r="V110" s="37">
        <v>7002725727</v>
      </c>
      <c r="W110" s="37">
        <v>10</v>
      </c>
      <c r="X110" s="37" t="s">
        <v>35</v>
      </c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1:34" ht="15" customHeight="1">
      <c r="A111" s="37">
        <v>120</v>
      </c>
      <c r="B111" s="37">
        <v>5</v>
      </c>
      <c r="C111" s="142" t="str">
        <f>VLOOKUP(B111,Tablas_Maestras_Prime!$A$116:$B$153,2,FALSE)</f>
        <v>Ing. Civil</v>
      </c>
      <c r="D111" s="37">
        <v>20</v>
      </c>
      <c r="E111" s="37" t="str">
        <f>VLOOKUP(D111,Tablas_Maestras_Prime!$A$42:$B$103,2,FALSE)</f>
        <v>Universidad Autónoma del Perú</v>
      </c>
      <c r="F111" s="37">
        <v>4</v>
      </c>
      <c r="G111" s="142" t="str">
        <f>VLOOKUP(F111,Tablas_Maestras_Prime!$A$107:$B$112,2,FALSE)</f>
        <v>Ingenieria</v>
      </c>
      <c r="H111" s="37">
        <v>2</v>
      </c>
      <c r="I111" s="37" t="str">
        <f>VLOOKUP(H111,Tablas_Maestras_Prime!$A$20:$B$38,2,FALSE)</f>
        <v>Ingeniería</v>
      </c>
      <c r="J111" s="37">
        <v>3</v>
      </c>
      <c r="K111" s="142" t="str">
        <f>VLOOKUP(J111,Tablas_Maestras_Prime!$A$173:$B$175,2,FALSE)</f>
        <v>Part Time</v>
      </c>
      <c r="L111" s="37">
        <v>1</v>
      </c>
      <c r="M111" s="37" t="str">
        <f>VLOOKUP(L111,Tablas_Maestras_Prime!$A$158:$B$169,2,FALSE)</f>
        <v>Por definir</v>
      </c>
      <c r="N111" s="37" t="s">
        <v>4329</v>
      </c>
      <c r="O111" s="37" t="s">
        <v>2994</v>
      </c>
      <c r="P111" s="38">
        <v>37904</v>
      </c>
      <c r="Q111" s="39" t="s">
        <v>2995</v>
      </c>
      <c r="R111" s="37">
        <v>72894765</v>
      </c>
      <c r="S111" s="37">
        <v>947521978</v>
      </c>
      <c r="T111" s="37" t="s">
        <v>4330</v>
      </c>
      <c r="U111" s="37" t="s">
        <v>2998</v>
      </c>
      <c r="V111" s="37">
        <v>2191896669</v>
      </c>
      <c r="W111" s="37">
        <v>9</v>
      </c>
      <c r="X111" s="37" t="s">
        <v>35</v>
      </c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1:34" ht="15" customHeight="1">
      <c r="A112" s="37">
        <v>121</v>
      </c>
      <c r="B112" s="37"/>
      <c r="C112" s="142"/>
      <c r="D112" s="37">
        <v>25</v>
      </c>
      <c r="E112" s="37" t="str">
        <f>VLOOKUP(D112,Tablas_Maestras_Prime!$A$42:$B$103,2,FALSE)</f>
        <v>UNIVERSIDAD TECNOLÓGICA DEL PERÚ</v>
      </c>
      <c r="F112" s="37">
        <v>4</v>
      </c>
      <c r="G112" s="142" t="str">
        <f>VLOOKUP(F112,Tablas_Maestras_Prime!$A$107:$B$112,2,FALSE)</f>
        <v>Ingenieria</v>
      </c>
      <c r="H112" s="37">
        <v>2</v>
      </c>
      <c r="I112" s="37" t="str">
        <f>VLOOKUP(H112,Tablas_Maestras_Prime!$A$20:$B$38,2,FALSE)</f>
        <v>Ingeniería</v>
      </c>
      <c r="J112" s="37">
        <v>3</v>
      </c>
      <c r="K112" s="142" t="str">
        <f>VLOOKUP(J112,Tablas_Maestras_Prime!$A$173:$B$175,2,FALSE)</f>
        <v>Part Time</v>
      </c>
      <c r="L112" s="37">
        <v>1</v>
      </c>
      <c r="M112" s="37" t="str">
        <f>VLOOKUP(L112,Tablas_Maestras_Prime!$A$158:$B$169,2,FALSE)</f>
        <v>Por definir</v>
      </c>
      <c r="N112" s="37" t="s">
        <v>4331</v>
      </c>
      <c r="O112" s="37" t="s">
        <v>4332</v>
      </c>
      <c r="P112" s="38">
        <v>37039</v>
      </c>
      <c r="Q112" s="39" t="s">
        <v>1213</v>
      </c>
      <c r="R112" s="37">
        <v>74868054</v>
      </c>
      <c r="S112" s="37">
        <v>991496072</v>
      </c>
      <c r="T112" s="37" t="s">
        <v>43</v>
      </c>
      <c r="U112" s="37" t="s">
        <v>1216</v>
      </c>
      <c r="V112" s="37" t="s">
        <v>1217</v>
      </c>
      <c r="W112" s="37">
        <v>7</v>
      </c>
      <c r="X112" s="37" t="s">
        <v>35</v>
      </c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1:34" ht="15" customHeight="1">
      <c r="A113" s="37">
        <v>122</v>
      </c>
      <c r="B113" s="37">
        <v>15</v>
      </c>
      <c r="C113" s="142" t="str">
        <f>VLOOKUP(B113,Tablas_Maestras_Prime!$A$116:$B$153,2,FALSE)</f>
        <v>Ingeniería Ambiental</v>
      </c>
      <c r="D113" s="37">
        <v>33</v>
      </c>
      <c r="E113" s="37" t="str">
        <f>VLOOKUP(D113,Tablas_Maestras_Prime!$A$42:$B$103,2,FALSE)</f>
        <v>PONTIFICA UNIVERSIDAD CATOLICA DEL PERU (PUCP)</v>
      </c>
      <c r="F113" s="37">
        <v>4</v>
      </c>
      <c r="G113" s="142" t="str">
        <f>VLOOKUP(F113,Tablas_Maestras_Prime!$A$107:$B$112,2,FALSE)</f>
        <v>Ingenieria</v>
      </c>
      <c r="H113" s="37">
        <v>2</v>
      </c>
      <c r="I113" s="37" t="str">
        <f>VLOOKUP(H113,Tablas_Maestras_Prime!$A$20:$B$38,2,FALSE)</f>
        <v>Ingeniería</v>
      </c>
      <c r="J113" s="37">
        <v>3</v>
      </c>
      <c r="K113" s="142" t="str">
        <f>VLOOKUP(J113,Tablas_Maestras_Prime!$A$173:$B$175,2,FALSE)</f>
        <v>Part Time</v>
      </c>
      <c r="L113" s="37">
        <v>1</v>
      </c>
      <c r="M113" s="37" t="str">
        <f>VLOOKUP(L113,Tablas_Maestras_Prime!$A$158:$B$169,2,FALSE)</f>
        <v>Por definir</v>
      </c>
      <c r="N113" s="37" t="s">
        <v>4333</v>
      </c>
      <c r="O113" s="37" t="s">
        <v>1618</v>
      </c>
      <c r="P113" s="38">
        <v>37720</v>
      </c>
      <c r="Q113" s="39" t="s">
        <v>1619</v>
      </c>
      <c r="R113" s="37">
        <v>72303447</v>
      </c>
      <c r="S113" s="37">
        <v>968995955</v>
      </c>
      <c r="T113" s="37" t="s">
        <v>848</v>
      </c>
      <c r="U113" s="37" t="s">
        <v>1622</v>
      </c>
      <c r="V113" s="37">
        <v>20202215</v>
      </c>
      <c r="W113" s="37">
        <v>10</v>
      </c>
      <c r="X113" s="37" t="s">
        <v>35</v>
      </c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1:34" ht="15" customHeight="1">
      <c r="A114" s="37">
        <v>123</v>
      </c>
      <c r="B114" s="37">
        <v>2</v>
      </c>
      <c r="C114" s="142" t="str">
        <f>VLOOKUP(B114,Tablas_Maestras_Prime!$A$116:$B$153,2,FALSE)</f>
        <v>Derecho</v>
      </c>
      <c r="D114" s="37">
        <v>18</v>
      </c>
      <c r="E114" s="37" t="str">
        <f>VLOOKUP(D114,Tablas_Maestras_Prime!$A$42:$B$103,2,FALSE)</f>
        <v>Universidad Peruana de Ciencias Aplicadas</v>
      </c>
      <c r="F114" s="37">
        <v>2</v>
      </c>
      <c r="G114" s="142" t="str">
        <f>VLOOKUP(F114,Tablas_Maestras_Prime!$A$107:$B$112,2,FALSE)</f>
        <v>Administracion</v>
      </c>
      <c r="H114" s="37">
        <v>3</v>
      </c>
      <c r="I114" s="37" t="str">
        <f>VLOOKUP(H114,Tablas_Maestras_Prime!$A$20:$B$38,2,FALSE)</f>
        <v>Derecho</v>
      </c>
      <c r="J114" s="37">
        <v>3</v>
      </c>
      <c r="K114" s="142" t="str">
        <f>VLOOKUP(J114,Tablas_Maestras_Prime!$A$173:$B$175,2,FALSE)</f>
        <v>Part Time</v>
      </c>
      <c r="L114" s="37">
        <v>1</v>
      </c>
      <c r="M114" s="37" t="str">
        <f>VLOOKUP(L114,Tablas_Maestras_Prime!$A$158:$B$169,2,FALSE)</f>
        <v>Por definir</v>
      </c>
      <c r="N114" s="37" t="s">
        <v>4334</v>
      </c>
      <c r="O114" s="37" t="s">
        <v>2035</v>
      </c>
      <c r="P114" s="41"/>
      <c r="Q114" s="41"/>
      <c r="R114" s="41"/>
      <c r="S114" s="37">
        <v>947637739</v>
      </c>
      <c r="T114" s="37" t="s">
        <v>2037</v>
      </c>
      <c r="U114" s="37" t="s">
        <v>2038</v>
      </c>
      <c r="V114" s="41"/>
      <c r="W114" s="37">
        <v>10</v>
      </c>
      <c r="X114" s="37" t="s">
        <v>35</v>
      </c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1:34" ht="15" customHeight="1">
      <c r="A115" s="37">
        <v>124</v>
      </c>
      <c r="B115" s="37">
        <v>5</v>
      </c>
      <c r="C115" s="142" t="str">
        <f>VLOOKUP(B115,Tablas_Maestras_Prime!$A$116:$B$153,2,FALSE)</f>
        <v>Ing. Civil</v>
      </c>
      <c r="D115" s="37">
        <v>41</v>
      </c>
      <c r="E115" s="37" t="str">
        <f>VLOOKUP(D115,Tablas_Maestras_Prime!$A$42:$B$103,2,FALSE)</f>
        <v>UNIVERSIDAD NACIONAL DE FRONTERA</v>
      </c>
      <c r="F115" s="37">
        <v>4</v>
      </c>
      <c r="G115" s="142" t="str">
        <f>VLOOKUP(F115,Tablas_Maestras_Prime!$A$107:$B$112,2,FALSE)</f>
        <v>Ingenieria</v>
      </c>
      <c r="H115" s="37">
        <v>2</v>
      </c>
      <c r="I115" s="37" t="str">
        <f>VLOOKUP(H115,Tablas_Maestras_Prime!$A$20:$B$38,2,FALSE)</f>
        <v>Ingeniería</v>
      </c>
      <c r="J115" s="37">
        <v>3</v>
      </c>
      <c r="K115" s="142" t="str">
        <f>VLOOKUP(J115,Tablas_Maestras_Prime!$A$173:$B$175,2,FALSE)</f>
        <v>Part Time</v>
      </c>
      <c r="L115" s="37">
        <v>1</v>
      </c>
      <c r="M115" s="37" t="str">
        <f>VLOOKUP(L115,Tablas_Maestras_Prime!$A$158:$B$169,2,FALSE)</f>
        <v>Por definir</v>
      </c>
      <c r="N115" s="37" t="s">
        <v>2840</v>
      </c>
      <c r="O115" s="37" t="s">
        <v>2841</v>
      </c>
      <c r="P115" s="38">
        <v>37229</v>
      </c>
      <c r="Q115" s="39" t="s">
        <v>2842</v>
      </c>
      <c r="R115" s="37">
        <v>71624179</v>
      </c>
      <c r="S115" s="37">
        <v>973907556</v>
      </c>
      <c r="T115" s="37" t="s">
        <v>4335</v>
      </c>
      <c r="U115" s="37" t="s">
        <v>2845</v>
      </c>
      <c r="V115" s="37" t="s">
        <v>2846</v>
      </c>
      <c r="W115" s="37">
        <v>10</v>
      </c>
      <c r="X115" s="37" t="s">
        <v>35</v>
      </c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1:34" ht="15" customHeight="1">
      <c r="A116" s="37">
        <v>125</v>
      </c>
      <c r="B116" s="37">
        <v>25</v>
      </c>
      <c r="C116" s="142" t="str">
        <f>VLOOKUP(B116,Tablas_Maestras_Prime!$A$116:$B$153,2,FALSE)</f>
        <v>SOCIOLOGIA</v>
      </c>
      <c r="D116" s="37">
        <v>9</v>
      </c>
      <c r="E116" s="37" t="str">
        <f>VLOOKUP(D116,Tablas_Maestras_Prime!$A$42:$B$103,2,FALSE)</f>
        <v>UNIVERSIDAD NACIONAL DE CAJAMARCA</v>
      </c>
      <c r="F116" s="37">
        <v>2</v>
      </c>
      <c r="G116" s="142" t="str">
        <f>VLOOKUP(F116,Tablas_Maestras_Prime!$A$107:$B$112,2,FALSE)</f>
        <v>Administracion</v>
      </c>
      <c r="H116" s="37">
        <v>1</v>
      </c>
      <c r="I116" s="37" t="str">
        <f>VLOOKUP(H116,Tablas_Maestras_Prime!$A$20:$B$38,2,FALSE)</f>
        <v>Por definir...</v>
      </c>
      <c r="J116" s="37">
        <v>3</v>
      </c>
      <c r="K116" s="142" t="str">
        <f>VLOOKUP(J116,Tablas_Maestras_Prime!$A$173:$B$175,2,FALSE)</f>
        <v>Part Time</v>
      </c>
      <c r="L116" s="37">
        <v>1</v>
      </c>
      <c r="M116" s="37" t="str">
        <f>VLOOKUP(L116,Tablas_Maestras_Prime!$A$158:$B$169,2,FALSE)</f>
        <v>Por definir</v>
      </c>
      <c r="N116" s="37" t="s">
        <v>2220</v>
      </c>
      <c r="O116" s="37" t="s">
        <v>2221</v>
      </c>
      <c r="P116" s="38">
        <v>37185</v>
      </c>
      <c r="Q116" s="39" t="s">
        <v>2222</v>
      </c>
      <c r="R116" s="37">
        <v>73116645</v>
      </c>
      <c r="S116" s="37">
        <v>988727051</v>
      </c>
      <c r="T116" s="41"/>
      <c r="U116" s="37" t="s">
        <v>2225</v>
      </c>
      <c r="V116" s="37">
        <v>2020120042</v>
      </c>
      <c r="W116" s="37">
        <v>9</v>
      </c>
      <c r="X116" s="37" t="s">
        <v>35</v>
      </c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1:34" ht="15" customHeight="1">
      <c r="A117" s="37">
        <v>126</v>
      </c>
      <c r="B117" s="37">
        <v>25</v>
      </c>
      <c r="C117" s="142" t="str">
        <f>VLOOKUP(B117,Tablas_Maestras_Prime!$A$116:$B$153,2,FALSE)</f>
        <v>SOCIOLOGIA</v>
      </c>
      <c r="D117" s="37">
        <v>9</v>
      </c>
      <c r="E117" s="37" t="str">
        <f>VLOOKUP(D117,Tablas_Maestras_Prime!$A$42:$B$103,2,FALSE)</f>
        <v>UNIVERSIDAD NACIONAL DE CAJAMARCA</v>
      </c>
      <c r="F117" s="37">
        <v>2</v>
      </c>
      <c r="G117" s="142" t="str">
        <f>VLOOKUP(F117,Tablas_Maestras_Prime!$A$107:$B$112,2,FALSE)</f>
        <v>Administracion</v>
      </c>
      <c r="H117" s="37">
        <v>1</v>
      </c>
      <c r="I117" s="37" t="str">
        <f>VLOOKUP(H117,Tablas_Maestras_Prime!$A$20:$B$38,2,FALSE)</f>
        <v>Por definir...</v>
      </c>
      <c r="J117" s="37">
        <v>3</v>
      </c>
      <c r="K117" s="142" t="str">
        <f>VLOOKUP(J117,Tablas_Maestras_Prime!$A$173:$B$175,2,FALSE)</f>
        <v>Part Time</v>
      </c>
      <c r="L117" s="37">
        <v>1</v>
      </c>
      <c r="M117" s="37" t="str">
        <f>VLOOKUP(L117,Tablas_Maestras_Prime!$A$158:$B$169,2,FALSE)</f>
        <v>Por definir</v>
      </c>
      <c r="N117" s="37" t="s">
        <v>352</v>
      </c>
      <c r="O117" s="37" t="s">
        <v>353</v>
      </c>
      <c r="P117" s="38">
        <v>37528</v>
      </c>
      <c r="Q117" s="39" t="s">
        <v>354</v>
      </c>
      <c r="R117" s="37">
        <v>75190086</v>
      </c>
      <c r="S117" s="37">
        <v>974743424</v>
      </c>
      <c r="T117" s="37" t="s">
        <v>1314</v>
      </c>
      <c r="U117" s="37" t="s">
        <v>357</v>
      </c>
      <c r="V117" s="37">
        <v>2020120026</v>
      </c>
      <c r="W117" s="37">
        <v>10</v>
      </c>
      <c r="X117" s="37" t="s">
        <v>35</v>
      </c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1:34" ht="15" customHeight="1">
      <c r="A118" s="37">
        <v>127</v>
      </c>
      <c r="B118" s="37">
        <v>25</v>
      </c>
      <c r="C118" s="142" t="str">
        <f>VLOOKUP(B118,Tablas_Maestras_Prime!$A$116:$B$153,2,FALSE)</f>
        <v>SOCIOLOGIA</v>
      </c>
      <c r="D118" s="37">
        <v>33</v>
      </c>
      <c r="E118" s="37" t="str">
        <f>VLOOKUP(D118,Tablas_Maestras_Prime!$A$42:$B$103,2,FALSE)</f>
        <v>PONTIFICA UNIVERSIDAD CATOLICA DEL PERU (PUCP)</v>
      </c>
      <c r="F118" s="37">
        <v>2</v>
      </c>
      <c r="G118" s="142" t="str">
        <f>VLOOKUP(F118,Tablas_Maestras_Prime!$A$107:$B$112,2,FALSE)</f>
        <v>Administracion</v>
      </c>
      <c r="H118" s="37">
        <v>1</v>
      </c>
      <c r="I118" s="37" t="str">
        <f>VLOOKUP(H118,Tablas_Maestras_Prime!$A$20:$B$38,2,FALSE)</f>
        <v>Por definir...</v>
      </c>
      <c r="J118" s="37">
        <v>3</v>
      </c>
      <c r="K118" s="142" t="str">
        <f>VLOOKUP(J118,Tablas_Maestras_Prime!$A$173:$B$175,2,FALSE)</f>
        <v>Part Time</v>
      </c>
      <c r="L118" s="37">
        <v>1</v>
      </c>
      <c r="M118" s="37" t="str">
        <f>VLOOKUP(L118,Tablas_Maestras_Prime!$A$158:$B$169,2,FALSE)</f>
        <v>Por definir</v>
      </c>
      <c r="N118" s="37" t="s">
        <v>2339</v>
      </c>
      <c r="O118" s="37" t="s">
        <v>2340</v>
      </c>
      <c r="P118" s="38">
        <v>36681</v>
      </c>
      <c r="Q118" s="39" t="s">
        <v>2341</v>
      </c>
      <c r="R118" s="37">
        <v>70563615</v>
      </c>
      <c r="S118" s="37">
        <v>928472221</v>
      </c>
      <c r="T118" s="37" t="s">
        <v>433</v>
      </c>
      <c r="U118" s="37" t="s">
        <v>433</v>
      </c>
      <c r="V118" s="37">
        <v>20202353</v>
      </c>
      <c r="W118" s="37">
        <v>10</v>
      </c>
      <c r="X118" s="37" t="s">
        <v>35</v>
      </c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1:34" ht="15" customHeight="1">
      <c r="A119" s="37">
        <v>128</v>
      </c>
      <c r="B119" s="37">
        <v>19</v>
      </c>
      <c r="C119" s="142" t="str">
        <f>VLOOKUP(B119,Tablas_Maestras_Prime!$A$116:$B$153,2,FALSE)</f>
        <v>Ingenieria Geogràfica</v>
      </c>
      <c r="D119" s="37">
        <v>12</v>
      </c>
      <c r="E119" s="37" t="str">
        <f>VLOOKUP(D119,Tablas_Maestras_Prime!$A$42:$B$103,2,FALSE)</f>
        <v>Universidad Nacional Mayor De San Marcos</v>
      </c>
      <c r="F119" s="37">
        <v>4</v>
      </c>
      <c r="G119" s="142" t="str">
        <f>VLOOKUP(F119,Tablas_Maestras_Prime!$A$107:$B$112,2,FALSE)</f>
        <v>Ingenieria</v>
      </c>
      <c r="H119" s="37">
        <v>2</v>
      </c>
      <c r="I119" s="37" t="str">
        <f>VLOOKUP(H119,Tablas_Maestras_Prime!$A$20:$B$38,2,FALSE)</f>
        <v>Ingeniería</v>
      </c>
      <c r="J119" s="37">
        <v>3</v>
      </c>
      <c r="K119" s="142" t="str">
        <f>VLOOKUP(J119,Tablas_Maestras_Prime!$A$173:$B$175,2,FALSE)</f>
        <v>Part Time</v>
      </c>
      <c r="L119" s="37">
        <v>1</v>
      </c>
      <c r="M119" s="37" t="str">
        <f>VLOOKUP(L119,Tablas_Maestras_Prime!$A$158:$B$169,2,FALSE)</f>
        <v>Por definir</v>
      </c>
      <c r="N119" s="37" t="s">
        <v>4337</v>
      </c>
      <c r="O119" s="37" t="s">
        <v>473</v>
      </c>
      <c r="P119" s="38">
        <v>36392</v>
      </c>
      <c r="Q119" s="39" t="s">
        <v>474</v>
      </c>
      <c r="R119" s="37">
        <v>71625428</v>
      </c>
      <c r="S119" s="37">
        <v>980725757</v>
      </c>
      <c r="T119" s="37" t="s">
        <v>477</v>
      </c>
      <c r="U119" s="37" t="s">
        <v>478</v>
      </c>
      <c r="V119" s="37">
        <v>20160180</v>
      </c>
      <c r="W119" s="37">
        <v>10</v>
      </c>
      <c r="X119" s="37" t="s">
        <v>35</v>
      </c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1:34" ht="15" customHeight="1">
      <c r="A120" s="37">
        <v>129</v>
      </c>
      <c r="B120" s="37">
        <v>4</v>
      </c>
      <c r="C120" s="142" t="str">
        <f>VLOOKUP(B120,Tablas_Maestras_Prime!$A$116:$B$153,2,FALSE)</f>
        <v>Ing. Industrial</v>
      </c>
      <c r="D120" s="37">
        <v>10</v>
      </c>
      <c r="E120" s="37" t="str">
        <f>VLOOKUP(D120,Tablas_Maestras_Prime!$A$42:$B$103,2,FALSE)</f>
        <v>Universidad Católica San pablo</v>
      </c>
      <c r="F120" s="37">
        <v>4</v>
      </c>
      <c r="G120" s="142" t="str">
        <f>VLOOKUP(F120,Tablas_Maestras_Prime!$A$107:$B$112,2,FALSE)</f>
        <v>Ingenieria</v>
      </c>
      <c r="H120" s="37">
        <v>2</v>
      </c>
      <c r="I120" s="37" t="str">
        <f>VLOOKUP(H120,Tablas_Maestras_Prime!$A$20:$B$38,2,FALSE)</f>
        <v>Ingeniería</v>
      </c>
      <c r="J120" s="37">
        <v>3</v>
      </c>
      <c r="K120" s="142" t="str">
        <f>VLOOKUP(J120,Tablas_Maestras_Prime!$A$173:$B$175,2,FALSE)</f>
        <v>Part Time</v>
      </c>
      <c r="L120" s="37">
        <v>1</v>
      </c>
      <c r="M120" s="37" t="str">
        <f>VLOOKUP(L120,Tablas_Maestras_Prime!$A$158:$B$169,2,FALSE)</f>
        <v>Por definir</v>
      </c>
      <c r="N120" s="37" t="s">
        <v>4338</v>
      </c>
      <c r="O120" s="37" t="s">
        <v>429</v>
      </c>
      <c r="P120" s="38">
        <v>37475</v>
      </c>
      <c r="Q120" s="39" t="s">
        <v>430</v>
      </c>
      <c r="R120" s="37">
        <v>73959249</v>
      </c>
      <c r="S120" s="37">
        <v>993639184</v>
      </c>
      <c r="T120" s="37" t="s">
        <v>433</v>
      </c>
      <c r="U120" s="37" t="s">
        <v>433</v>
      </c>
      <c r="V120" s="37">
        <v>2010547448</v>
      </c>
      <c r="W120" s="37">
        <v>8</v>
      </c>
      <c r="X120" s="37" t="s">
        <v>35</v>
      </c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1:34" ht="15" customHeight="1">
      <c r="A121" s="37">
        <v>130</v>
      </c>
      <c r="B121" s="37">
        <v>27</v>
      </c>
      <c r="C121" s="142" t="str">
        <f>VLOOKUP(B121,Tablas_Maestras_Prime!$A$116:$B$153,2,FALSE)</f>
        <v>Sin Definir..</v>
      </c>
      <c r="D121" s="37">
        <v>9</v>
      </c>
      <c r="E121" s="37" t="str">
        <f>VLOOKUP(D121,Tablas_Maestras_Prime!$A$42:$B$103,2,FALSE)</f>
        <v>UNIVERSIDAD NACIONAL DE CAJAMARCA</v>
      </c>
      <c r="F121" s="37">
        <v>4</v>
      </c>
      <c r="G121" s="142" t="str">
        <f>VLOOKUP(F121,Tablas_Maestras_Prime!$A$107:$B$112,2,FALSE)</f>
        <v>Ingenieria</v>
      </c>
      <c r="H121" s="37">
        <v>2</v>
      </c>
      <c r="I121" s="37" t="str">
        <f>VLOOKUP(H121,Tablas_Maestras_Prime!$A$20:$B$38,2,FALSE)</f>
        <v>Ingeniería</v>
      </c>
      <c r="J121" s="37">
        <v>3</v>
      </c>
      <c r="K121" s="142" t="str">
        <f>VLOOKUP(J121,Tablas_Maestras_Prime!$A$173:$B$175,2,FALSE)</f>
        <v>Part Time</v>
      </c>
      <c r="L121" s="37">
        <v>1</v>
      </c>
      <c r="M121" s="37" t="str">
        <f>VLOOKUP(L121,Tablas_Maestras_Prime!$A$158:$B$169,2,FALSE)</f>
        <v>Por definir</v>
      </c>
      <c r="N121" s="37" t="s">
        <v>1311</v>
      </c>
      <c r="O121" s="37" t="s">
        <v>876</v>
      </c>
      <c r="P121" s="38">
        <v>36853</v>
      </c>
      <c r="Q121" s="39" t="s">
        <v>1312</v>
      </c>
      <c r="R121" s="37">
        <v>74492588</v>
      </c>
      <c r="S121" s="41"/>
      <c r="T121" s="37" t="s">
        <v>1314</v>
      </c>
      <c r="U121" s="37" t="s">
        <v>1314</v>
      </c>
      <c r="V121" s="37">
        <v>2019040018</v>
      </c>
      <c r="W121" s="37">
        <v>9</v>
      </c>
      <c r="X121" s="37" t="s">
        <v>35</v>
      </c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1:34" ht="15" customHeight="1">
      <c r="A122" s="37">
        <v>131</v>
      </c>
      <c r="B122" s="37">
        <v>19</v>
      </c>
      <c r="C122" s="142" t="str">
        <f>VLOOKUP(B122,Tablas_Maestras_Prime!$A$116:$B$153,2,FALSE)</f>
        <v>Ingenieria Geogràfica</v>
      </c>
      <c r="D122" s="37">
        <v>12</v>
      </c>
      <c r="E122" s="37" t="str">
        <f>VLOOKUP(D122,Tablas_Maestras_Prime!$A$42:$B$103,2,FALSE)</f>
        <v>Universidad Nacional Mayor De San Marcos</v>
      </c>
      <c r="F122" s="37">
        <v>4</v>
      </c>
      <c r="G122" s="142" t="str">
        <f>VLOOKUP(F122,Tablas_Maestras_Prime!$A$107:$B$112,2,FALSE)</f>
        <v>Ingenieria</v>
      </c>
      <c r="H122" s="37">
        <v>2</v>
      </c>
      <c r="I122" s="37" t="str">
        <f>VLOOKUP(H122,Tablas_Maestras_Prime!$A$20:$B$38,2,FALSE)</f>
        <v>Ingeniería</v>
      </c>
      <c r="J122" s="37">
        <v>3</v>
      </c>
      <c r="K122" s="142" t="str">
        <f>VLOOKUP(J122,Tablas_Maestras_Prime!$A$173:$B$175,2,FALSE)</f>
        <v>Part Time</v>
      </c>
      <c r="L122" s="37">
        <v>1</v>
      </c>
      <c r="M122" s="37" t="str">
        <f>VLOOKUP(L122,Tablas_Maestras_Prime!$A$158:$B$169,2,FALSE)</f>
        <v>Por definir</v>
      </c>
      <c r="N122" s="37" t="s">
        <v>1499</v>
      </c>
      <c r="O122" s="37" t="s">
        <v>1500</v>
      </c>
      <c r="P122" s="38">
        <v>36319</v>
      </c>
      <c r="Q122" s="39" t="s">
        <v>1501</v>
      </c>
      <c r="R122" s="37">
        <v>78223080</v>
      </c>
      <c r="S122" s="37">
        <v>906402059</v>
      </c>
      <c r="T122" s="37" t="s">
        <v>932</v>
      </c>
      <c r="U122" s="37" t="s">
        <v>1504</v>
      </c>
      <c r="V122" s="37">
        <v>20160188</v>
      </c>
      <c r="W122" s="37">
        <v>10</v>
      </c>
      <c r="X122" s="37" t="s">
        <v>35</v>
      </c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1:34" ht="15" customHeight="1">
      <c r="A123" s="37">
        <v>133</v>
      </c>
      <c r="B123" s="37">
        <v>27</v>
      </c>
      <c r="C123" s="142" t="str">
        <f>VLOOKUP(B123,Tablas_Maestras_Prime!$A$116:$B$153,2,FALSE)</f>
        <v>Sin Definir..</v>
      </c>
      <c r="D123" s="37">
        <v>9</v>
      </c>
      <c r="E123" s="37" t="str">
        <f>VLOOKUP(D123,Tablas_Maestras_Prime!$A$42:$B$103,2,FALSE)</f>
        <v>UNIVERSIDAD NACIONAL DE CAJAMARCA</v>
      </c>
      <c r="F123" s="37">
        <v>4</v>
      </c>
      <c r="G123" s="142" t="str">
        <f>VLOOKUP(F123,Tablas_Maestras_Prime!$A$107:$B$112,2,FALSE)</f>
        <v>Ingenieria</v>
      </c>
      <c r="H123" s="37">
        <v>2</v>
      </c>
      <c r="I123" s="37" t="str">
        <f>VLOOKUP(H123,Tablas_Maestras_Prime!$A$20:$B$38,2,FALSE)</f>
        <v>Ingeniería</v>
      </c>
      <c r="J123" s="37">
        <v>3</v>
      </c>
      <c r="K123" s="142" t="str">
        <f>VLOOKUP(J123,Tablas_Maestras_Prime!$A$173:$B$175,2,FALSE)</f>
        <v>Part Time</v>
      </c>
      <c r="L123" s="37">
        <v>1</v>
      </c>
      <c r="M123" s="37" t="str">
        <f>VLOOKUP(L123,Tablas_Maestras_Prime!$A$158:$B$169,2,FALSE)</f>
        <v>Por definir</v>
      </c>
      <c r="N123" s="37" t="s">
        <v>1149</v>
      </c>
      <c r="O123" s="37" t="s">
        <v>1150</v>
      </c>
      <c r="P123" s="38">
        <v>36526</v>
      </c>
      <c r="Q123" s="39" t="s">
        <v>1151</v>
      </c>
      <c r="R123" s="37">
        <v>72401067</v>
      </c>
      <c r="S123" s="37">
        <v>994899541</v>
      </c>
      <c r="T123" s="41"/>
      <c r="U123" s="37" t="s">
        <v>1154</v>
      </c>
      <c r="V123" s="37">
        <v>2017470017</v>
      </c>
      <c r="W123" s="37" t="s">
        <v>835</v>
      </c>
      <c r="X123" s="37" t="s">
        <v>35</v>
      </c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1:34" ht="15" customHeight="1">
      <c r="A124" s="37">
        <v>134</v>
      </c>
      <c r="B124" s="37">
        <v>5</v>
      </c>
      <c r="C124" s="142" t="str">
        <f>VLOOKUP(B124,Tablas_Maestras_Prime!$A$116:$B$153,2,FALSE)</f>
        <v>Ing. Civil</v>
      </c>
      <c r="D124" s="37">
        <v>18</v>
      </c>
      <c r="E124" s="37" t="str">
        <f>VLOOKUP(D124,Tablas_Maestras_Prime!$A$42:$B$103,2,FALSE)</f>
        <v>Universidad Peruana de Ciencias Aplicadas</v>
      </c>
      <c r="F124" s="37">
        <v>4</v>
      </c>
      <c r="G124" s="142" t="str">
        <f>VLOOKUP(F124,Tablas_Maestras_Prime!$A$107:$B$112,2,FALSE)</f>
        <v>Ingenieria</v>
      </c>
      <c r="H124" s="37">
        <v>2</v>
      </c>
      <c r="I124" s="37" t="str">
        <f>VLOOKUP(H124,Tablas_Maestras_Prime!$A$20:$B$38,2,FALSE)</f>
        <v>Ingeniería</v>
      </c>
      <c r="J124" s="37">
        <v>3</v>
      </c>
      <c r="K124" s="142" t="str">
        <f>VLOOKUP(J124,Tablas_Maestras_Prime!$A$173:$B$175,2,FALSE)</f>
        <v>Part Time</v>
      </c>
      <c r="L124" s="37">
        <v>1</v>
      </c>
      <c r="M124" s="37" t="str">
        <f>VLOOKUP(L124,Tablas_Maestras_Prime!$A$158:$B$169,2,FALSE)</f>
        <v>Por definir</v>
      </c>
      <c r="N124" s="37" t="s">
        <v>2148</v>
      </c>
      <c r="O124" s="37" t="s">
        <v>2149</v>
      </c>
      <c r="P124" s="38">
        <v>37773</v>
      </c>
      <c r="Q124" s="39" t="s">
        <v>2150</v>
      </c>
      <c r="R124" s="37">
        <v>74038668</v>
      </c>
      <c r="S124" s="37">
        <v>989843638</v>
      </c>
      <c r="T124" s="37" t="s">
        <v>4339</v>
      </c>
      <c r="U124" s="37" t="s">
        <v>2153</v>
      </c>
      <c r="V124" s="37">
        <v>202019371</v>
      </c>
      <c r="W124" s="37">
        <v>8</v>
      </c>
      <c r="X124" s="37" t="s">
        <v>35</v>
      </c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1:34" ht="15" customHeight="1">
      <c r="A125" s="37">
        <v>135</v>
      </c>
      <c r="B125" s="37">
        <v>27</v>
      </c>
      <c r="C125" s="142" t="str">
        <f>VLOOKUP(B125,Tablas_Maestras_Prime!$A$116:$B$153,2,FALSE)</f>
        <v>Sin Definir..</v>
      </c>
      <c r="D125" s="37">
        <v>9</v>
      </c>
      <c r="E125" s="37" t="str">
        <f>VLOOKUP(D125,Tablas_Maestras_Prime!$A$42:$B$103,2,FALSE)</f>
        <v>UNIVERSIDAD NACIONAL DE CAJAMARCA</v>
      </c>
      <c r="F125" s="37">
        <v>4</v>
      </c>
      <c r="G125" s="142" t="str">
        <f>VLOOKUP(F125,Tablas_Maestras_Prime!$A$107:$B$112,2,FALSE)</f>
        <v>Ingenieria</v>
      </c>
      <c r="H125" s="37">
        <v>2</v>
      </c>
      <c r="I125" s="37" t="str">
        <f>VLOOKUP(H125,Tablas_Maestras_Prime!$A$20:$B$38,2,FALSE)</f>
        <v>Ingeniería</v>
      </c>
      <c r="J125" s="37">
        <v>3</v>
      </c>
      <c r="K125" s="142" t="str">
        <f>VLOOKUP(J125,Tablas_Maestras_Prime!$A$173:$B$175,2,FALSE)</f>
        <v>Part Time</v>
      </c>
      <c r="L125" s="37">
        <v>1</v>
      </c>
      <c r="M125" s="37" t="str">
        <f>VLOOKUP(L125,Tablas_Maestras_Prime!$A$158:$B$169,2,FALSE)</f>
        <v>Por definir</v>
      </c>
      <c r="N125" s="37" t="s">
        <v>1748</v>
      </c>
      <c r="O125" s="37" t="s">
        <v>1749</v>
      </c>
      <c r="P125" s="38">
        <v>36348</v>
      </c>
      <c r="Q125" s="39" t="s">
        <v>1750</v>
      </c>
      <c r="R125" s="37">
        <v>75878716</v>
      </c>
      <c r="S125" s="37">
        <v>972031351</v>
      </c>
      <c r="T125" s="41"/>
      <c r="U125" s="37" t="s">
        <v>1753</v>
      </c>
      <c r="V125" s="37" t="s">
        <v>835</v>
      </c>
      <c r="W125" s="37" t="s">
        <v>835</v>
      </c>
      <c r="X125" s="37" t="s">
        <v>35</v>
      </c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1:34" ht="15" customHeight="1">
      <c r="A126" s="37">
        <v>136</v>
      </c>
      <c r="B126" s="37">
        <v>27</v>
      </c>
      <c r="C126" s="142" t="str">
        <f>VLOOKUP(B126,Tablas_Maestras_Prime!$A$116:$B$153,2,FALSE)</f>
        <v>Sin Definir..</v>
      </c>
      <c r="D126" s="37">
        <v>9</v>
      </c>
      <c r="E126" s="37" t="str">
        <f>VLOOKUP(D126,Tablas_Maestras_Prime!$A$42:$B$103,2,FALSE)</f>
        <v>UNIVERSIDAD NACIONAL DE CAJAMARCA</v>
      </c>
      <c r="F126" s="37">
        <v>4</v>
      </c>
      <c r="G126" s="142" t="str">
        <f>VLOOKUP(F126,Tablas_Maestras_Prime!$A$107:$B$112,2,FALSE)</f>
        <v>Ingenieria</v>
      </c>
      <c r="H126" s="37">
        <v>2</v>
      </c>
      <c r="I126" s="37" t="str">
        <f>VLOOKUP(H126,Tablas_Maestras_Prime!$A$20:$B$38,2,FALSE)</f>
        <v>Ingeniería</v>
      </c>
      <c r="J126" s="37">
        <v>3</v>
      </c>
      <c r="K126" s="142" t="str">
        <f>VLOOKUP(J126,Tablas_Maestras_Prime!$A$173:$B$175,2,FALSE)</f>
        <v>Part Time</v>
      </c>
      <c r="L126" s="37">
        <v>1</v>
      </c>
      <c r="M126" s="37" t="str">
        <f>VLOOKUP(L126,Tablas_Maestras_Prime!$A$158:$B$169,2,FALSE)</f>
        <v>Por definir</v>
      </c>
      <c r="N126" s="37" t="s">
        <v>1418</v>
      </c>
      <c r="O126" s="37" t="s">
        <v>1417</v>
      </c>
      <c r="P126" s="38">
        <v>35319</v>
      </c>
      <c r="Q126" s="39" t="s">
        <v>1419</v>
      </c>
      <c r="R126" s="37">
        <v>73054939</v>
      </c>
      <c r="S126" s="37">
        <v>954800340</v>
      </c>
      <c r="T126" s="37" t="s">
        <v>4340</v>
      </c>
      <c r="U126" s="37" t="s">
        <v>1422</v>
      </c>
      <c r="V126" s="37" t="s">
        <v>835</v>
      </c>
      <c r="W126" s="37" t="s">
        <v>835</v>
      </c>
      <c r="X126" s="37" t="s">
        <v>35</v>
      </c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1:34" ht="15" customHeight="1">
      <c r="A127" s="37">
        <v>137</v>
      </c>
      <c r="B127" s="37">
        <v>5</v>
      </c>
      <c r="C127" s="142" t="str">
        <f>VLOOKUP(B127,Tablas_Maestras_Prime!$A$116:$B$153,2,FALSE)</f>
        <v>Ing. Civil</v>
      </c>
      <c r="D127" s="37">
        <v>29</v>
      </c>
      <c r="E127" s="37" t="str">
        <f>VLOOKUP(D127,Tablas_Maestras_Prime!$A$42:$B$103,2,FALSE)</f>
        <v>UNIVERSIDAD NACIONAL TECNOLÓGICA DE LIMA SUR</v>
      </c>
      <c r="F127" s="37">
        <v>4</v>
      </c>
      <c r="G127" s="142" t="str">
        <f>VLOOKUP(F127,Tablas_Maestras_Prime!$A$107:$B$112,2,FALSE)</f>
        <v>Ingenieria</v>
      </c>
      <c r="H127" s="37">
        <v>2</v>
      </c>
      <c r="I127" s="37" t="str">
        <f>VLOOKUP(H127,Tablas_Maestras_Prime!$A$20:$B$38,2,FALSE)</f>
        <v>Ingeniería</v>
      </c>
      <c r="J127" s="37">
        <v>3</v>
      </c>
      <c r="K127" s="142" t="str">
        <f>VLOOKUP(J127,Tablas_Maestras_Prime!$A$173:$B$175,2,FALSE)</f>
        <v>Part Time</v>
      </c>
      <c r="L127" s="37">
        <v>1</v>
      </c>
      <c r="M127" s="37" t="str">
        <f>VLOOKUP(L127,Tablas_Maestras_Prime!$A$158:$B$169,2,FALSE)</f>
        <v>Por definir</v>
      </c>
      <c r="N127" s="37" t="s">
        <v>1277</v>
      </c>
      <c r="O127" s="37" t="s">
        <v>1278</v>
      </c>
      <c r="P127" s="38">
        <v>37417</v>
      </c>
      <c r="Q127" s="39" t="s">
        <v>1279</v>
      </c>
      <c r="R127" s="37">
        <v>73421276</v>
      </c>
      <c r="S127" s="37">
        <v>912961451</v>
      </c>
      <c r="T127" s="41"/>
      <c r="U127" s="37" t="s">
        <v>4342</v>
      </c>
      <c r="V127" s="37" t="s">
        <v>1283</v>
      </c>
      <c r="W127" s="37">
        <v>10</v>
      </c>
      <c r="X127" s="37" t="s">
        <v>35</v>
      </c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1:34" ht="15" customHeight="1">
      <c r="A128" s="37">
        <v>138</v>
      </c>
      <c r="B128" s="37">
        <v>27</v>
      </c>
      <c r="C128" s="142" t="str">
        <f>VLOOKUP(B128,Tablas_Maestras_Prime!$A$116:$B$153,2,FALSE)</f>
        <v>Sin Definir..</v>
      </c>
      <c r="D128" s="37">
        <v>22</v>
      </c>
      <c r="E128" s="37" t="str">
        <f>VLOOKUP(D128,Tablas_Maestras_Prime!$A$42:$B$103,2,FALSE)</f>
        <v>Universidad Catolica de Santa Maria</v>
      </c>
      <c r="F128" s="37">
        <v>2</v>
      </c>
      <c r="G128" s="142" t="str">
        <f>VLOOKUP(F128,Tablas_Maestras_Prime!$A$107:$B$112,2,FALSE)</f>
        <v>Administracion</v>
      </c>
      <c r="H128" s="37">
        <v>6</v>
      </c>
      <c r="I128" s="37" t="str">
        <f>VLOOKUP(H128,Tablas_Maestras_Prime!$A$20:$B$38,2,FALSE)</f>
        <v>Diseño</v>
      </c>
      <c r="J128" s="37">
        <v>3</v>
      </c>
      <c r="K128" s="142" t="str">
        <f>VLOOKUP(J128,Tablas_Maestras_Prime!$A$173:$B$175,2,FALSE)</f>
        <v>Part Time</v>
      </c>
      <c r="L128" s="37">
        <v>1</v>
      </c>
      <c r="M128" s="37" t="str">
        <f>VLOOKUP(L128,Tablas_Maestras_Prime!$A$158:$B$169,2,FALSE)</f>
        <v>Por definir</v>
      </c>
      <c r="N128" s="37" t="s">
        <v>1446</v>
      </c>
      <c r="O128" s="37" t="s">
        <v>1447</v>
      </c>
      <c r="P128" s="41"/>
      <c r="Q128" s="41"/>
      <c r="R128" s="41"/>
      <c r="S128" s="37">
        <v>952149829</v>
      </c>
      <c r="T128" s="37" t="s">
        <v>4343</v>
      </c>
      <c r="U128" s="37" t="s">
        <v>1449</v>
      </c>
      <c r="V128" s="41"/>
      <c r="W128" s="41"/>
      <c r="X128" s="37" t="s">
        <v>35</v>
      </c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1:34" ht="15" customHeight="1">
      <c r="A129" s="37">
        <v>139</v>
      </c>
      <c r="B129" s="37">
        <v>5</v>
      </c>
      <c r="C129" s="142" t="str">
        <f>VLOOKUP(B129,Tablas_Maestras_Prime!$A$116:$B$153,2,FALSE)</f>
        <v>Ing. Civil</v>
      </c>
      <c r="D129" s="37">
        <v>14</v>
      </c>
      <c r="E129" s="37" t="str">
        <f>VLOOKUP(D129,Tablas_Maestras_Prime!$A$42:$B$103,2,FALSE)</f>
        <v>Universidad Ricardo Palma</v>
      </c>
      <c r="F129" s="37">
        <v>4</v>
      </c>
      <c r="G129" s="142" t="str">
        <f>VLOOKUP(F129,Tablas_Maestras_Prime!$A$107:$B$112,2,FALSE)</f>
        <v>Ingenieria</v>
      </c>
      <c r="H129" s="37">
        <v>2</v>
      </c>
      <c r="I129" s="37" t="str">
        <f>VLOOKUP(H129,Tablas_Maestras_Prime!$A$20:$B$38,2,FALSE)</f>
        <v>Ingeniería</v>
      </c>
      <c r="J129" s="37">
        <v>3</v>
      </c>
      <c r="K129" s="142" t="str">
        <f>VLOOKUP(J129,Tablas_Maestras_Prime!$A$173:$B$175,2,FALSE)</f>
        <v>Part Time</v>
      </c>
      <c r="L129" s="37">
        <v>1</v>
      </c>
      <c r="M129" s="37" t="str">
        <f>VLOOKUP(L129,Tablas_Maestras_Prime!$A$158:$B$169,2,FALSE)</f>
        <v>Por definir</v>
      </c>
      <c r="N129" s="37" t="s">
        <v>4344</v>
      </c>
      <c r="O129" s="37" t="s">
        <v>830</v>
      </c>
      <c r="P129" s="41"/>
      <c r="Q129" s="39" t="s">
        <v>831</v>
      </c>
      <c r="R129" s="37">
        <v>73672171</v>
      </c>
      <c r="S129" s="37">
        <v>930569870</v>
      </c>
      <c r="T129" s="41"/>
      <c r="U129" s="37" t="s">
        <v>834</v>
      </c>
      <c r="V129" s="37" t="s">
        <v>835</v>
      </c>
      <c r="W129" s="37" t="s">
        <v>835</v>
      </c>
      <c r="X129" s="37" t="s">
        <v>35</v>
      </c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1:34" ht="15" customHeight="1">
      <c r="A130" s="37">
        <v>140</v>
      </c>
      <c r="B130" s="37">
        <v>2</v>
      </c>
      <c r="C130" s="142" t="str">
        <f>VLOOKUP(B130,Tablas_Maestras_Prime!$A$116:$B$153,2,FALSE)</f>
        <v>Derecho</v>
      </c>
      <c r="D130" s="37">
        <v>34</v>
      </c>
      <c r="E130" s="37" t="str">
        <f>VLOOKUP(D130,Tablas_Maestras_Prime!$A$42:$B$103,2,FALSE)</f>
        <v>UNIVERSIDAD NACIONAL DE PIURA</v>
      </c>
      <c r="F130" s="37">
        <v>2</v>
      </c>
      <c r="G130" s="142" t="str">
        <f>VLOOKUP(F130,Tablas_Maestras_Prime!$A$107:$B$112,2,FALSE)</f>
        <v>Administracion</v>
      </c>
      <c r="H130" s="37">
        <v>2</v>
      </c>
      <c r="I130" s="37" t="str">
        <f>VLOOKUP(H130,Tablas_Maestras_Prime!$A$20:$B$38,2,FALSE)</f>
        <v>Ingeniería</v>
      </c>
      <c r="J130" s="37">
        <v>3</v>
      </c>
      <c r="K130" s="142" t="str">
        <f>VLOOKUP(J130,Tablas_Maestras_Prime!$A$173:$B$175,2,FALSE)</f>
        <v>Part Time</v>
      </c>
      <c r="L130" s="37">
        <v>1</v>
      </c>
      <c r="M130" s="37" t="str">
        <f>VLOOKUP(L130,Tablas_Maestras_Prime!$A$158:$B$169,2,FALSE)</f>
        <v>Por definir</v>
      </c>
      <c r="N130" s="37" t="s">
        <v>1819</v>
      </c>
      <c r="O130" s="37" t="s">
        <v>1820</v>
      </c>
      <c r="P130" s="41"/>
      <c r="Q130" s="39" t="s">
        <v>1821</v>
      </c>
      <c r="R130" s="37">
        <v>73063868</v>
      </c>
      <c r="S130" s="37">
        <v>969348909</v>
      </c>
      <c r="T130" s="37" t="s">
        <v>4346</v>
      </c>
      <c r="U130" s="37" t="s">
        <v>1824</v>
      </c>
      <c r="V130" s="37" t="s">
        <v>1825</v>
      </c>
      <c r="W130" s="37">
        <v>10</v>
      </c>
      <c r="X130" s="37" t="s">
        <v>35</v>
      </c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1:34" ht="15" customHeight="1">
      <c r="A131" s="37">
        <v>141</v>
      </c>
      <c r="B131" s="37">
        <v>1</v>
      </c>
      <c r="C131" s="142" t="str">
        <f>VLOOKUP(B131,Tablas_Maestras_Prime!$A$116:$B$153,2,FALSE)</f>
        <v>Arquitectura y Urbanismo</v>
      </c>
      <c r="D131" s="37">
        <v>2</v>
      </c>
      <c r="E131" s="37" t="str">
        <f>VLOOKUP(D131,Tablas_Maestras_Prime!$A$42:$B$103,2,FALSE)</f>
        <v>Universidad privada del norte</v>
      </c>
      <c r="F131" s="37">
        <v>4</v>
      </c>
      <c r="G131" s="142" t="str">
        <f>VLOOKUP(F131,Tablas_Maestras_Prime!$A$107:$B$112,2,FALSE)</f>
        <v>Ingenieria</v>
      </c>
      <c r="H131" s="37">
        <v>8</v>
      </c>
      <c r="I131" s="37" t="str">
        <f>VLOOKUP(H131,Tablas_Maestras_Prime!$A$20:$B$38,2,FALSE)</f>
        <v>Arquitectura</v>
      </c>
      <c r="J131" s="37">
        <v>3</v>
      </c>
      <c r="K131" s="142" t="str">
        <f>VLOOKUP(J131,Tablas_Maestras_Prime!$A$173:$B$175,2,FALSE)</f>
        <v>Part Time</v>
      </c>
      <c r="L131" s="37">
        <v>1</v>
      </c>
      <c r="M131" s="37" t="str">
        <f>VLOOKUP(L131,Tablas_Maestras_Prime!$A$158:$B$169,2,FALSE)</f>
        <v>Por definir</v>
      </c>
      <c r="N131" s="37" t="s">
        <v>4347</v>
      </c>
      <c r="O131" s="37" t="s">
        <v>666</v>
      </c>
      <c r="P131" s="41"/>
      <c r="Q131" s="39" t="s">
        <v>667</v>
      </c>
      <c r="R131" s="37">
        <v>72311174</v>
      </c>
      <c r="S131" s="37">
        <v>901278032</v>
      </c>
      <c r="T131" s="37" t="s">
        <v>4348</v>
      </c>
      <c r="U131" s="37" t="s">
        <v>670</v>
      </c>
      <c r="V131" s="37" t="s">
        <v>671</v>
      </c>
      <c r="W131" s="37">
        <v>8</v>
      </c>
      <c r="X131" s="37" t="s">
        <v>35</v>
      </c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1:34" ht="15" customHeight="1">
      <c r="A132" s="37">
        <v>142</v>
      </c>
      <c r="B132" s="37">
        <v>15</v>
      </c>
      <c r="C132" s="142" t="str">
        <f>VLOOKUP(B132,Tablas_Maestras_Prime!$A$116:$B$153,2,FALSE)</f>
        <v>Ingeniería Ambiental</v>
      </c>
      <c r="D132" s="37">
        <v>37</v>
      </c>
      <c r="E132" s="37" t="str">
        <f>VLOOKUP(D132,Tablas_Maestras_Prime!$A$42:$B$103,2,FALSE)</f>
        <v>UNIVERSIDAD DE INGENIERÍA Y TECNOLOGÍA (UTEC)</v>
      </c>
      <c r="F132" s="37">
        <v>4</v>
      </c>
      <c r="G132" s="142" t="str">
        <f>VLOOKUP(F132,Tablas_Maestras_Prime!$A$107:$B$112,2,FALSE)</f>
        <v>Ingenieria</v>
      </c>
      <c r="H132" s="37">
        <v>2</v>
      </c>
      <c r="I132" s="37" t="str">
        <f>VLOOKUP(H132,Tablas_Maestras_Prime!$A$20:$B$38,2,FALSE)</f>
        <v>Ingeniería</v>
      </c>
      <c r="J132" s="37">
        <v>3</v>
      </c>
      <c r="K132" s="142" t="str">
        <f>VLOOKUP(J132,Tablas_Maestras_Prime!$A$173:$B$175,2,FALSE)</f>
        <v>Part Time</v>
      </c>
      <c r="L132" s="37">
        <v>1</v>
      </c>
      <c r="M132" s="37" t="str">
        <f>VLOOKUP(L132,Tablas_Maestras_Prime!$A$158:$B$169,2,FALSE)</f>
        <v>Por definir</v>
      </c>
      <c r="N132" s="37" t="s">
        <v>3121</v>
      </c>
      <c r="O132" s="37" t="s">
        <v>3122</v>
      </c>
      <c r="P132" s="41"/>
      <c r="Q132" s="39" t="s">
        <v>3123</v>
      </c>
      <c r="R132" s="37">
        <v>72916205</v>
      </c>
      <c r="S132" s="37">
        <v>983470724</v>
      </c>
      <c r="T132" s="41"/>
      <c r="U132" s="37" t="s">
        <v>3126</v>
      </c>
      <c r="V132" s="37">
        <v>2020501</v>
      </c>
      <c r="W132" s="37">
        <v>9</v>
      </c>
      <c r="X132" s="37" t="s">
        <v>35</v>
      </c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1:34" ht="15" customHeight="1">
      <c r="A133" s="37">
        <v>143</v>
      </c>
      <c r="B133" s="37">
        <v>5</v>
      </c>
      <c r="C133" s="142" t="str">
        <f>VLOOKUP(B133,Tablas_Maestras_Prime!$A$116:$B$153,2,FALSE)</f>
        <v>Ing. Civil</v>
      </c>
      <c r="D133" s="37">
        <v>19</v>
      </c>
      <c r="E133" s="37" t="str">
        <f>VLOOKUP(D133,Tablas_Maestras_Prime!$A$42:$B$103,2,FALSE)</f>
        <v>Universidad Privada Antenor Orrego</v>
      </c>
      <c r="F133" s="37">
        <v>4</v>
      </c>
      <c r="G133" s="142" t="str">
        <f>VLOOKUP(F133,Tablas_Maestras_Prime!$A$107:$B$112,2,FALSE)</f>
        <v>Ingenieria</v>
      </c>
      <c r="H133" s="37">
        <v>2</v>
      </c>
      <c r="I133" s="37" t="str">
        <f>VLOOKUP(H133,Tablas_Maestras_Prime!$A$20:$B$38,2,FALSE)</f>
        <v>Ingeniería</v>
      </c>
      <c r="J133" s="37">
        <v>3</v>
      </c>
      <c r="K133" s="142" t="str">
        <f>VLOOKUP(J133,Tablas_Maestras_Prime!$A$173:$B$175,2,FALSE)</f>
        <v>Part Time</v>
      </c>
      <c r="L133" s="37">
        <v>1</v>
      </c>
      <c r="M133" s="37" t="str">
        <f>VLOOKUP(L133,Tablas_Maestras_Prime!$A$158:$B$169,2,FALSE)</f>
        <v>Por definir</v>
      </c>
      <c r="N133" s="37" t="s">
        <v>1339</v>
      </c>
      <c r="O133" s="37" t="s">
        <v>1340</v>
      </c>
      <c r="P133" s="41"/>
      <c r="Q133" s="39" t="s">
        <v>1341</v>
      </c>
      <c r="R133" s="37">
        <v>75167299</v>
      </c>
      <c r="S133" s="37">
        <v>994584954</v>
      </c>
      <c r="T133" s="41"/>
      <c r="U133" s="37" t="s">
        <v>1321</v>
      </c>
      <c r="V133" s="37">
        <v>235176</v>
      </c>
      <c r="W133" s="37">
        <v>10</v>
      </c>
      <c r="X133" s="37" t="s">
        <v>35</v>
      </c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1:34" ht="15" customHeight="1">
      <c r="A134" s="37">
        <v>144</v>
      </c>
      <c r="B134" s="37">
        <v>5</v>
      </c>
      <c r="C134" s="142" t="str">
        <f>VLOOKUP(B134,Tablas_Maestras_Prime!$A$116:$B$153,2,FALSE)</f>
        <v>Ing. Civil</v>
      </c>
      <c r="D134" s="37">
        <v>18</v>
      </c>
      <c r="E134" s="37" t="str">
        <f>VLOOKUP(D134,Tablas_Maestras_Prime!$A$42:$B$103,2,FALSE)</f>
        <v>Universidad Peruana de Ciencias Aplicadas</v>
      </c>
      <c r="F134" s="37">
        <v>4</v>
      </c>
      <c r="G134" s="142" t="str">
        <f>VLOOKUP(F134,Tablas_Maestras_Prime!$A$107:$B$112,2,FALSE)</f>
        <v>Ingenieria</v>
      </c>
      <c r="H134" s="37">
        <v>2</v>
      </c>
      <c r="I134" s="37" t="str">
        <f>VLOOKUP(H134,Tablas_Maestras_Prime!$A$20:$B$38,2,FALSE)</f>
        <v>Ingeniería</v>
      </c>
      <c r="J134" s="37">
        <v>3</v>
      </c>
      <c r="K134" s="142" t="str">
        <f>VLOOKUP(J134,Tablas_Maestras_Prime!$A$173:$B$175,2,FALSE)</f>
        <v>Part Time</v>
      </c>
      <c r="L134" s="37">
        <v>1</v>
      </c>
      <c r="M134" s="37" t="str">
        <f>VLOOKUP(L134,Tablas_Maestras_Prime!$A$158:$B$169,2,FALSE)</f>
        <v>Por definir</v>
      </c>
      <c r="N134" s="37" t="s">
        <v>2070</v>
      </c>
      <c r="O134" s="37" t="s">
        <v>2071</v>
      </c>
      <c r="P134" s="41"/>
      <c r="Q134" s="39" t="s">
        <v>2072</v>
      </c>
      <c r="R134" s="37">
        <v>72499136</v>
      </c>
      <c r="S134" s="37">
        <v>976476210</v>
      </c>
      <c r="T134" s="37" t="s">
        <v>3704</v>
      </c>
      <c r="U134" s="37" t="s">
        <v>2075</v>
      </c>
      <c r="V134" s="37" t="s">
        <v>2076</v>
      </c>
      <c r="W134" s="37">
        <v>8</v>
      </c>
      <c r="X134" s="37" t="s">
        <v>35</v>
      </c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1:34" ht="15" customHeight="1">
      <c r="A135" s="37">
        <v>145</v>
      </c>
      <c r="B135" s="37">
        <v>15</v>
      </c>
      <c r="C135" s="142" t="str">
        <f>VLOOKUP(B135,Tablas_Maestras_Prime!$A$116:$B$153,2,FALSE)</f>
        <v>Ingeniería Ambiental</v>
      </c>
      <c r="D135" s="37">
        <v>1</v>
      </c>
      <c r="E135" s="37" t="str">
        <f>VLOOKUP(D135,Tablas_Maestras_Prime!$A$42:$B$103,2,FALSE)</f>
        <v>Sin definir...</v>
      </c>
      <c r="F135" s="37">
        <v>4</v>
      </c>
      <c r="G135" s="142" t="str">
        <f>VLOOKUP(F135,Tablas_Maestras_Prime!$A$107:$B$112,2,FALSE)</f>
        <v>Ingenieria</v>
      </c>
      <c r="H135" s="37">
        <v>2</v>
      </c>
      <c r="I135" s="37" t="str">
        <f>VLOOKUP(H135,Tablas_Maestras_Prime!$A$20:$B$38,2,FALSE)</f>
        <v>Ingeniería</v>
      </c>
      <c r="J135" s="37">
        <v>3</v>
      </c>
      <c r="K135" s="142" t="str">
        <f>VLOOKUP(J135,Tablas_Maestras_Prime!$A$173:$B$175,2,FALSE)</f>
        <v>Part Time</v>
      </c>
      <c r="L135" s="37">
        <v>1</v>
      </c>
      <c r="M135" s="37" t="str">
        <f>VLOOKUP(L135,Tablas_Maestras_Prime!$A$158:$B$169,2,FALSE)</f>
        <v>Por definir</v>
      </c>
      <c r="N135" s="37" t="s">
        <v>1545</v>
      </c>
      <c r="O135" s="37" t="s">
        <v>673</v>
      </c>
      <c r="P135" s="41"/>
      <c r="Q135" s="39" t="s">
        <v>1546</v>
      </c>
      <c r="R135" s="37">
        <v>70562642</v>
      </c>
      <c r="S135" s="37">
        <v>943760661</v>
      </c>
      <c r="T135" s="41"/>
      <c r="U135" s="37" t="s">
        <v>1549</v>
      </c>
      <c r="V135" s="37" t="s">
        <v>835</v>
      </c>
      <c r="W135" s="41"/>
      <c r="X135" s="37" t="s">
        <v>35</v>
      </c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1:34" ht="15" customHeight="1">
      <c r="A136" s="37">
        <v>146</v>
      </c>
      <c r="B136" s="37">
        <v>5</v>
      </c>
      <c r="C136" s="142" t="str">
        <f>VLOOKUP(B136,Tablas_Maestras_Prime!$A$116:$B$153,2,FALSE)</f>
        <v>Ing. Civil</v>
      </c>
      <c r="D136" s="37">
        <v>40</v>
      </c>
      <c r="E136" s="37" t="str">
        <f>VLOOKUP(D136,Tablas_Maestras_Prime!$A$42:$B$103,2,FALSE)</f>
        <v>UNIVERSIDAD NACIONAL AGRARIA LA MOLINA</v>
      </c>
      <c r="F136" s="37">
        <v>4</v>
      </c>
      <c r="G136" s="142" t="str">
        <f>VLOOKUP(F136,Tablas_Maestras_Prime!$A$107:$B$112,2,FALSE)</f>
        <v>Ingenieria</v>
      </c>
      <c r="H136" s="37">
        <v>2</v>
      </c>
      <c r="I136" s="37" t="str">
        <f>VLOOKUP(H136,Tablas_Maestras_Prime!$A$20:$B$38,2,FALSE)</f>
        <v>Ingeniería</v>
      </c>
      <c r="J136" s="37">
        <v>3</v>
      </c>
      <c r="K136" s="142" t="str">
        <f>VLOOKUP(J136,Tablas_Maestras_Prime!$A$173:$B$175,2,FALSE)</f>
        <v>Part Time</v>
      </c>
      <c r="L136" s="37">
        <v>1</v>
      </c>
      <c r="M136" s="37" t="str">
        <f>VLOOKUP(L136,Tablas_Maestras_Prime!$A$158:$B$169,2,FALSE)</f>
        <v>Por definir</v>
      </c>
      <c r="N136" s="37" t="s">
        <v>2636</v>
      </c>
      <c r="O136" s="37" t="s">
        <v>2637</v>
      </c>
      <c r="P136" s="41"/>
      <c r="Q136" s="39" t="s">
        <v>2638</v>
      </c>
      <c r="R136" s="37">
        <v>72474666</v>
      </c>
      <c r="S136" s="37">
        <v>944640306</v>
      </c>
      <c r="T136" s="41"/>
      <c r="U136" s="37" t="s">
        <v>2641</v>
      </c>
      <c r="V136" s="37">
        <v>1266456</v>
      </c>
      <c r="W136" s="37">
        <v>10</v>
      </c>
      <c r="X136" s="37" t="s">
        <v>35</v>
      </c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1:34" ht="15" customHeight="1">
      <c r="A137" s="37">
        <v>147</v>
      </c>
      <c r="B137" s="37">
        <v>19</v>
      </c>
      <c r="C137" s="142" t="str">
        <f>VLOOKUP(B137,Tablas_Maestras_Prime!$A$116:$B$153,2,FALSE)</f>
        <v>Ingenieria Geogràfica</v>
      </c>
      <c r="D137" s="37">
        <v>27</v>
      </c>
      <c r="E137" s="37" t="str">
        <f>VLOOKUP(D137,Tablas_Maestras_Prime!$A$42:$B$103,2,FALSE)</f>
        <v>Universidad Nacional Federico VIllareal (UNFV)</v>
      </c>
      <c r="F137" s="37">
        <v>4</v>
      </c>
      <c r="G137" s="142" t="str">
        <f>VLOOKUP(F137,Tablas_Maestras_Prime!$A$107:$B$112,2,FALSE)</f>
        <v>Ingenieria</v>
      </c>
      <c r="H137" s="37">
        <v>2</v>
      </c>
      <c r="I137" s="37" t="str">
        <f>VLOOKUP(H137,Tablas_Maestras_Prime!$A$20:$B$38,2,FALSE)</f>
        <v>Ingeniería</v>
      </c>
      <c r="J137" s="37">
        <v>3</v>
      </c>
      <c r="K137" s="142" t="str">
        <f>VLOOKUP(J137,Tablas_Maestras_Prime!$A$173:$B$175,2,FALSE)</f>
        <v>Part Time</v>
      </c>
      <c r="L137" s="37">
        <v>1</v>
      </c>
      <c r="M137" s="37" t="str">
        <f>VLOOKUP(L137,Tablas_Maestras_Prime!$A$158:$B$169,2,FALSE)</f>
        <v>Por definir</v>
      </c>
      <c r="N137" s="37" t="s">
        <v>2081</v>
      </c>
      <c r="O137" s="37" t="s">
        <v>2082</v>
      </c>
      <c r="P137" s="38">
        <v>36784</v>
      </c>
      <c r="Q137" s="39" t="s">
        <v>2083</v>
      </c>
      <c r="R137" s="37">
        <v>76539102</v>
      </c>
      <c r="S137" s="37">
        <v>987402180</v>
      </c>
      <c r="T137" s="37" t="s">
        <v>477</v>
      </c>
      <c r="U137" s="37" t="s">
        <v>2086</v>
      </c>
      <c r="V137" s="37">
        <v>2018025449</v>
      </c>
      <c r="W137" s="37" t="s">
        <v>62</v>
      </c>
      <c r="X137" s="37" t="s">
        <v>35</v>
      </c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1:34" ht="15" customHeight="1">
      <c r="A138" s="37">
        <v>148</v>
      </c>
      <c r="B138" s="37">
        <v>27</v>
      </c>
      <c r="C138" s="142" t="str">
        <f>VLOOKUP(B138,Tablas_Maestras_Prime!$A$116:$B$153,2,FALSE)</f>
        <v>Sin Definir..</v>
      </c>
      <c r="D138" s="37">
        <v>2</v>
      </c>
      <c r="E138" s="37" t="str">
        <f>VLOOKUP(D138,Tablas_Maestras_Prime!$A$42:$B$103,2,FALSE)</f>
        <v>Universidad privada del norte</v>
      </c>
      <c r="F138" s="37">
        <v>4</v>
      </c>
      <c r="G138" s="142" t="str">
        <f>VLOOKUP(F138,Tablas_Maestras_Prime!$A$107:$B$112,2,FALSE)</f>
        <v>Ingenieria</v>
      </c>
      <c r="H138" s="37">
        <v>8</v>
      </c>
      <c r="I138" s="37" t="str">
        <f>VLOOKUP(H138,Tablas_Maestras_Prime!$A$20:$B$38,2,FALSE)</f>
        <v>Arquitectura</v>
      </c>
      <c r="J138" s="37">
        <v>3</v>
      </c>
      <c r="K138" s="142" t="str">
        <f>VLOOKUP(J138,Tablas_Maestras_Prime!$A$173:$B$175,2,FALSE)</f>
        <v>Part Time</v>
      </c>
      <c r="L138" s="37">
        <v>1</v>
      </c>
      <c r="M138" s="37" t="str">
        <f>VLOOKUP(L138,Tablas_Maestras_Prime!$A$158:$B$169,2,FALSE)</f>
        <v>Por definir</v>
      </c>
      <c r="N138" s="37" t="s">
        <v>4350</v>
      </c>
      <c r="O138" s="37" t="s">
        <v>4351</v>
      </c>
      <c r="P138" s="38">
        <v>34988</v>
      </c>
      <c r="Q138" s="39" t="s">
        <v>810</v>
      </c>
      <c r="R138" s="37">
        <v>76804191</v>
      </c>
      <c r="S138" s="37">
        <v>948148190</v>
      </c>
      <c r="T138" s="37" t="s">
        <v>700</v>
      </c>
      <c r="U138" s="37" t="s">
        <v>813</v>
      </c>
      <c r="V138" s="37" t="s">
        <v>814</v>
      </c>
      <c r="W138" s="37" t="s">
        <v>815</v>
      </c>
      <c r="X138" s="37" t="s">
        <v>35</v>
      </c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1:34" ht="15" customHeight="1">
      <c r="A139" s="37">
        <v>149</v>
      </c>
      <c r="B139" s="37">
        <v>5</v>
      </c>
      <c r="C139" s="142" t="str">
        <f>VLOOKUP(B139,Tablas_Maestras_Prime!$A$116:$B$153,2,FALSE)</f>
        <v>Ing. Civil</v>
      </c>
      <c r="D139" s="37">
        <v>18</v>
      </c>
      <c r="E139" s="37" t="str">
        <f>VLOOKUP(D139,Tablas_Maestras_Prime!$A$42:$B$103,2,FALSE)</f>
        <v>Universidad Peruana de Ciencias Aplicadas</v>
      </c>
      <c r="F139" s="37">
        <v>4</v>
      </c>
      <c r="G139" s="142" t="str">
        <f>VLOOKUP(F139,Tablas_Maestras_Prime!$A$107:$B$112,2,FALSE)</f>
        <v>Ingenieria</v>
      </c>
      <c r="H139" s="37">
        <v>2</v>
      </c>
      <c r="I139" s="37" t="str">
        <f>VLOOKUP(H139,Tablas_Maestras_Prime!$A$20:$B$38,2,FALSE)</f>
        <v>Ingeniería</v>
      </c>
      <c r="J139" s="37">
        <v>3</v>
      </c>
      <c r="K139" s="142" t="str">
        <f>VLOOKUP(J139,Tablas_Maestras_Prime!$A$173:$B$175,2,FALSE)</f>
        <v>Part Time</v>
      </c>
      <c r="L139" s="37">
        <v>1</v>
      </c>
      <c r="M139" s="37" t="str">
        <f>VLOOKUP(L139,Tablas_Maestras_Prime!$A$158:$B$169,2,FALSE)</f>
        <v>Por definir</v>
      </c>
      <c r="N139" s="37" t="s">
        <v>4352</v>
      </c>
      <c r="O139" s="37" t="s">
        <v>2746</v>
      </c>
      <c r="P139" s="38">
        <v>37109</v>
      </c>
      <c r="Q139" s="39" t="s">
        <v>2747</v>
      </c>
      <c r="R139" s="37">
        <v>77138294</v>
      </c>
      <c r="S139" s="37">
        <v>947177628</v>
      </c>
      <c r="T139" s="37" t="s">
        <v>1180</v>
      </c>
      <c r="U139" s="37" t="s">
        <v>2750</v>
      </c>
      <c r="V139" s="37" t="s">
        <v>2751</v>
      </c>
      <c r="W139" s="37">
        <v>9</v>
      </c>
      <c r="X139" s="37" t="s">
        <v>35</v>
      </c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1:34" ht="15" customHeight="1">
      <c r="A140" s="37">
        <v>150</v>
      </c>
      <c r="B140" s="37">
        <v>1</v>
      </c>
      <c r="C140" s="142" t="str">
        <f>VLOOKUP(B140,Tablas_Maestras_Prime!$A$116:$B$153,2,FALSE)</f>
        <v>Arquitectura y Urbanismo</v>
      </c>
      <c r="D140" s="37">
        <v>40</v>
      </c>
      <c r="E140" s="37" t="str">
        <f>VLOOKUP(D140,Tablas_Maestras_Prime!$A$42:$B$103,2,FALSE)</f>
        <v>UNIVERSIDAD NACIONAL AGRARIA LA MOLINA</v>
      </c>
      <c r="F140" s="37">
        <v>4</v>
      </c>
      <c r="G140" s="142" t="str">
        <f>VLOOKUP(F140,Tablas_Maestras_Prime!$A$107:$B$112,2,FALSE)</f>
        <v>Ingenieria</v>
      </c>
      <c r="H140" s="37">
        <v>8</v>
      </c>
      <c r="I140" s="37" t="str">
        <f>VLOOKUP(H140,Tablas_Maestras_Prime!$A$20:$B$38,2,FALSE)</f>
        <v>Arquitectura</v>
      </c>
      <c r="J140" s="37">
        <v>3</v>
      </c>
      <c r="K140" s="142" t="str">
        <f>VLOOKUP(J140,Tablas_Maestras_Prime!$A$173:$B$175,2,FALSE)</f>
        <v>Part Time</v>
      </c>
      <c r="L140" s="37">
        <v>1</v>
      </c>
      <c r="M140" s="37" t="str">
        <f>VLOOKUP(L140,Tablas_Maestras_Prime!$A$158:$B$169,2,FALSE)</f>
        <v>Por definir</v>
      </c>
      <c r="N140" s="37" t="s">
        <v>2104</v>
      </c>
      <c r="O140" s="37" t="s">
        <v>2105</v>
      </c>
      <c r="P140" s="41"/>
      <c r="Q140" s="41"/>
      <c r="R140" s="41"/>
      <c r="S140" s="37">
        <v>998435409</v>
      </c>
      <c r="T140" s="41"/>
      <c r="U140" s="37" t="s">
        <v>2107</v>
      </c>
      <c r="V140" s="41"/>
      <c r="W140" s="41"/>
      <c r="X140" s="37" t="s">
        <v>35</v>
      </c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1:34" ht="15" customHeight="1">
      <c r="A141" s="37">
        <v>151</v>
      </c>
      <c r="B141" s="37">
        <v>7</v>
      </c>
      <c r="C141" s="142" t="str">
        <f>VLOOKUP(B141,Tablas_Maestras_Prime!$A$116:$B$153,2,FALSE)</f>
        <v>ARQUITECTURA Y DISEÑO DE INT.</v>
      </c>
      <c r="D141" s="37">
        <v>20</v>
      </c>
      <c r="E141" s="37" t="str">
        <f>VLOOKUP(D141,Tablas_Maestras_Prime!$A$42:$B$103,2,FALSE)</f>
        <v>Universidad Autónoma del Perú</v>
      </c>
      <c r="F141" s="37">
        <v>4</v>
      </c>
      <c r="G141" s="142" t="str">
        <f>VLOOKUP(F141,Tablas_Maestras_Prime!$A$107:$B$112,2,FALSE)</f>
        <v>Ingenieria</v>
      </c>
      <c r="H141" s="37">
        <v>8</v>
      </c>
      <c r="I141" s="37" t="str">
        <f>VLOOKUP(H141,Tablas_Maestras_Prime!$A$20:$B$38,2,FALSE)</f>
        <v>Arquitectura</v>
      </c>
      <c r="J141" s="37">
        <v>3</v>
      </c>
      <c r="K141" s="142" t="str">
        <f>VLOOKUP(J141,Tablas_Maestras_Prime!$A$173:$B$175,2,FALSE)</f>
        <v>Part Time</v>
      </c>
      <c r="L141" s="37">
        <v>1</v>
      </c>
      <c r="M141" s="37" t="str">
        <f>VLOOKUP(L141,Tablas_Maestras_Prime!$A$158:$B$169,2,FALSE)</f>
        <v>Por definir</v>
      </c>
      <c r="N141" s="37" t="s">
        <v>1804</v>
      </c>
      <c r="O141" s="37" t="s">
        <v>1805</v>
      </c>
      <c r="P141" s="38">
        <v>36465</v>
      </c>
      <c r="Q141" s="39" t="s">
        <v>1806</v>
      </c>
      <c r="R141" s="37">
        <v>73540099</v>
      </c>
      <c r="S141" s="37">
        <v>982422298</v>
      </c>
      <c r="T141" s="37" t="s">
        <v>700</v>
      </c>
      <c r="U141" s="37" t="s">
        <v>1809</v>
      </c>
      <c r="V141" s="37">
        <v>2191897101</v>
      </c>
      <c r="W141" s="37">
        <v>10</v>
      </c>
      <c r="X141" s="37" t="s">
        <v>35</v>
      </c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1:34" ht="15" customHeight="1">
      <c r="A142" s="37">
        <v>152</v>
      </c>
      <c r="B142" s="37">
        <v>7</v>
      </c>
      <c r="C142" s="142" t="str">
        <f>VLOOKUP(B142,Tablas_Maestras_Prime!$A$116:$B$153,2,FALSE)</f>
        <v>ARQUITECTURA Y DISEÑO DE INT.</v>
      </c>
      <c r="D142" s="37">
        <v>2</v>
      </c>
      <c r="E142" s="37" t="str">
        <f>VLOOKUP(D142,Tablas_Maestras_Prime!$A$42:$B$103,2,FALSE)</f>
        <v>Universidad privada del norte</v>
      </c>
      <c r="F142" s="37">
        <v>4</v>
      </c>
      <c r="G142" s="142" t="str">
        <f>VLOOKUP(F142,Tablas_Maestras_Prime!$A$107:$B$112,2,FALSE)</f>
        <v>Ingenieria</v>
      </c>
      <c r="H142" s="37">
        <v>8</v>
      </c>
      <c r="I142" s="37" t="str">
        <f>VLOOKUP(H142,Tablas_Maestras_Prime!$A$20:$B$38,2,FALSE)</f>
        <v>Arquitectura</v>
      </c>
      <c r="J142" s="37">
        <v>3</v>
      </c>
      <c r="K142" s="142" t="str">
        <f>VLOOKUP(J142,Tablas_Maestras_Prime!$A$173:$B$175,2,FALSE)</f>
        <v>Part Time</v>
      </c>
      <c r="L142" s="37">
        <v>1</v>
      </c>
      <c r="M142" s="37" t="str">
        <f>VLOOKUP(L142,Tablas_Maestras_Prime!$A$158:$B$169,2,FALSE)</f>
        <v>Por definir</v>
      </c>
      <c r="N142" s="37" t="s">
        <v>1854</v>
      </c>
      <c r="O142" s="37" t="s">
        <v>1855</v>
      </c>
      <c r="P142" s="38">
        <v>38218</v>
      </c>
      <c r="Q142" s="39" t="s">
        <v>1856</v>
      </c>
      <c r="R142" s="37">
        <v>73857294</v>
      </c>
      <c r="S142" s="37">
        <v>943196388</v>
      </c>
      <c r="T142" s="37" t="s">
        <v>208</v>
      </c>
      <c r="U142" s="37" t="s">
        <v>1859</v>
      </c>
      <c r="V142" s="37" t="s">
        <v>1860</v>
      </c>
      <c r="W142" s="37">
        <v>8</v>
      </c>
      <c r="X142" s="37" t="s">
        <v>35</v>
      </c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1:34" ht="15" customHeight="1">
      <c r="A143" s="37">
        <v>153</v>
      </c>
      <c r="B143" s="37">
        <v>7</v>
      </c>
      <c r="C143" s="142" t="str">
        <f>VLOOKUP(B143,Tablas_Maestras_Prime!$A$116:$B$153,2,FALSE)</f>
        <v>ARQUITECTURA Y DISEÑO DE INT.</v>
      </c>
      <c r="D143" s="37">
        <v>25</v>
      </c>
      <c r="E143" s="37" t="str">
        <f>VLOOKUP(D143,Tablas_Maestras_Prime!$A$42:$B$103,2,FALSE)</f>
        <v>UNIVERSIDAD TECNOLÓGICA DEL PERÚ</v>
      </c>
      <c r="F143" s="37">
        <v>4</v>
      </c>
      <c r="G143" s="142" t="str">
        <f>VLOOKUP(F143,Tablas_Maestras_Prime!$A$107:$B$112,2,FALSE)</f>
        <v>Ingenieria</v>
      </c>
      <c r="H143" s="37">
        <v>8</v>
      </c>
      <c r="I143" s="37" t="str">
        <f>VLOOKUP(H143,Tablas_Maestras_Prime!$A$20:$B$38,2,FALSE)</f>
        <v>Arquitectura</v>
      </c>
      <c r="J143" s="37">
        <v>3</v>
      </c>
      <c r="K143" s="142" t="str">
        <f>VLOOKUP(J143,Tablas_Maestras_Prime!$A$173:$B$175,2,FALSE)</f>
        <v>Part Time</v>
      </c>
      <c r="L143" s="37">
        <v>1</v>
      </c>
      <c r="M143" s="37" t="str">
        <f>VLOOKUP(L143,Tablas_Maestras_Prime!$A$158:$B$169,2,FALSE)</f>
        <v>Por definir</v>
      </c>
      <c r="N143" s="37" t="s">
        <v>2431</v>
      </c>
      <c r="O143" s="37" t="s">
        <v>2432</v>
      </c>
      <c r="P143" s="38">
        <v>38140</v>
      </c>
      <c r="Q143" s="39" t="s">
        <v>2433</v>
      </c>
      <c r="R143" s="37">
        <v>73879007</v>
      </c>
      <c r="S143" s="37">
        <v>983488096</v>
      </c>
      <c r="T143" s="41"/>
      <c r="U143" s="37" t="s">
        <v>2436</v>
      </c>
      <c r="V143" s="37" t="s">
        <v>2437</v>
      </c>
      <c r="W143" s="37">
        <v>8</v>
      </c>
      <c r="X143" s="37" t="s">
        <v>35</v>
      </c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1:34" ht="15" customHeight="1">
      <c r="A144" s="37">
        <v>154</v>
      </c>
      <c r="B144" s="37">
        <v>5</v>
      </c>
      <c r="C144" s="142" t="str">
        <f>VLOOKUP(B144,Tablas_Maestras_Prime!$A$116:$B$153,2,FALSE)</f>
        <v>Ing. Civil</v>
      </c>
      <c r="D144" s="37"/>
      <c r="E144" s="37"/>
      <c r="F144" s="37">
        <v>4</v>
      </c>
      <c r="G144" s="142" t="str">
        <f>VLOOKUP(F144,Tablas_Maestras_Prime!$A$107:$B$112,2,FALSE)</f>
        <v>Ingenieria</v>
      </c>
      <c r="H144" s="37">
        <v>2</v>
      </c>
      <c r="I144" s="37" t="str">
        <f>VLOOKUP(H144,Tablas_Maestras_Prime!$A$20:$B$38,2,FALSE)</f>
        <v>Ingeniería</v>
      </c>
      <c r="J144" s="37">
        <v>3</v>
      </c>
      <c r="K144" s="142" t="str">
        <f>VLOOKUP(J144,Tablas_Maestras_Prime!$A$173:$B$175,2,FALSE)</f>
        <v>Part Time</v>
      </c>
      <c r="L144" s="37">
        <v>1</v>
      </c>
      <c r="M144" s="37" t="str">
        <f>VLOOKUP(L144,Tablas_Maestras_Prime!$A$158:$B$169,2,FALSE)</f>
        <v>Por definir</v>
      </c>
      <c r="N144" s="37" t="s">
        <v>4353</v>
      </c>
      <c r="O144" s="37" t="s">
        <v>4354</v>
      </c>
      <c r="P144" s="38">
        <v>37722</v>
      </c>
      <c r="Q144" s="39" t="s">
        <v>4355</v>
      </c>
      <c r="R144" s="37">
        <v>72919384</v>
      </c>
      <c r="S144" s="37">
        <v>951932909</v>
      </c>
      <c r="T144" s="41"/>
      <c r="U144" s="37" t="s">
        <v>4356</v>
      </c>
      <c r="V144" s="37" t="s">
        <v>4357</v>
      </c>
      <c r="W144" s="41"/>
      <c r="X144" s="37" t="s">
        <v>35</v>
      </c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1:34" ht="15" customHeight="1">
      <c r="A145" s="37">
        <v>155</v>
      </c>
      <c r="B145" s="37">
        <v>5</v>
      </c>
      <c r="C145" s="142" t="str">
        <f>VLOOKUP(B145,Tablas_Maestras_Prime!$A$116:$B$153,2,FALSE)</f>
        <v>Ing. Civil</v>
      </c>
      <c r="D145" s="37">
        <v>4</v>
      </c>
      <c r="E145" s="37" t="str">
        <f>VLOOKUP(D145,Tablas_Maestras_Prime!$A$42:$B$103,2,FALSE)</f>
        <v>Universidad Cesar Vallejo</v>
      </c>
      <c r="F145" s="37">
        <v>4</v>
      </c>
      <c r="G145" s="142" t="str">
        <f>VLOOKUP(F145,Tablas_Maestras_Prime!$A$107:$B$112,2,FALSE)</f>
        <v>Ingenieria</v>
      </c>
      <c r="H145" s="37">
        <v>2</v>
      </c>
      <c r="I145" s="37" t="str">
        <f>VLOOKUP(H145,Tablas_Maestras_Prime!$A$20:$B$38,2,FALSE)</f>
        <v>Ingeniería</v>
      </c>
      <c r="J145" s="37">
        <v>3</v>
      </c>
      <c r="K145" s="142" t="str">
        <f>VLOOKUP(J145,Tablas_Maestras_Prime!$A$173:$B$175,2,FALSE)</f>
        <v>Part Time</v>
      </c>
      <c r="L145" s="37">
        <v>1</v>
      </c>
      <c r="M145" s="37" t="str">
        <f>VLOOKUP(L145,Tablas_Maestras_Prime!$A$158:$B$169,2,FALSE)</f>
        <v>Por definir</v>
      </c>
      <c r="N145" s="37" t="s">
        <v>654</v>
      </c>
      <c r="O145" s="37" t="s">
        <v>655</v>
      </c>
      <c r="P145" s="38">
        <v>35887</v>
      </c>
      <c r="Q145" s="39" t="s">
        <v>656</v>
      </c>
      <c r="R145" s="37">
        <v>77538596</v>
      </c>
      <c r="S145" s="37">
        <v>960918360</v>
      </c>
      <c r="T145" s="41"/>
      <c r="U145" s="37" t="s">
        <v>659</v>
      </c>
      <c r="V145" s="41"/>
      <c r="W145" s="37">
        <v>8</v>
      </c>
      <c r="X145" s="37" t="s">
        <v>35</v>
      </c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1:34" ht="15" customHeight="1">
      <c r="A146" s="37">
        <v>156</v>
      </c>
      <c r="B146" s="37">
        <v>7</v>
      </c>
      <c r="C146" s="142" t="str">
        <f>VLOOKUP(B146,Tablas_Maestras_Prime!$A$116:$B$153,2,FALSE)</f>
        <v>ARQUITECTURA Y DISEÑO DE INT.</v>
      </c>
      <c r="D146" s="37">
        <v>2</v>
      </c>
      <c r="E146" s="37" t="str">
        <f>VLOOKUP(D146,Tablas_Maestras_Prime!$A$42:$B$103,2,FALSE)</f>
        <v>Universidad privada del norte</v>
      </c>
      <c r="F146" s="37">
        <v>4</v>
      </c>
      <c r="G146" s="142" t="str">
        <f>VLOOKUP(F146,Tablas_Maestras_Prime!$A$107:$B$112,2,FALSE)</f>
        <v>Ingenieria</v>
      </c>
      <c r="H146" s="37">
        <v>8</v>
      </c>
      <c r="I146" s="37" t="str">
        <f>VLOOKUP(H146,Tablas_Maestras_Prime!$A$20:$B$38,2,FALSE)</f>
        <v>Arquitectura</v>
      </c>
      <c r="J146" s="37">
        <v>3</v>
      </c>
      <c r="K146" s="142" t="str">
        <f>VLOOKUP(J146,Tablas_Maestras_Prime!$A$173:$B$175,2,FALSE)</f>
        <v>Part Time</v>
      </c>
      <c r="L146" s="37">
        <v>1</v>
      </c>
      <c r="M146" s="37" t="str">
        <f>VLOOKUP(L146,Tablas_Maestras_Prime!$A$158:$B$169,2,FALSE)</f>
        <v>Por definir</v>
      </c>
      <c r="N146" s="37" t="s">
        <v>2861</v>
      </c>
      <c r="O146" s="37" t="s">
        <v>2862</v>
      </c>
      <c r="P146" s="38">
        <v>37882</v>
      </c>
      <c r="Q146" s="39" t="s">
        <v>2863</v>
      </c>
      <c r="R146" s="37">
        <v>73131574</v>
      </c>
      <c r="S146" s="37">
        <v>926900046</v>
      </c>
      <c r="T146" s="37" t="s">
        <v>391</v>
      </c>
      <c r="U146" s="37" t="s">
        <v>2866</v>
      </c>
      <c r="V146" s="37" t="s">
        <v>2867</v>
      </c>
      <c r="W146" s="37">
        <v>8</v>
      </c>
      <c r="X146" s="37" t="s">
        <v>35</v>
      </c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1:34" ht="15" customHeight="1">
      <c r="A147" s="37">
        <v>157</v>
      </c>
      <c r="B147" s="37">
        <v>5</v>
      </c>
      <c r="C147" s="142" t="str">
        <f>VLOOKUP(B147,Tablas_Maestras_Prime!$A$116:$B$153,2,FALSE)</f>
        <v>Ing. Civil</v>
      </c>
      <c r="D147" s="37">
        <v>25</v>
      </c>
      <c r="E147" s="37" t="str">
        <f>VLOOKUP(D147,Tablas_Maestras_Prime!$A$42:$B$103,2,FALSE)</f>
        <v>UNIVERSIDAD TECNOLÓGICA DEL PERÚ</v>
      </c>
      <c r="F147" s="37">
        <v>4</v>
      </c>
      <c r="G147" s="142" t="str">
        <f>VLOOKUP(F147,Tablas_Maestras_Prime!$A$107:$B$112,2,FALSE)</f>
        <v>Ingenieria</v>
      </c>
      <c r="H147" s="37">
        <v>2</v>
      </c>
      <c r="I147" s="37" t="str">
        <f>VLOOKUP(H147,Tablas_Maestras_Prime!$A$20:$B$38,2,FALSE)</f>
        <v>Ingeniería</v>
      </c>
      <c r="J147" s="37">
        <v>3</v>
      </c>
      <c r="K147" s="142" t="str">
        <f>VLOOKUP(J147,Tablas_Maestras_Prime!$A$173:$B$175,2,FALSE)</f>
        <v>Part Time</v>
      </c>
      <c r="L147" s="37">
        <v>1</v>
      </c>
      <c r="M147" s="37" t="str">
        <f>VLOOKUP(L147,Tablas_Maestras_Prime!$A$158:$B$169,2,FALSE)</f>
        <v>Por definir</v>
      </c>
      <c r="N147" s="37" t="s">
        <v>4358</v>
      </c>
      <c r="O147" s="37" t="s">
        <v>4359</v>
      </c>
      <c r="P147" s="38">
        <v>37039</v>
      </c>
      <c r="Q147" s="39" t="s">
        <v>870</v>
      </c>
      <c r="R147" s="37">
        <v>76164543</v>
      </c>
      <c r="S147" s="37">
        <v>962333908</v>
      </c>
      <c r="T147" s="41"/>
      <c r="U147" s="37" t="s">
        <v>873</v>
      </c>
      <c r="V147" s="37" t="s">
        <v>874</v>
      </c>
      <c r="W147" s="37">
        <v>8</v>
      </c>
      <c r="X147" s="37" t="s">
        <v>35</v>
      </c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1:34" ht="15" customHeight="1">
      <c r="A148" s="37">
        <v>158</v>
      </c>
      <c r="B148" s="37">
        <v>5</v>
      </c>
      <c r="C148" s="142" t="str">
        <f>VLOOKUP(B148,Tablas_Maestras_Prime!$A$116:$B$153,2,FALSE)</f>
        <v>Ing. Civil</v>
      </c>
      <c r="D148" s="37">
        <v>12</v>
      </c>
      <c r="E148" s="37" t="str">
        <f>VLOOKUP(D148,Tablas_Maestras_Prime!$A$42:$B$103,2,FALSE)</f>
        <v>Universidad Nacional Mayor De San Marcos</v>
      </c>
      <c r="F148" s="37">
        <v>4</v>
      </c>
      <c r="G148" s="142" t="str">
        <f>VLOOKUP(F148,Tablas_Maestras_Prime!$A$107:$B$112,2,FALSE)</f>
        <v>Ingenieria</v>
      </c>
      <c r="H148" s="37">
        <v>2</v>
      </c>
      <c r="I148" s="37" t="str">
        <f>VLOOKUP(H148,Tablas_Maestras_Prime!$A$20:$B$38,2,FALSE)</f>
        <v>Ingeniería</v>
      </c>
      <c r="J148" s="37">
        <v>3</v>
      </c>
      <c r="K148" s="142" t="str">
        <f>VLOOKUP(J148,Tablas_Maestras_Prime!$A$173:$B$175,2,FALSE)</f>
        <v>Part Time</v>
      </c>
      <c r="L148" s="37">
        <v>1</v>
      </c>
      <c r="M148" s="37" t="str">
        <f>VLOOKUP(L148,Tablas_Maestras_Prime!$A$158:$B$169,2,FALSE)</f>
        <v>Por definir</v>
      </c>
      <c r="N148" s="37" t="s">
        <v>4360</v>
      </c>
      <c r="O148" s="37" t="s">
        <v>4361</v>
      </c>
      <c r="P148" s="38">
        <v>35472</v>
      </c>
      <c r="Q148" s="39" t="s">
        <v>797</v>
      </c>
      <c r="R148" s="37">
        <v>75579931</v>
      </c>
      <c r="S148" s="37">
        <v>915242853</v>
      </c>
      <c r="T148" s="41"/>
      <c r="U148" s="37" t="s">
        <v>800</v>
      </c>
      <c r="V148" s="37">
        <v>17160290</v>
      </c>
      <c r="W148" s="37" t="s">
        <v>743</v>
      </c>
      <c r="X148" s="37" t="s">
        <v>35</v>
      </c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1:34" ht="15" customHeight="1">
      <c r="A149" s="37">
        <v>159</v>
      </c>
      <c r="B149" s="37">
        <v>5</v>
      </c>
      <c r="C149" s="142" t="str">
        <f>VLOOKUP(B149,Tablas_Maestras_Prime!$A$116:$B$153,2,FALSE)</f>
        <v>Ing. Civil</v>
      </c>
      <c r="D149" s="37">
        <v>14</v>
      </c>
      <c r="E149" s="37" t="str">
        <f>VLOOKUP(D149,Tablas_Maestras_Prime!$A$42:$B$103,2,FALSE)</f>
        <v>Universidad Ricardo Palma</v>
      </c>
      <c r="F149" s="37">
        <v>4</v>
      </c>
      <c r="G149" s="142" t="str">
        <f>VLOOKUP(F149,Tablas_Maestras_Prime!$A$107:$B$112,2,FALSE)</f>
        <v>Ingenieria</v>
      </c>
      <c r="H149" s="37">
        <v>2</v>
      </c>
      <c r="I149" s="37" t="str">
        <f>VLOOKUP(H149,Tablas_Maestras_Prime!$A$20:$B$38,2,FALSE)</f>
        <v>Ingeniería</v>
      </c>
      <c r="J149" s="37">
        <v>3</v>
      </c>
      <c r="K149" s="142" t="str">
        <f>VLOOKUP(J149,Tablas_Maestras_Prime!$A$173:$B$175,2,FALSE)</f>
        <v>Part Time</v>
      </c>
      <c r="L149" s="37">
        <v>1</v>
      </c>
      <c r="M149" s="37" t="str">
        <f>VLOOKUP(L149,Tablas_Maestras_Prime!$A$158:$B$169,2,FALSE)</f>
        <v>Por definir</v>
      </c>
      <c r="N149" s="37" t="s">
        <v>4362</v>
      </c>
      <c r="O149" s="37" t="s">
        <v>4363</v>
      </c>
      <c r="P149" s="38">
        <v>37832</v>
      </c>
      <c r="Q149" s="39" t="s">
        <v>466</v>
      </c>
      <c r="R149" s="37">
        <v>70770095</v>
      </c>
      <c r="S149" s="37">
        <v>977156808</v>
      </c>
      <c r="T149" s="41"/>
      <c r="U149" s="37" t="s">
        <v>470</v>
      </c>
      <c r="V149" s="37">
        <v>202012256</v>
      </c>
      <c r="W149" s="37">
        <v>9</v>
      </c>
      <c r="X149" s="37" t="s">
        <v>35</v>
      </c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1:34" ht="15" customHeight="1">
      <c r="A150" s="37">
        <v>160</v>
      </c>
      <c r="B150" s="37">
        <v>5</v>
      </c>
      <c r="C150" s="142" t="str">
        <f>VLOOKUP(B150,Tablas_Maestras_Prime!$A$116:$B$153,2,FALSE)</f>
        <v>Ing. Civil</v>
      </c>
      <c r="D150" s="37">
        <v>45</v>
      </c>
      <c r="E150" s="37" t="str">
        <f>VLOOKUP(D150,Tablas_Maestras_Prime!$A$42:$B$103,2,FALSE)</f>
        <v>UNIVERSIDAD TECNOLÓGICA DE LOS ANDES</v>
      </c>
      <c r="F150" s="37">
        <v>4</v>
      </c>
      <c r="G150" s="142" t="str">
        <f>VLOOKUP(F150,Tablas_Maestras_Prime!$A$107:$B$112,2,FALSE)</f>
        <v>Ingenieria</v>
      </c>
      <c r="H150" s="37">
        <v>2</v>
      </c>
      <c r="I150" s="37" t="str">
        <f>VLOOKUP(H150,Tablas_Maestras_Prime!$A$20:$B$38,2,FALSE)</f>
        <v>Ingeniería</v>
      </c>
      <c r="J150" s="37">
        <v>3</v>
      </c>
      <c r="K150" s="142" t="str">
        <f>VLOOKUP(J150,Tablas_Maestras_Prime!$A$173:$B$175,2,FALSE)</f>
        <v>Part Time</v>
      </c>
      <c r="L150" s="37">
        <v>1</v>
      </c>
      <c r="M150" s="37" t="str">
        <f>VLOOKUP(L150,Tablas_Maestras_Prime!$A$158:$B$169,2,FALSE)</f>
        <v>Por definir</v>
      </c>
      <c r="N150" s="37" t="s">
        <v>4365</v>
      </c>
      <c r="O150" s="37" t="s">
        <v>4366</v>
      </c>
      <c r="P150" s="38">
        <v>34983</v>
      </c>
      <c r="Q150" s="39" t="s">
        <v>631</v>
      </c>
      <c r="R150" s="37">
        <v>76228564</v>
      </c>
      <c r="S150" s="37">
        <v>931068813</v>
      </c>
      <c r="T150" s="41"/>
      <c r="U150" s="37" t="s">
        <v>634</v>
      </c>
      <c r="V150" s="37">
        <v>201913061</v>
      </c>
      <c r="W150" s="37">
        <v>10</v>
      </c>
      <c r="X150" s="37" t="s">
        <v>35</v>
      </c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1:34" ht="15" customHeight="1">
      <c r="A151" s="37">
        <v>161</v>
      </c>
      <c r="B151" s="37">
        <v>15</v>
      </c>
      <c r="C151" s="142" t="str">
        <f>VLOOKUP(B151,Tablas_Maestras_Prime!$A$116:$B$153,2,FALSE)</f>
        <v>Ingeniería Ambiental</v>
      </c>
      <c r="D151" s="37">
        <v>2</v>
      </c>
      <c r="E151" s="37" t="str">
        <f>VLOOKUP(D151,Tablas_Maestras_Prime!$A$42:$B$103,2,FALSE)</f>
        <v>Universidad privada del norte</v>
      </c>
      <c r="F151" s="37">
        <v>4</v>
      </c>
      <c r="G151" s="142" t="str">
        <f>VLOOKUP(F151,Tablas_Maestras_Prime!$A$107:$B$112,2,FALSE)</f>
        <v>Ingenieria</v>
      </c>
      <c r="H151" s="37">
        <v>2</v>
      </c>
      <c r="I151" s="37" t="str">
        <f>VLOOKUP(H151,Tablas_Maestras_Prime!$A$20:$B$38,2,FALSE)</f>
        <v>Ingeniería</v>
      </c>
      <c r="J151" s="37">
        <v>3</v>
      </c>
      <c r="K151" s="142" t="str">
        <f>VLOOKUP(J151,Tablas_Maestras_Prime!$A$173:$B$175,2,FALSE)</f>
        <v>Part Time</v>
      </c>
      <c r="L151" s="37">
        <v>1</v>
      </c>
      <c r="M151" s="37" t="str">
        <f>VLOOKUP(L151,Tablas_Maestras_Prime!$A$158:$B$169,2,FALSE)</f>
        <v>Por definir</v>
      </c>
      <c r="N151" s="37" t="s">
        <v>4367</v>
      </c>
      <c r="O151" s="37" t="s">
        <v>4368</v>
      </c>
      <c r="P151" s="38">
        <v>37121</v>
      </c>
      <c r="Q151" s="39" t="s">
        <v>3047</v>
      </c>
      <c r="R151" s="37">
        <v>75858286</v>
      </c>
      <c r="S151" s="37">
        <v>993909175</v>
      </c>
      <c r="T151" s="41"/>
      <c r="U151" s="37" t="s">
        <v>3050</v>
      </c>
      <c r="V151" s="37" t="s">
        <v>3051</v>
      </c>
      <c r="W151" s="37">
        <v>8</v>
      </c>
      <c r="X151" s="37" t="s">
        <v>35</v>
      </c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1:34" ht="15" customHeight="1">
      <c r="A152" s="37">
        <v>162</v>
      </c>
      <c r="B152" s="37">
        <v>5</v>
      </c>
      <c r="C152" s="142" t="str">
        <f>VLOOKUP(B152,Tablas_Maestras_Prime!$A$116:$B$153,2,FALSE)</f>
        <v>Ing. Civil</v>
      </c>
      <c r="D152" s="37">
        <v>5</v>
      </c>
      <c r="E152" s="37" t="str">
        <f>VLOOKUP(D152,Tablas_Maestras_Prime!$A$42:$B$103,2,FALSE)</f>
        <v>Universidad Peruana de Ciencias Aplicadas </v>
      </c>
      <c r="F152" s="37">
        <v>4</v>
      </c>
      <c r="G152" s="142" t="str">
        <f>VLOOKUP(F152,Tablas_Maestras_Prime!$A$107:$B$112,2,FALSE)</f>
        <v>Ingenieria</v>
      </c>
      <c r="H152" s="37">
        <v>2</v>
      </c>
      <c r="I152" s="37" t="str">
        <f>VLOOKUP(H152,Tablas_Maestras_Prime!$A$20:$B$38,2,FALSE)</f>
        <v>Ingeniería</v>
      </c>
      <c r="J152" s="37">
        <v>3</v>
      </c>
      <c r="K152" s="142" t="str">
        <f>VLOOKUP(J152,Tablas_Maestras_Prime!$A$173:$B$175,2,FALSE)</f>
        <v>Part Time</v>
      </c>
      <c r="L152" s="37">
        <v>1</v>
      </c>
      <c r="M152" s="37" t="str">
        <f>VLOOKUP(L152,Tablas_Maestras_Prime!$A$158:$B$169,2,FALSE)</f>
        <v>Por definir</v>
      </c>
      <c r="N152" s="37" t="s">
        <v>4369</v>
      </c>
      <c r="O152" s="37" t="s">
        <v>4370</v>
      </c>
      <c r="P152" s="38">
        <v>37079</v>
      </c>
      <c r="Q152" s="39" t="s">
        <v>2052</v>
      </c>
      <c r="R152" s="37">
        <v>75565898</v>
      </c>
      <c r="S152" s="37">
        <v>975412408</v>
      </c>
      <c r="T152" s="41"/>
      <c r="U152" s="37" t="s">
        <v>2055</v>
      </c>
      <c r="V152" s="37" t="s">
        <v>2056</v>
      </c>
      <c r="W152" s="37">
        <v>8</v>
      </c>
      <c r="X152" s="37" t="s">
        <v>35</v>
      </c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1:34" ht="15" customHeight="1">
      <c r="A153" s="37">
        <v>163</v>
      </c>
      <c r="B153" s="37">
        <v>4</v>
      </c>
      <c r="C153" s="142" t="str">
        <f>VLOOKUP(B153,Tablas_Maestras_Prime!$A$116:$B$153,2,FALSE)</f>
        <v>Ing. Industrial</v>
      </c>
      <c r="D153" s="37">
        <v>4</v>
      </c>
      <c r="E153" s="37" t="str">
        <f>VLOOKUP(D153,Tablas_Maestras_Prime!$A$42:$B$103,2,FALSE)</f>
        <v>Universidad Cesar Vallejo</v>
      </c>
      <c r="F153" s="37">
        <v>4</v>
      </c>
      <c r="G153" s="142" t="str">
        <f>VLOOKUP(F153,Tablas_Maestras_Prime!$A$107:$B$112,2,FALSE)</f>
        <v>Ingenieria</v>
      </c>
      <c r="H153" s="37">
        <v>2</v>
      </c>
      <c r="I153" s="37" t="str">
        <f>VLOOKUP(H153,Tablas_Maestras_Prime!$A$20:$B$38,2,FALSE)</f>
        <v>Ingeniería</v>
      </c>
      <c r="J153" s="37">
        <v>3</v>
      </c>
      <c r="K153" s="142" t="str">
        <f>VLOOKUP(J153,Tablas_Maestras_Prime!$A$173:$B$175,2,FALSE)</f>
        <v>Part Time</v>
      </c>
      <c r="L153" s="37">
        <v>1</v>
      </c>
      <c r="M153" s="37" t="str">
        <f>VLOOKUP(L153,Tablas_Maestras_Prime!$A$158:$B$169,2,FALSE)</f>
        <v>Por definir</v>
      </c>
      <c r="N153" s="37" t="s">
        <v>4371</v>
      </c>
      <c r="O153" s="37" t="s">
        <v>4372</v>
      </c>
      <c r="P153" s="38">
        <v>38742</v>
      </c>
      <c r="Q153" s="39" t="s">
        <v>2292</v>
      </c>
      <c r="R153" s="37">
        <v>74991847</v>
      </c>
      <c r="S153" s="37">
        <v>916357619</v>
      </c>
      <c r="T153" s="41"/>
      <c r="U153" s="37" t="s">
        <v>2295</v>
      </c>
      <c r="V153" s="37">
        <v>7002974585</v>
      </c>
      <c r="W153" s="37">
        <v>4</v>
      </c>
      <c r="X153" s="37" t="s">
        <v>35</v>
      </c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1:34" ht="15" customHeight="1">
      <c r="A154" s="37">
        <v>164</v>
      </c>
      <c r="B154" s="37">
        <v>5</v>
      </c>
      <c r="C154" s="142" t="str">
        <f>VLOOKUP(B154,Tablas_Maestras_Prime!$A$116:$B$153,2,FALSE)</f>
        <v>Ing. Civil</v>
      </c>
      <c r="D154" s="37">
        <v>5</v>
      </c>
      <c r="E154" s="37" t="str">
        <f>VLOOKUP(D154,Tablas_Maestras_Prime!$A$42:$B$103,2,FALSE)</f>
        <v>Universidad Peruana de Ciencias Aplicadas </v>
      </c>
      <c r="F154" s="37">
        <v>4</v>
      </c>
      <c r="G154" s="142" t="str">
        <f>VLOOKUP(F154,Tablas_Maestras_Prime!$A$107:$B$112,2,FALSE)</f>
        <v>Ingenieria</v>
      </c>
      <c r="H154" s="37">
        <v>2</v>
      </c>
      <c r="I154" s="37" t="str">
        <f>VLOOKUP(H154,Tablas_Maestras_Prime!$A$20:$B$38,2,FALSE)</f>
        <v>Ingeniería</v>
      </c>
      <c r="J154" s="37">
        <v>3</v>
      </c>
      <c r="K154" s="142" t="str">
        <f>VLOOKUP(J154,Tablas_Maestras_Prime!$A$173:$B$175,2,FALSE)</f>
        <v>Part Time</v>
      </c>
      <c r="L154" s="37">
        <v>1</v>
      </c>
      <c r="M154" s="37" t="str">
        <f>VLOOKUP(L154,Tablas_Maestras_Prime!$A$158:$B$169,2,FALSE)</f>
        <v>Por definir</v>
      </c>
      <c r="N154" s="37" t="s">
        <v>4373</v>
      </c>
      <c r="O154" s="37" t="s">
        <v>4374</v>
      </c>
      <c r="P154" s="38">
        <v>37436</v>
      </c>
      <c r="Q154" s="39" t="s">
        <v>2695</v>
      </c>
      <c r="R154" s="37">
        <v>75005364</v>
      </c>
      <c r="S154" s="37">
        <v>916646044</v>
      </c>
      <c r="T154" s="41"/>
      <c r="U154" s="37" t="s">
        <v>2698</v>
      </c>
      <c r="V154" s="37" t="s">
        <v>2699</v>
      </c>
      <c r="W154" s="37">
        <v>9</v>
      </c>
      <c r="X154" s="37" t="s">
        <v>35</v>
      </c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1:34" ht="15" customHeight="1">
      <c r="A155" s="37">
        <v>165</v>
      </c>
      <c r="B155" s="37">
        <v>15</v>
      </c>
      <c r="C155" s="142" t="str">
        <f>VLOOKUP(B155,Tablas_Maestras_Prime!$A$116:$B$153,2,FALSE)</f>
        <v>Ingeniería Ambiental</v>
      </c>
      <c r="D155" s="37">
        <v>33</v>
      </c>
      <c r="E155" s="37" t="str">
        <f>VLOOKUP(D155,Tablas_Maestras_Prime!$A$42:$B$103,2,FALSE)</f>
        <v>PONTIFICA UNIVERSIDAD CATOLICA DEL PERU (PUCP)</v>
      </c>
      <c r="F155" s="37">
        <v>4</v>
      </c>
      <c r="G155" s="142" t="str">
        <f>VLOOKUP(F155,Tablas_Maestras_Prime!$A$107:$B$112,2,FALSE)</f>
        <v>Ingenieria</v>
      </c>
      <c r="H155" s="37">
        <v>2</v>
      </c>
      <c r="I155" s="37" t="str">
        <f>VLOOKUP(H155,Tablas_Maestras_Prime!$A$20:$B$38,2,FALSE)</f>
        <v>Ingeniería</v>
      </c>
      <c r="J155" s="37">
        <v>3</v>
      </c>
      <c r="K155" s="142" t="str">
        <f>VLOOKUP(J155,Tablas_Maestras_Prime!$A$173:$B$175,2,FALSE)</f>
        <v>Part Time</v>
      </c>
      <c r="L155" s="37">
        <v>1</v>
      </c>
      <c r="M155" s="37" t="str">
        <f>VLOOKUP(L155,Tablas_Maestras_Prime!$A$158:$B$169,2,FALSE)</f>
        <v>Por definir</v>
      </c>
      <c r="N155" s="37" t="s">
        <v>1526</v>
      </c>
      <c r="O155" s="37" t="s">
        <v>745</v>
      </c>
      <c r="P155" s="38">
        <v>37596</v>
      </c>
      <c r="Q155" s="39" t="s">
        <v>1527</v>
      </c>
      <c r="R155" s="37">
        <v>72237718</v>
      </c>
      <c r="S155" s="37">
        <v>928042238</v>
      </c>
      <c r="T155" s="37" t="s">
        <v>4375</v>
      </c>
      <c r="U155" s="37" t="s">
        <v>1530</v>
      </c>
      <c r="V155" s="41"/>
      <c r="W155" s="37">
        <v>10</v>
      </c>
      <c r="X155" s="37" t="s">
        <v>35</v>
      </c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1:34" ht="15" customHeight="1">
      <c r="A156" s="37">
        <v>166</v>
      </c>
      <c r="B156" s="37">
        <v>15</v>
      </c>
      <c r="C156" s="142" t="str">
        <f>VLOOKUP(B156,Tablas_Maestras_Prime!$A$116:$B$153,2,FALSE)</f>
        <v>Ingeniería Ambiental</v>
      </c>
      <c r="D156" s="37">
        <v>39</v>
      </c>
      <c r="E156" s="37" t="str">
        <f>VLOOKUP(D156,Tablas_Maestras_Prime!$A$42:$B$103,2,FALSE)</f>
        <v>UNIVERSIDAD NACIONAL DEL CALLAO</v>
      </c>
      <c r="F156" s="37">
        <v>4</v>
      </c>
      <c r="G156" s="142" t="str">
        <f>VLOOKUP(F156,Tablas_Maestras_Prime!$A$107:$B$112,2,FALSE)</f>
        <v>Ingenieria</v>
      </c>
      <c r="H156" s="37">
        <v>2</v>
      </c>
      <c r="I156" s="37" t="str">
        <f>VLOOKUP(H156,Tablas_Maestras_Prime!$A$20:$B$38,2,FALSE)</f>
        <v>Ingeniería</v>
      </c>
      <c r="J156" s="37">
        <v>3</v>
      </c>
      <c r="K156" s="142" t="str">
        <f>VLOOKUP(J156,Tablas_Maestras_Prime!$A$173:$B$175,2,FALSE)</f>
        <v>Part Time</v>
      </c>
      <c r="L156" s="37">
        <v>1</v>
      </c>
      <c r="M156" s="37" t="str">
        <f>VLOOKUP(L156,Tablas_Maestras_Prime!$A$158:$B$169,2,FALSE)</f>
        <v>Por definir</v>
      </c>
      <c r="N156" s="37" t="s">
        <v>4376</v>
      </c>
      <c r="O156" s="37" t="s">
        <v>4377</v>
      </c>
      <c r="P156" s="38">
        <v>35759</v>
      </c>
      <c r="Q156" s="39" t="s">
        <v>2475</v>
      </c>
      <c r="R156" s="37">
        <v>76651922</v>
      </c>
      <c r="S156" s="37">
        <v>978337446</v>
      </c>
      <c r="T156" s="41"/>
      <c r="U156" s="37" t="s">
        <v>2478</v>
      </c>
      <c r="V156" s="37">
        <v>2016200195</v>
      </c>
      <c r="W156" s="37" t="s">
        <v>4378</v>
      </c>
      <c r="X156" s="37" t="s">
        <v>35</v>
      </c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1:34" ht="15" customHeight="1">
      <c r="A157" s="37">
        <v>167</v>
      </c>
      <c r="B157" s="37">
        <v>5</v>
      </c>
      <c r="C157" s="142" t="str">
        <f>VLOOKUP(B157,Tablas_Maestras_Prime!$A$116:$B$153,2,FALSE)</f>
        <v>Ing. Civil</v>
      </c>
      <c r="D157" s="37">
        <v>25</v>
      </c>
      <c r="E157" s="37" t="str">
        <f>VLOOKUP(D157,Tablas_Maestras_Prime!$A$42:$B$103,2,FALSE)</f>
        <v>UNIVERSIDAD TECNOLÓGICA DEL PERÚ</v>
      </c>
      <c r="F157" s="37">
        <v>4</v>
      </c>
      <c r="G157" s="142" t="str">
        <f>VLOOKUP(F157,Tablas_Maestras_Prime!$A$107:$B$112,2,FALSE)</f>
        <v>Ingenieria</v>
      </c>
      <c r="H157" s="37">
        <v>2</v>
      </c>
      <c r="I157" s="37" t="str">
        <f>VLOOKUP(H157,Tablas_Maestras_Prime!$A$20:$B$38,2,FALSE)</f>
        <v>Ingeniería</v>
      </c>
      <c r="J157" s="37">
        <v>3</v>
      </c>
      <c r="K157" s="142" t="str">
        <f>VLOOKUP(J157,Tablas_Maestras_Prime!$A$173:$B$175,2,FALSE)</f>
        <v>Part Time</v>
      </c>
      <c r="L157" s="37">
        <v>1</v>
      </c>
      <c r="M157" s="37" t="str">
        <f>VLOOKUP(L157,Tablas_Maestras_Prime!$A$158:$B$169,2,FALSE)</f>
        <v>Por definir</v>
      </c>
      <c r="N157" s="37" t="s">
        <v>4379</v>
      </c>
      <c r="O157" s="37" t="s">
        <v>4380</v>
      </c>
      <c r="P157" s="38">
        <v>37458</v>
      </c>
      <c r="Q157" s="39" t="s">
        <v>1991</v>
      </c>
      <c r="R157" s="37">
        <v>76248594</v>
      </c>
      <c r="S157" s="37">
        <v>948284341</v>
      </c>
      <c r="T157" s="41"/>
      <c r="U157" s="37" t="s">
        <v>1994</v>
      </c>
      <c r="V157" s="37" t="s">
        <v>1995</v>
      </c>
      <c r="W157" s="37">
        <v>10</v>
      </c>
      <c r="X157" s="37" t="s">
        <v>35</v>
      </c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1:34" ht="15" customHeight="1">
      <c r="A158" s="37">
        <v>168</v>
      </c>
      <c r="B158" s="37">
        <v>27</v>
      </c>
      <c r="C158" s="142" t="str">
        <f>VLOOKUP(B158,Tablas_Maestras_Prime!$A$116:$B$153,2,FALSE)</f>
        <v>Sin Definir..</v>
      </c>
      <c r="D158" s="37">
        <v>27</v>
      </c>
      <c r="E158" s="37" t="str">
        <f>VLOOKUP(D158,Tablas_Maestras_Prime!$A$42:$B$103,2,FALSE)</f>
        <v>Universidad Nacional Federico VIllareal (UNFV)</v>
      </c>
      <c r="F158" s="37">
        <v>4</v>
      </c>
      <c r="G158" s="142" t="str">
        <f>VLOOKUP(F158,Tablas_Maestras_Prime!$A$107:$B$112,2,FALSE)</f>
        <v>Ingenieria</v>
      </c>
      <c r="H158" s="37">
        <v>8</v>
      </c>
      <c r="I158" s="37" t="str">
        <f>VLOOKUP(H158,Tablas_Maestras_Prime!$A$20:$B$38,2,FALSE)</f>
        <v>Arquitectura</v>
      </c>
      <c r="J158" s="37">
        <v>3</v>
      </c>
      <c r="K158" s="142" t="str">
        <f>VLOOKUP(J158,Tablas_Maestras_Prime!$A$173:$B$175,2,FALSE)</f>
        <v>Part Time</v>
      </c>
      <c r="L158" s="37">
        <v>1</v>
      </c>
      <c r="M158" s="37" t="str">
        <f>VLOOKUP(L158,Tablas_Maestras_Prime!$A$158:$B$169,2,FALSE)</f>
        <v>Por definir</v>
      </c>
      <c r="N158" s="37" t="s">
        <v>4381</v>
      </c>
      <c r="O158" s="37" t="s">
        <v>4382</v>
      </c>
      <c r="P158" s="38">
        <v>35985</v>
      </c>
      <c r="Q158" s="39" t="s">
        <v>2242</v>
      </c>
      <c r="R158" s="37">
        <v>73191512</v>
      </c>
      <c r="S158" s="37">
        <v>920716785</v>
      </c>
      <c r="T158" s="41"/>
      <c r="U158" s="37" t="s">
        <v>2245</v>
      </c>
      <c r="V158" s="37">
        <v>2019230186</v>
      </c>
      <c r="W158" s="37">
        <v>10</v>
      </c>
      <c r="X158" s="37" t="s">
        <v>35</v>
      </c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1:34" ht="15" customHeight="1">
      <c r="A159" s="37">
        <v>169</v>
      </c>
      <c r="B159" s="37">
        <v>5</v>
      </c>
      <c r="C159" s="142" t="str">
        <f>VLOOKUP(B159,Tablas_Maestras_Prime!$A$116:$B$153,2,FALSE)</f>
        <v>Ing. Civil</v>
      </c>
      <c r="D159" s="37">
        <v>7</v>
      </c>
      <c r="E159" s="37" t="str">
        <f>VLOOKUP(D159,Tablas_Maestras_Prime!$A$42:$B$103,2,FALSE)</f>
        <v>Universisad de San Martin de Porres</v>
      </c>
      <c r="F159" s="37">
        <v>4</v>
      </c>
      <c r="G159" s="142" t="str">
        <f>VLOOKUP(F159,Tablas_Maestras_Prime!$A$107:$B$112,2,FALSE)</f>
        <v>Ingenieria</v>
      </c>
      <c r="H159" s="37">
        <v>2</v>
      </c>
      <c r="I159" s="37" t="str">
        <f>VLOOKUP(H159,Tablas_Maestras_Prime!$A$20:$B$38,2,FALSE)</f>
        <v>Ingeniería</v>
      </c>
      <c r="J159" s="37">
        <v>3</v>
      </c>
      <c r="K159" s="142" t="str">
        <f>VLOOKUP(J159,Tablas_Maestras_Prime!$A$173:$B$175,2,FALSE)</f>
        <v>Part Time</v>
      </c>
      <c r="L159" s="37">
        <v>1</v>
      </c>
      <c r="M159" s="37" t="str">
        <f>VLOOKUP(L159,Tablas_Maestras_Prime!$A$158:$B$169,2,FALSE)</f>
        <v>Por definir</v>
      </c>
      <c r="N159" s="37" t="s">
        <v>4383</v>
      </c>
      <c r="O159" s="37" t="s">
        <v>4384</v>
      </c>
      <c r="P159" s="38">
        <v>34734</v>
      </c>
      <c r="Q159" s="39" t="s">
        <v>2604</v>
      </c>
      <c r="R159" s="37">
        <v>73037841</v>
      </c>
      <c r="S159" s="37">
        <v>975171662</v>
      </c>
      <c r="T159" s="41"/>
      <c r="U159" s="37" t="s">
        <v>2607</v>
      </c>
      <c r="V159" s="37">
        <v>20162354</v>
      </c>
      <c r="W159" s="37">
        <v>10</v>
      </c>
      <c r="X159" s="37" t="s">
        <v>35</v>
      </c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1:34" ht="15" customHeight="1">
      <c r="A160" s="37">
        <v>170</v>
      </c>
      <c r="B160" s="37"/>
      <c r="C160" s="142"/>
      <c r="D160" s="37">
        <v>18</v>
      </c>
      <c r="E160" s="37" t="str">
        <f>VLOOKUP(D160,Tablas_Maestras_Prime!$A$42:$B$103,2,FALSE)</f>
        <v>Universidad Peruana de Ciencias Aplicadas</v>
      </c>
      <c r="F160" s="37">
        <v>4</v>
      </c>
      <c r="G160" s="142" t="str">
        <f>VLOOKUP(F160,Tablas_Maestras_Prime!$A$107:$B$112,2,FALSE)</f>
        <v>Ingenieria</v>
      </c>
      <c r="H160" s="37">
        <v>2</v>
      </c>
      <c r="I160" s="37" t="str">
        <f>VLOOKUP(H160,Tablas_Maestras_Prime!$A$20:$B$38,2,FALSE)</f>
        <v>Ingeniería</v>
      </c>
      <c r="J160" s="37">
        <v>3</v>
      </c>
      <c r="K160" s="142" t="str">
        <f>VLOOKUP(J160,Tablas_Maestras_Prime!$A$173:$B$175,2,FALSE)</f>
        <v>Part Time</v>
      </c>
      <c r="L160" s="37">
        <v>1</v>
      </c>
      <c r="M160" s="37" t="str">
        <f>VLOOKUP(L160,Tablas_Maestras_Prime!$A$158:$B$169,2,FALSE)</f>
        <v>Por definir</v>
      </c>
      <c r="N160" s="37" t="s">
        <v>4385</v>
      </c>
      <c r="O160" s="37" t="s">
        <v>2969</v>
      </c>
      <c r="P160" s="41"/>
      <c r="Q160" s="41"/>
      <c r="R160" s="41"/>
      <c r="S160" s="37">
        <v>938469122</v>
      </c>
      <c r="T160" s="41"/>
      <c r="U160" s="37" t="s">
        <v>2971</v>
      </c>
      <c r="V160" s="41"/>
      <c r="W160" s="41"/>
      <c r="X160" s="37" t="s">
        <v>35</v>
      </c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1:34" ht="15" customHeight="1">
      <c r="A161" s="37">
        <v>171</v>
      </c>
      <c r="B161" s="37">
        <v>5</v>
      </c>
      <c r="C161" s="142" t="str">
        <f>VLOOKUP(B161,Tablas_Maestras_Prime!$A$116:$B$153,2,FALSE)</f>
        <v>Ing. Civil</v>
      </c>
      <c r="D161" s="37">
        <v>18</v>
      </c>
      <c r="E161" s="37" t="str">
        <f>VLOOKUP(D161,Tablas_Maestras_Prime!$A$42:$B$103,2,FALSE)</f>
        <v>Universidad Peruana de Ciencias Aplicadas</v>
      </c>
      <c r="F161" s="37">
        <v>4</v>
      </c>
      <c r="G161" s="142" t="str">
        <f>VLOOKUP(F161,Tablas_Maestras_Prime!$A$107:$B$112,2,FALSE)</f>
        <v>Ingenieria</v>
      </c>
      <c r="H161" s="37">
        <v>2</v>
      </c>
      <c r="I161" s="37" t="str">
        <f>VLOOKUP(H161,Tablas_Maestras_Prime!$A$20:$B$38,2,FALSE)</f>
        <v>Ingeniería</v>
      </c>
      <c r="J161" s="37">
        <v>3</v>
      </c>
      <c r="K161" s="142" t="str">
        <f>VLOOKUP(J161,Tablas_Maestras_Prime!$A$173:$B$175,2,FALSE)</f>
        <v>Part Time</v>
      </c>
      <c r="L161" s="37">
        <v>1</v>
      </c>
      <c r="M161" s="37" t="str">
        <f>VLOOKUP(L161,Tablas_Maestras_Prime!$A$158:$B$169,2,FALSE)</f>
        <v>Por definir</v>
      </c>
      <c r="N161" s="37" t="s">
        <v>2438</v>
      </c>
      <c r="O161" s="37" t="s">
        <v>2439</v>
      </c>
      <c r="P161" s="38">
        <v>37981</v>
      </c>
      <c r="Q161" s="39" t="s">
        <v>2440</v>
      </c>
      <c r="R161" s="37">
        <v>74041481</v>
      </c>
      <c r="S161" s="37">
        <v>927276904</v>
      </c>
      <c r="T161" s="41"/>
      <c r="U161" s="37" t="s">
        <v>2443</v>
      </c>
      <c r="V161" s="37">
        <v>202113860</v>
      </c>
      <c r="W161" s="37">
        <v>9</v>
      </c>
      <c r="X161" s="37" t="s">
        <v>35</v>
      </c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1:34" ht="15" customHeight="1">
      <c r="A162" s="37">
        <v>172</v>
      </c>
      <c r="B162" s="37">
        <v>27</v>
      </c>
      <c r="C162" s="142" t="str">
        <f>VLOOKUP(B162,Tablas_Maestras_Prime!$A$116:$B$153,2,FALSE)</f>
        <v>Sin Definir..</v>
      </c>
      <c r="D162" s="37">
        <v>22</v>
      </c>
      <c r="E162" s="37" t="str">
        <f>VLOOKUP(D162,Tablas_Maestras_Prime!$A$42:$B$103,2,FALSE)</f>
        <v>Universidad Catolica de Santa Maria</v>
      </c>
      <c r="F162" s="37">
        <v>4</v>
      </c>
      <c r="G162" s="142" t="str">
        <f>VLOOKUP(F162,Tablas_Maestras_Prime!$A$107:$B$112,2,FALSE)</f>
        <v>Ingenieria</v>
      </c>
      <c r="H162" s="37">
        <v>8</v>
      </c>
      <c r="I162" s="37" t="str">
        <f>VLOOKUP(H162,Tablas_Maestras_Prime!$A$20:$B$38,2,FALSE)</f>
        <v>Arquitectura</v>
      </c>
      <c r="J162" s="37">
        <v>3</v>
      </c>
      <c r="K162" s="142" t="str">
        <f>VLOOKUP(J162,Tablas_Maestras_Prime!$A$173:$B$175,2,FALSE)</f>
        <v>Part Time</v>
      </c>
      <c r="L162" s="37">
        <v>1</v>
      </c>
      <c r="M162" s="37" t="str">
        <f>VLOOKUP(L162,Tablas_Maestras_Prime!$A$158:$B$169,2,FALSE)</f>
        <v>Por definir</v>
      </c>
      <c r="N162" s="37" t="s">
        <v>4386</v>
      </c>
      <c r="O162" s="37" t="s">
        <v>4387</v>
      </c>
      <c r="P162" s="38">
        <v>36313</v>
      </c>
      <c r="Q162" s="39" t="s">
        <v>156</v>
      </c>
      <c r="R162" s="37">
        <v>71468228</v>
      </c>
      <c r="S162" s="37">
        <v>975950601</v>
      </c>
      <c r="T162" s="41"/>
      <c r="U162" s="37" t="s">
        <v>159</v>
      </c>
      <c r="V162" s="37">
        <v>2020240312</v>
      </c>
      <c r="W162" s="37">
        <v>10</v>
      </c>
      <c r="X162" s="37" t="s">
        <v>35</v>
      </c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1:34" ht="15" customHeight="1">
      <c r="A163" s="37">
        <v>173</v>
      </c>
      <c r="B163" s="41"/>
      <c r="C163" s="142"/>
      <c r="D163" s="37">
        <v>11</v>
      </c>
      <c r="E163" s="37" t="str">
        <f>VLOOKUP(D163,Tablas_Maestras_Prime!$A$42:$B$103,2,FALSE)</f>
        <v>Universidad de Piura</v>
      </c>
      <c r="F163" s="37">
        <v>4</v>
      </c>
      <c r="G163" s="142" t="str">
        <f>VLOOKUP(F163,Tablas_Maestras_Prime!$A$107:$B$112,2,FALSE)</f>
        <v>Ingenieria</v>
      </c>
      <c r="H163" s="37">
        <v>2</v>
      </c>
      <c r="I163" s="37" t="str">
        <f>VLOOKUP(H163,Tablas_Maestras_Prime!$A$20:$B$38,2,FALSE)</f>
        <v>Ingeniería</v>
      </c>
      <c r="J163" s="37">
        <v>3</v>
      </c>
      <c r="K163" s="142" t="str">
        <f>VLOOKUP(J163,Tablas_Maestras_Prime!$A$173:$B$175,2,FALSE)</f>
        <v>Part Time</v>
      </c>
      <c r="L163" s="37">
        <v>1</v>
      </c>
      <c r="M163" s="37" t="str">
        <f>VLOOKUP(L163,Tablas_Maestras_Prime!$A$158:$B$169,2,FALSE)</f>
        <v>Por definir</v>
      </c>
      <c r="N163" s="37" t="s">
        <v>2039</v>
      </c>
      <c r="O163" s="37" t="s">
        <v>2040</v>
      </c>
      <c r="P163" s="41"/>
      <c r="Q163" s="41"/>
      <c r="R163" s="41"/>
      <c r="S163" s="37">
        <v>912005992</v>
      </c>
      <c r="T163" s="41"/>
      <c r="U163" s="37" t="s">
        <v>4388</v>
      </c>
      <c r="V163" s="41"/>
      <c r="W163" s="41"/>
      <c r="X163" s="37" t="s">
        <v>35</v>
      </c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1:34" ht="15" customHeight="1">
      <c r="A164" s="37">
        <v>174</v>
      </c>
      <c r="B164" s="37"/>
      <c r="C164" s="142"/>
      <c r="D164" s="37">
        <v>18</v>
      </c>
      <c r="E164" s="37" t="str">
        <f>VLOOKUP(D164,Tablas_Maestras_Prime!$A$42:$B$103,2,FALSE)</f>
        <v>Universidad Peruana de Ciencias Aplicadas</v>
      </c>
      <c r="F164" s="37">
        <v>4</v>
      </c>
      <c r="G164" s="142" t="str">
        <f>VLOOKUP(F164,Tablas_Maestras_Prime!$A$107:$B$112,2,FALSE)</f>
        <v>Ingenieria</v>
      </c>
      <c r="H164" s="37">
        <v>2</v>
      </c>
      <c r="I164" s="37" t="str">
        <f>VLOOKUP(H164,Tablas_Maestras_Prime!$A$20:$B$38,2,FALSE)</f>
        <v>Ingeniería</v>
      </c>
      <c r="J164" s="37">
        <v>3</v>
      </c>
      <c r="K164" s="142" t="str">
        <f>VLOOKUP(J164,Tablas_Maestras_Prime!$A$173:$B$175,2,FALSE)</f>
        <v>Part Time</v>
      </c>
      <c r="L164" s="37">
        <v>1</v>
      </c>
      <c r="M164" s="37" t="str">
        <f>VLOOKUP(L164,Tablas_Maestras_Prime!$A$158:$B$169,2,FALSE)</f>
        <v>Por definir</v>
      </c>
      <c r="N164" s="37" t="s">
        <v>300</v>
      </c>
      <c r="O164" s="37" t="s">
        <v>4389</v>
      </c>
      <c r="P164" s="41"/>
      <c r="Q164" s="41"/>
      <c r="R164" s="41"/>
      <c r="S164" s="37">
        <v>902172773</v>
      </c>
      <c r="T164" s="41"/>
      <c r="U164" s="37" t="s">
        <v>303</v>
      </c>
      <c r="V164" s="41"/>
      <c r="W164" s="41"/>
      <c r="X164" s="37" t="s">
        <v>35</v>
      </c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1:34" ht="15" customHeight="1">
      <c r="A165" s="37">
        <v>175</v>
      </c>
      <c r="B165" s="37">
        <v>5</v>
      </c>
      <c r="C165" s="142" t="str">
        <f>VLOOKUP(B165,Tablas_Maestras_Prime!$A$116:$B$153,2,FALSE)</f>
        <v>Ing. Civil</v>
      </c>
      <c r="D165" s="37">
        <v>4</v>
      </c>
      <c r="E165" s="37" t="str">
        <f>VLOOKUP(D165,Tablas_Maestras_Prime!$A$42:$B$103,2,FALSE)</f>
        <v>Universidad Cesar Vallejo</v>
      </c>
      <c r="F165" s="37">
        <v>4</v>
      </c>
      <c r="G165" s="142" t="str">
        <f>VLOOKUP(F165,Tablas_Maestras_Prime!$A$107:$B$112,2,FALSE)</f>
        <v>Ingenieria</v>
      </c>
      <c r="H165" s="37">
        <v>2</v>
      </c>
      <c r="I165" s="37" t="str">
        <f>VLOOKUP(H165,Tablas_Maestras_Prime!$A$20:$B$38,2,FALSE)</f>
        <v>Ingeniería</v>
      </c>
      <c r="J165" s="37">
        <v>3</v>
      </c>
      <c r="K165" s="142" t="str">
        <f>VLOOKUP(J165,Tablas_Maestras_Prime!$A$173:$B$175,2,FALSE)</f>
        <v>Part Time</v>
      </c>
      <c r="L165" s="37">
        <v>1</v>
      </c>
      <c r="M165" s="37" t="str">
        <f>VLOOKUP(L165,Tablas_Maestras_Prime!$A$158:$B$169,2,FALSE)</f>
        <v>Por definir</v>
      </c>
      <c r="N165" s="37" t="s">
        <v>4390</v>
      </c>
      <c r="O165" s="37" t="s">
        <v>4391</v>
      </c>
      <c r="P165" s="38">
        <v>37879</v>
      </c>
      <c r="Q165" s="39" t="s">
        <v>1077</v>
      </c>
      <c r="R165" s="37">
        <v>71502440</v>
      </c>
      <c r="S165" s="37">
        <v>929589387</v>
      </c>
      <c r="T165" s="41"/>
      <c r="U165" s="37" t="s">
        <v>1080</v>
      </c>
      <c r="V165" s="37">
        <v>7002661563</v>
      </c>
      <c r="W165" s="37">
        <v>9</v>
      </c>
      <c r="X165" s="37" t="s">
        <v>35</v>
      </c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1:34" ht="15" customHeight="1">
      <c r="A166" s="37">
        <v>176</v>
      </c>
      <c r="B166" s="37">
        <v>15</v>
      </c>
      <c r="C166" s="142" t="str">
        <f>VLOOKUP(B166,Tablas_Maestras_Prime!$A$116:$B$153,2,FALSE)</f>
        <v>Ingeniería Ambiental</v>
      </c>
      <c r="D166" s="37">
        <v>5</v>
      </c>
      <c r="E166" s="37" t="str">
        <f>VLOOKUP(D166,Tablas_Maestras_Prime!$A$42:$B$103,2,FALSE)</f>
        <v>Universidad Peruana de Ciencias Aplicadas </v>
      </c>
      <c r="F166" s="37">
        <v>4</v>
      </c>
      <c r="G166" s="142" t="str">
        <f>VLOOKUP(F166,Tablas_Maestras_Prime!$A$107:$B$112,2,FALSE)</f>
        <v>Ingenieria</v>
      </c>
      <c r="H166" s="37">
        <v>2</v>
      </c>
      <c r="I166" s="37" t="str">
        <f>VLOOKUP(H166,Tablas_Maestras_Prime!$A$20:$B$38,2,FALSE)</f>
        <v>Ingeniería</v>
      </c>
      <c r="J166" s="37">
        <v>3</v>
      </c>
      <c r="K166" s="142" t="str">
        <f>VLOOKUP(J166,Tablas_Maestras_Prime!$A$173:$B$175,2,FALSE)</f>
        <v>Part Time</v>
      </c>
      <c r="L166" s="37">
        <v>1</v>
      </c>
      <c r="M166" s="37" t="str">
        <f>VLOOKUP(L166,Tablas_Maestras_Prime!$A$158:$B$169,2,FALSE)</f>
        <v>Por definir</v>
      </c>
      <c r="N166" s="37" t="s">
        <v>4392</v>
      </c>
      <c r="O166" s="37" t="s">
        <v>4393</v>
      </c>
      <c r="P166" s="38">
        <v>34873</v>
      </c>
      <c r="Q166" s="39" t="s">
        <v>1533</v>
      </c>
      <c r="R166" s="37">
        <v>76770705</v>
      </c>
      <c r="S166" s="37" t="s">
        <v>4394</v>
      </c>
      <c r="T166" s="41"/>
      <c r="U166" s="37" t="s">
        <v>1536</v>
      </c>
      <c r="V166" s="37" t="s">
        <v>1537</v>
      </c>
      <c r="W166" s="37">
        <v>9</v>
      </c>
      <c r="X166" s="37" t="s">
        <v>35</v>
      </c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1:34" ht="15" customHeight="1">
      <c r="A167" s="37">
        <v>177</v>
      </c>
      <c r="B167" s="37">
        <v>27</v>
      </c>
      <c r="C167" s="142" t="str">
        <f>VLOOKUP(B167,Tablas_Maestras_Prime!$A$116:$B$153,2,FALSE)</f>
        <v>Sin Definir..</v>
      </c>
      <c r="D167" s="37"/>
      <c r="E167" s="37"/>
      <c r="F167" s="37">
        <v>4</v>
      </c>
      <c r="G167" s="142" t="str">
        <f>VLOOKUP(F167,Tablas_Maestras_Prime!$A$107:$B$112,2,FALSE)</f>
        <v>Ingenieria</v>
      </c>
      <c r="H167" s="37">
        <v>2</v>
      </c>
      <c r="I167" s="37" t="str">
        <f>VLOOKUP(H167,Tablas_Maestras_Prime!$A$20:$B$38,2,FALSE)</f>
        <v>Ingeniería</v>
      </c>
      <c r="J167" s="37">
        <v>3</v>
      </c>
      <c r="K167" s="142" t="str">
        <f>VLOOKUP(J167,Tablas_Maestras_Prime!$A$173:$B$175,2,FALSE)</f>
        <v>Part Time</v>
      </c>
      <c r="L167" s="37">
        <v>1</v>
      </c>
      <c r="M167" s="37" t="str">
        <f>VLOOKUP(L167,Tablas_Maestras_Prime!$A$158:$B$169,2,FALSE)</f>
        <v>Por definir</v>
      </c>
      <c r="N167" s="37" t="s">
        <v>4383</v>
      </c>
      <c r="O167" s="37" t="s">
        <v>4395</v>
      </c>
      <c r="P167" s="38">
        <v>36283</v>
      </c>
      <c r="Q167" s="39" t="s">
        <v>2610</v>
      </c>
      <c r="R167" s="37">
        <v>73037840</v>
      </c>
      <c r="S167" s="37">
        <v>906101942</v>
      </c>
      <c r="T167" s="41"/>
      <c r="U167" s="37" t="s">
        <v>2613</v>
      </c>
      <c r="V167" s="41"/>
      <c r="W167" s="41"/>
      <c r="X167" s="37" t="s">
        <v>35</v>
      </c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1:34" ht="15" customHeight="1">
      <c r="A168" s="37">
        <v>178</v>
      </c>
      <c r="B168" s="41"/>
      <c r="C168" s="142"/>
      <c r="D168" s="37">
        <v>18</v>
      </c>
      <c r="E168" s="37" t="str">
        <f>VLOOKUP(D168,Tablas_Maestras_Prime!$A$42:$B$103,2,FALSE)</f>
        <v>Universidad Peruana de Ciencias Aplicadas</v>
      </c>
      <c r="F168" s="37">
        <v>4</v>
      </c>
      <c r="G168" s="142" t="str">
        <f>VLOOKUP(F168,Tablas_Maestras_Prime!$A$107:$B$112,2,FALSE)</f>
        <v>Ingenieria</v>
      </c>
      <c r="H168" s="37">
        <v>2</v>
      </c>
      <c r="I168" s="37" t="str">
        <f>VLOOKUP(H168,Tablas_Maestras_Prime!$A$20:$B$38,2,FALSE)</f>
        <v>Ingeniería</v>
      </c>
      <c r="J168" s="37">
        <v>3</v>
      </c>
      <c r="K168" s="142" t="str">
        <f>VLOOKUP(J168,Tablas_Maestras_Prime!$A$173:$B$175,2,FALSE)</f>
        <v>Part Time</v>
      </c>
      <c r="L168" s="37">
        <v>1</v>
      </c>
      <c r="M168" s="37" t="str">
        <f>VLOOKUP(L168,Tablas_Maestras_Prime!$A$158:$B$169,2,FALSE)</f>
        <v>Por definir</v>
      </c>
      <c r="N168" s="37" t="s">
        <v>1922</v>
      </c>
      <c r="O168" s="37" t="s">
        <v>1923</v>
      </c>
      <c r="P168" s="41"/>
      <c r="Q168" s="41"/>
      <c r="R168" s="41"/>
      <c r="S168" s="37">
        <v>975754816</v>
      </c>
      <c r="T168" s="41"/>
      <c r="U168" s="37" t="s">
        <v>1925</v>
      </c>
      <c r="V168" s="41"/>
      <c r="W168" s="41"/>
      <c r="X168" s="37" t="s">
        <v>35</v>
      </c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:34" ht="15" customHeight="1">
      <c r="A169" s="37">
        <v>179</v>
      </c>
      <c r="B169" s="37"/>
      <c r="C169" s="142"/>
      <c r="D169" s="37">
        <v>4</v>
      </c>
      <c r="E169" s="37" t="str">
        <f>VLOOKUP(D169,Tablas_Maestras_Prime!$A$42:$B$103,2,FALSE)</f>
        <v>Universidad Cesar Vallejo</v>
      </c>
      <c r="F169" s="37">
        <v>4</v>
      </c>
      <c r="G169" s="142" t="str">
        <f>VLOOKUP(F169,Tablas_Maestras_Prime!$A$107:$B$112,2,FALSE)</f>
        <v>Ingenieria</v>
      </c>
      <c r="H169" s="37">
        <v>2</v>
      </c>
      <c r="I169" s="37" t="str">
        <f>VLOOKUP(H169,Tablas_Maestras_Prime!$A$20:$B$38,2,FALSE)</f>
        <v>Ingeniería</v>
      </c>
      <c r="J169" s="37">
        <v>3</v>
      </c>
      <c r="K169" s="142" t="str">
        <f>VLOOKUP(J169,Tablas_Maestras_Prime!$A$173:$B$175,2,FALSE)</f>
        <v>Part Time</v>
      </c>
      <c r="L169" s="37">
        <v>1</v>
      </c>
      <c r="M169" s="37" t="str">
        <f>VLOOKUP(L169,Tablas_Maestras_Prime!$A$158:$B$169,2,FALSE)</f>
        <v>Por definir</v>
      </c>
      <c r="N169" s="37" t="s">
        <v>1423</v>
      </c>
      <c r="O169" s="37" t="s">
        <v>1424</v>
      </c>
      <c r="P169" s="41"/>
      <c r="Q169" s="41"/>
      <c r="R169" s="41"/>
      <c r="S169" s="37">
        <v>953237055</v>
      </c>
      <c r="T169" s="41"/>
      <c r="U169" s="37" t="s">
        <v>1426</v>
      </c>
      <c r="V169" s="41"/>
      <c r="W169" s="37">
        <v>9</v>
      </c>
      <c r="X169" s="37" t="s">
        <v>35</v>
      </c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:34" ht="15" customHeight="1">
      <c r="A170" s="37">
        <v>180</v>
      </c>
      <c r="B170" s="37">
        <v>10</v>
      </c>
      <c r="C170" s="142" t="str">
        <f>VLOOKUP(B170,Tablas_Maestras_Prime!$A$116:$B$153,2,FALSE)</f>
        <v>Administracion de Empresas</v>
      </c>
      <c r="D170" s="37">
        <v>15</v>
      </c>
      <c r="E170" s="37" t="str">
        <f>VLOOKUP(D170,Tablas_Maestras_Prime!$A$42:$B$103,2,FALSE)</f>
        <v>Universidad Catolica Santo Toribio de Mogrovejo</v>
      </c>
      <c r="F170" s="37">
        <v>3</v>
      </c>
      <c r="G170" s="142" t="str">
        <f>VLOOKUP(F170,Tablas_Maestras_Prime!$A$107:$B$112,2,FALSE)</f>
        <v>Contabilidad</v>
      </c>
      <c r="H170" s="37">
        <v>5</v>
      </c>
      <c r="I170" s="37" t="str">
        <f>VLOOKUP(H170,Tablas_Maestras_Prime!$A$20:$B$38,2,FALSE)</f>
        <v>Administración</v>
      </c>
      <c r="J170" s="37">
        <v>3</v>
      </c>
      <c r="K170" s="142" t="str">
        <f>VLOOKUP(J170,Tablas_Maestras_Prime!$A$173:$B$175,2,FALSE)</f>
        <v>Part Time</v>
      </c>
      <c r="L170" s="37">
        <v>1</v>
      </c>
      <c r="M170" s="37" t="str">
        <f>VLOOKUP(L170,Tablas_Maestras_Prime!$A$158:$B$169,2,FALSE)</f>
        <v>Por definir</v>
      </c>
      <c r="N170" s="37" t="s">
        <v>4396</v>
      </c>
      <c r="O170" s="37" t="s">
        <v>1985</v>
      </c>
      <c r="P170" s="38">
        <v>37010</v>
      </c>
      <c r="Q170" s="39" t="s">
        <v>1986</v>
      </c>
      <c r="R170" s="41"/>
      <c r="S170" s="37">
        <v>946458764</v>
      </c>
      <c r="T170" s="41"/>
      <c r="U170" s="37" t="s">
        <v>1988</v>
      </c>
      <c r="V170" s="41"/>
      <c r="W170" s="37">
        <v>9</v>
      </c>
      <c r="X170" s="37" t="s">
        <v>35</v>
      </c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:34" ht="15" customHeight="1">
      <c r="A171" s="37">
        <v>181</v>
      </c>
      <c r="B171" s="37"/>
      <c r="C171" s="142"/>
      <c r="D171" s="37">
        <v>2</v>
      </c>
      <c r="E171" s="37" t="str">
        <f>VLOOKUP(D171,Tablas_Maestras_Prime!$A$42:$B$103,2,FALSE)</f>
        <v>Universidad privada del norte</v>
      </c>
      <c r="F171" s="37">
        <v>4</v>
      </c>
      <c r="G171" s="142" t="str">
        <f>VLOOKUP(F171,Tablas_Maestras_Prime!$A$107:$B$112,2,FALSE)</f>
        <v>Ingenieria</v>
      </c>
      <c r="H171" s="37">
        <v>2</v>
      </c>
      <c r="I171" s="37" t="str">
        <f>VLOOKUP(H171,Tablas_Maestras_Prime!$A$20:$B$38,2,FALSE)</f>
        <v>Ingeniería</v>
      </c>
      <c r="J171" s="37">
        <v>3</v>
      </c>
      <c r="K171" s="142" t="str">
        <f>VLOOKUP(J171,Tablas_Maestras_Prime!$A$173:$B$175,2,FALSE)</f>
        <v>Part Time</v>
      </c>
      <c r="L171" s="37">
        <v>1</v>
      </c>
      <c r="M171" s="37" t="str">
        <f>VLOOKUP(L171,Tablas_Maestras_Prime!$A$158:$B$169,2,FALSE)</f>
        <v>Por definir</v>
      </c>
      <c r="N171" s="37" t="s">
        <v>4397</v>
      </c>
      <c r="O171" s="37" t="s">
        <v>4398</v>
      </c>
      <c r="P171" s="38">
        <v>36275</v>
      </c>
      <c r="Q171" s="39" t="s">
        <v>2715</v>
      </c>
      <c r="R171" s="37">
        <v>75746685</v>
      </c>
      <c r="S171" s="37">
        <v>978380736</v>
      </c>
      <c r="T171" s="41"/>
      <c r="U171" s="41"/>
      <c r="V171" s="37" t="s">
        <v>2718</v>
      </c>
      <c r="W171" s="37">
        <v>9</v>
      </c>
      <c r="X171" s="37" t="s">
        <v>35</v>
      </c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:34" ht="15" customHeight="1">
      <c r="A172" s="37">
        <v>182</v>
      </c>
      <c r="B172" s="37">
        <v>27</v>
      </c>
      <c r="C172" s="142" t="str">
        <f>VLOOKUP(B172,Tablas_Maestras_Prime!$A$116:$B$153,2,FALSE)</f>
        <v>Sin Definir..</v>
      </c>
      <c r="D172" s="37">
        <v>25</v>
      </c>
      <c r="E172" s="37" t="str">
        <f>VLOOKUP(D172,Tablas_Maestras_Prime!$A$42:$B$103,2,FALSE)</f>
        <v>UNIVERSIDAD TECNOLÓGICA DEL PERÚ</v>
      </c>
      <c r="F172" s="37">
        <v>4</v>
      </c>
      <c r="G172" s="142" t="str">
        <f>VLOOKUP(F172,Tablas_Maestras_Prime!$A$107:$B$112,2,FALSE)</f>
        <v>Ingenieria</v>
      </c>
      <c r="H172" s="37">
        <v>8</v>
      </c>
      <c r="I172" s="37" t="str">
        <f>VLOOKUP(H172,Tablas_Maestras_Prime!$A$20:$B$38,2,FALSE)</f>
        <v>Arquitectura</v>
      </c>
      <c r="J172" s="37">
        <v>3</v>
      </c>
      <c r="K172" s="142" t="str">
        <f>VLOOKUP(J172,Tablas_Maestras_Prime!$A$173:$B$175,2,FALSE)</f>
        <v>Part Time</v>
      </c>
      <c r="L172" s="37">
        <v>1</v>
      </c>
      <c r="M172" s="37" t="str">
        <f>VLOOKUP(L172,Tablas_Maestras_Prime!$A$158:$B$169,2,FALSE)</f>
        <v>Por definir</v>
      </c>
      <c r="N172" s="37" t="s">
        <v>1324</v>
      </c>
      <c r="O172" s="37" t="s">
        <v>1325</v>
      </c>
      <c r="P172" s="38">
        <v>36256</v>
      </c>
      <c r="Q172" s="39" t="s">
        <v>1326</v>
      </c>
      <c r="R172" s="37">
        <v>70613749</v>
      </c>
      <c r="S172" s="37">
        <v>962631623</v>
      </c>
      <c r="T172" s="41"/>
      <c r="U172" s="37" t="s">
        <v>1329</v>
      </c>
      <c r="V172" s="37" t="s">
        <v>1330</v>
      </c>
      <c r="W172" s="37">
        <v>8</v>
      </c>
      <c r="X172" s="37" t="s">
        <v>35</v>
      </c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:34" ht="15" customHeight="1">
      <c r="A173" s="37">
        <v>183</v>
      </c>
      <c r="B173" s="37">
        <v>5</v>
      </c>
      <c r="C173" s="142" t="str">
        <f>VLOOKUP(B173,Tablas_Maestras_Prime!$A$116:$B$153,2,FALSE)</f>
        <v>Ing. Civil</v>
      </c>
      <c r="D173" s="37">
        <v>18</v>
      </c>
      <c r="E173" s="37" t="str">
        <f>VLOOKUP(D173,Tablas_Maestras_Prime!$A$42:$B$103,2,FALSE)</f>
        <v>Universidad Peruana de Ciencias Aplicadas</v>
      </c>
      <c r="F173" s="37">
        <v>4</v>
      </c>
      <c r="G173" s="142" t="str">
        <f>VLOOKUP(F173,Tablas_Maestras_Prime!$A$107:$B$112,2,FALSE)</f>
        <v>Ingenieria</v>
      </c>
      <c r="H173" s="37">
        <v>2</v>
      </c>
      <c r="I173" s="37" t="str">
        <f>VLOOKUP(H173,Tablas_Maestras_Prime!$A$20:$B$38,2,FALSE)</f>
        <v>Ingeniería</v>
      </c>
      <c r="J173" s="37">
        <v>3</v>
      </c>
      <c r="K173" s="142" t="str">
        <f>VLOOKUP(J173,Tablas_Maestras_Prime!$A$173:$B$175,2,FALSE)</f>
        <v>Part Time</v>
      </c>
      <c r="L173" s="37">
        <v>1</v>
      </c>
      <c r="M173" s="37" t="str">
        <f>VLOOKUP(L173,Tablas_Maestras_Prime!$A$158:$B$169,2,FALSE)</f>
        <v>Por definir</v>
      </c>
      <c r="N173" s="37" t="s">
        <v>2413</v>
      </c>
      <c r="O173" s="37" t="s">
        <v>2414</v>
      </c>
      <c r="P173" s="38">
        <v>37056</v>
      </c>
      <c r="Q173" s="39" t="s">
        <v>2416</v>
      </c>
      <c r="R173" s="37">
        <v>74215329</v>
      </c>
      <c r="S173" s="37">
        <v>947164354</v>
      </c>
      <c r="T173" s="41"/>
      <c r="U173" s="37" t="s">
        <v>2419</v>
      </c>
      <c r="V173" s="37" t="s">
        <v>2420</v>
      </c>
      <c r="W173" s="37">
        <v>7</v>
      </c>
      <c r="X173" s="37" t="s">
        <v>35</v>
      </c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:34" ht="15" customHeight="1">
      <c r="A174" s="37">
        <v>184</v>
      </c>
      <c r="B174" s="37">
        <v>5</v>
      </c>
      <c r="C174" s="142" t="str">
        <f>VLOOKUP(B174,Tablas_Maestras_Prime!$A$116:$B$153,2,FALSE)</f>
        <v>Ing. Civil</v>
      </c>
      <c r="D174" s="37">
        <v>25</v>
      </c>
      <c r="E174" s="37" t="str">
        <f>VLOOKUP(D174,Tablas_Maestras_Prime!$A$42:$B$103,2,FALSE)</f>
        <v>UNIVERSIDAD TECNOLÓGICA DEL PERÚ</v>
      </c>
      <c r="F174" s="37">
        <v>4</v>
      </c>
      <c r="G174" s="142" t="str">
        <f>VLOOKUP(F174,Tablas_Maestras_Prime!$A$107:$B$112,2,FALSE)</f>
        <v>Ingenieria</v>
      </c>
      <c r="H174" s="37">
        <v>2</v>
      </c>
      <c r="I174" s="37" t="str">
        <f>VLOOKUP(H174,Tablas_Maestras_Prime!$A$20:$B$38,2,FALSE)</f>
        <v>Ingeniería</v>
      </c>
      <c r="J174" s="37">
        <v>3</v>
      </c>
      <c r="K174" s="142" t="str">
        <f>VLOOKUP(J174,Tablas_Maestras_Prime!$A$173:$B$175,2,FALSE)</f>
        <v>Part Time</v>
      </c>
      <c r="L174" s="37">
        <v>1</v>
      </c>
      <c r="M174" s="37" t="str">
        <f>VLOOKUP(L174,Tablas_Maestras_Prime!$A$158:$B$169,2,FALSE)</f>
        <v>Por definir</v>
      </c>
      <c r="N174" s="37" t="s">
        <v>386</v>
      </c>
      <c r="O174" s="37" t="s">
        <v>387</v>
      </c>
      <c r="P174" s="38">
        <v>37134</v>
      </c>
      <c r="Q174" s="39" t="s">
        <v>388</v>
      </c>
      <c r="R174" s="37">
        <v>74089267</v>
      </c>
      <c r="S174" s="37">
        <v>947998521</v>
      </c>
      <c r="T174" s="41"/>
      <c r="U174" s="37" t="s">
        <v>392</v>
      </c>
      <c r="V174" s="37" t="s">
        <v>393</v>
      </c>
      <c r="W174" s="37">
        <v>10</v>
      </c>
      <c r="X174" s="37" t="s">
        <v>35</v>
      </c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:34" ht="15" customHeight="1">
      <c r="A175" s="37">
        <v>185</v>
      </c>
      <c r="B175" s="37">
        <v>12</v>
      </c>
      <c r="C175" s="142" t="str">
        <f>VLOOKUP(B175,Tablas_Maestras_Prime!$A$116:$B$153,2,FALSE)</f>
        <v>Ingenieria de Software</v>
      </c>
      <c r="D175" s="37">
        <v>3</v>
      </c>
      <c r="E175" s="37" t="str">
        <f>VLOOKUP(D175,Tablas_Maestras_Prime!$A$42:$B$103,2,FALSE)</f>
        <v>SENATI</v>
      </c>
      <c r="F175" s="37">
        <v>4</v>
      </c>
      <c r="G175" s="142" t="str">
        <f>VLOOKUP(F175,Tablas_Maestras_Prime!$A$107:$B$112,2,FALSE)</f>
        <v>Ingenieria</v>
      </c>
      <c r="H175" s="37">
        <v>2</v>
      </c>
      <c r="I175" s="37" t="str">
        <f>VLOOKUP(H175,Tablas_Maestras_Prime!$A$20:$B$38,2,FALSE)</f>
        <v>Ingeniería</v>
      </c>
      <c r="J175" s="37">
        <v>3</v>
      </c>
      <c r="K175" s="142" t="str">
        <f>VLOOKUP(J175,Tablas_Maestras_Prime!$A$173:$B$175,2,FALSE)</f>
        <v>Part Time</v>
      </c>
      <c r="L175" s="37">
        <v>1</v>
      </c>
      <c r="M175" s="37" t="str">
        <f>VLOOKUP(L175,Tablas_Maestras_Prime!$A$158:$B$169,2,FALSE)</f>
        <v>Por definir</v>
      </c>
      <c r="N175" s="37" t="s">
        <v>1881</v>
      </c>
      <c r="O175" s="37" t="s">
        <v>1882</v>
      </c>
      <c r="P175" s="38">
        <v>38664</v>
      </c>
      <c r="Q175" s="39" t="s">
        <v>1883</v>
      </c>
      <c r="R175" s="37">
        <v>90162185</v>
      </c>
      <c r="S175" s="37">
        <v>938632400</v>
      </c>
      <c r="T175" s="41"/>
      <c r="U175" s="37" t="s">
        <v>1886</v>
      </c>
      <c r="V175" s="37">
        <v>1530666</v>
      </c>
      <c r="W175" s="37">
        <v>4</v>
      </c>
      <c r="X175" s="37" t="s">
        <v>35</v>
      </c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:34" ht="15" customHeight="1">
      <c r="A176" s="37">
        <v>186</v>
      </c>
      <c r="B176" s="37">
        <v>10</v>
      </c>
      <c r="C176" s="142" t="str">
        <f>VLOOKUP(B176,Tablas_Maestras_Prime!$A$116:$B$153,2,FALSE)</f>
        <v>Administracion de Empresas</v>
      </c>
      <c r="D176" s="37">
        <v>10</v>
      </c>
      <c r="E176" s="37" t="str">
        <f>VLOOKUP(D176,Tablas_Maestras_Prime!$A$42:$B$103,2,FALSE)</f>
        <v>Universidad Católica San pablo</v>
      </c>
      <c r="F176" s="37">
        <v>3</v>
      </c>
      <c r="G176" s="142" t="str">
        <f>VLOOKUP(F176,Tablas_Maestras_Prime!$A$107:$B$112,2,FALSE)</f>
        <v>Contabilidad</v>
      </c>
      <c r="H176" s="37">
        <v>5</v>
      </c>
      <c r="I176" s="37" t="str">
        <f>VLOOKUP(H176,Tablas_Maestras_Prime!$A$20:$B$38,2,FALSE)</f>
        <v>Administración</v>
      </c>
      <c r="J176" s="37">
        <v>3</v>
      </c>
      <c r="K176" s="142" t="str">
        <f>VLOOKUP(J176,Tablas_Maestras_Prime!$A$173:$B$175,2,FALSE)</f>
        <v>Part Time</v>
      </c>
      <c r="L176" s="37">
        <v>1</v>
      </c>
      <c r="M176" s="37" t="str">
        <f>VLOOKUP(L176,Tablas_Maestras_Prime!$A$158:$B$169,2,FALSE)</f>
        <v>Por definir</v>
      </c>
      <c r="N176" s="37" t="s">
        <v>4399</v>
      </c>
      <c r="O176" s="37" t="s">
        <v>677</v>
      </c>
      <c r="P176" s="38">
        <v>35875</v>
      </c>
      <c r="Q176" s="37" t="s">
        <v>678</v>
      </c>
      <c r="R176" s="37">
        <v>76976778</v>
      </c>
      <c r="S176" s="37">
        <v>977304007</v>
      </c>
      <c r="T176" s="41"/>
      <c r="U176" s="37" t="s">
        <v>4400</v>
      </c>
      <c r="V176" s="37" t="s">
        <v>682</v>
      </c>
      <c r="W176" s="37">
        <v>10</v>
      </c>
      <c r="X176" s="37" t="s">
        <v>35</v>
      </c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:34" ht="15" customHeight="1">
      <c r="A177" s="37">
        <v>187</v>
      </c>
      <c r="B177" s="37">
        <v>4</v>
      </c>
      <c r="C177" s="142" t="str">
        <f>VLOOKUP(B177,Tablas_Maestras_Prime!$A$116:$B$153,2,FALSE)</f>
        <v>Ing. Industrial</v>
      </c>
      <c r="D177" s="37">
        <v>38</v>
      </c>
      <c r="E177" s="37" t="str">
        <f>VLOOKUP(D177,Tablas_Maestras_Prime!$A$42:$B$103,2,FALSE)</f>
        <v>UNIVERSIDAD PRIVADA SAN JUAN BAUTISTA</v>
      </c>
      <c r="F177" s="37">
        <v>4</v>
      </c>
      <c r="G177" s="142" t="str">
        <f>VLOOKUP(F177,Tablas_Maestras_Prime!$A$107:$B$112,2,FALSE)</f>
        <v>Ingenieria</v>
      </c>
      <c r="H177" s="37">
        <v>2</v>
      </c>
      <c r="I177" s="37" t="str">
        <f>VLOOKUP(H177,Tablas_Maestras_Prime!$A$20:$B$38,2,FALSE)</f>
        <v>Ingeniería</v>
      </c>
      <c r="J177" s="37">
        <v>3</v>
      </c>
      <c r="K177" s="142" t="str">
        <f>VLOOKUP(J177,Tablas_Maestras_Prime!$A$173:$B$175,2,FALSE)</f>
        <v>Part Time</v>
      </c>
      <c r="L177" s="37">
        <v>1</v>
      </c>
      <c r="M177" s="37" t="str">
        <f>VLOOKUP(L177,Tablas_Maestras_Prime!$A$158:$B$169,2,FALSE)</f>
        <v>Por definir</v>
      </c>
      <c r="N177" s="37" t="s">
        <v>4401</v>
      </c>
      <c r="O177" s="37" t="s">
        <v>4402</v>
      </c>
      <c r="P177" s="38">
        <v>33948</v>
      </c>
      <c r="Q177" s="39" t="s">
        <v>1562</v>
      </c>
      <c r="R177" s="37">
        <v>5069615</v>
      </c>
      <c r="S177" s="37">
        <v>946250100</v>
      </c>
      <c r="T177" s="41"/>
      <c r="U177" s="37" t="s">
        <v>1565</v>
      </c>
      <c r="V177" s="41"/>
      <c r="W177" s="37">
        <v>10</v>
      </c>
      <c r="X177" s="37" t="s">
        <v>35</v>
      </c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:34" ht="15" customHeight="1">
      <c r="A178" s="37">
        <v>188</v>
      </c>
      <c r="B178" s="37"/>
      <c r="C178" s="142"/>
      <c r="D178" s="37">
        <v>27</v>
      </c>
      <c r="E178" s="37" t="str">
        <f>VLOOKUP(D178,Tablas_Maestras_Prime!$A$42:$B$103,2,FALSE)</f>
        <v>Universidad Nacional Federico VIllareal (UNFV)</v>
      </c>
      <c r="F178" s="37">
        <v>4</v>
      </c>
      <c r="G178" s="142" t="str">
        <f>VLOOKUP(F178,Tablas_Maestras_Prime!$A$107:$B$112,2,FALSE)</f>
        <v>Ingenieria</v>
      </c>
      <c r="H178" s="37">
        <v>2</v>
      </c>
      <c r="I178" s="37" t="str">
        <f>VLOOKUP(H178,Tablas_Maestras_Prime!$A$20:$B$38,2,FALSE)</f>
        <v>Ingeniería</v>
      </c>
      <c r="J178" s="37">
        <v>3</v>
      </c>
      <c r="K178" s="142" t="str">
        <f>VLOOKUP(J178,Tablas_Maestras_Prime!$A$173:$B$175,2,FALSE)</f>
        <v>Part Time</v>
      </c>
      <c r="L178" s="37">
        <v>1</v>
      </c>
      <c r="M178" s="37" t="str">
        <f>VLOOKUP(L178,Tablas_Maestras_Prime!$A$158:$B$169,2,FALSE)</f>
        <v>Por definir</v>
      </c>
      <c r="N178" s="37" t="s">
        <v>4403</v>
      </c>
      <c r="O178" s="37" t="s">
        <v>3027</v>
      </c>
      <c r="P178" s="41"/>
      <c r="Q178" s="41"/>
      <c r="R178" s="41"/>
      <c r="S178" s="37">
        <v>941043199</v>
      </c>
      <c r="T178" s="41"/>
      <c r="U178" s="37" t="s">
        <v>3029</v>
      </c>
      <c r="V178" s="41"/>
      <c r="W178" s="37">
        <v>8</v>
      </c>
      <c r="X178" s="37" t="s">
        <v>35</v>
      </c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:34" ht="15" customHeight="1">
      <c r="A179" s="37">
        <v>189</v>
      </c>
      <c r="B179" s="37">
        <v>27</v>
      </c>
      <c r="C179" s="142" t="str">
        <f>VLOOKUP(B179,Tablas_Maestras_Prime!$A$116:$B$153,2,FALSE)</f>
        <v>Sin Definir..</v>
      </c>
      <c r="D179" s="37">
        <v>16</v>
      </c>
      <c r="E179" s="37" t="str">
        <f>VLOOKUP(D179,Tablas_Maestras_Prime!$A$42:$B$103,2,FALSE)</f>
        <v>Universidad Nacional de San Agustín de Arequipa</v>
      </c>
      <c r="F179" s="37">
        <v>3</v>
      </c>
      <c r="G179" s="142" t="str">
        <f>VLOOKUP(F179,Tablas_Maestras_Prime!$A$107:$B$112,2,FALSE)</f>
        <v>Contabilidad</v>
      </c>
      <c r="H179" s="37">
        <v>5</v>
      </c>
      <c r="I179" s="37" t="str">
        <f>VLOOKUP(H179,Tablas_Maestras_Prime!$A$20:$B$38,2,FALSE)</f>
        <v>Administración</v>
      </c>
      <c r="J179" s="37">
        <v>3</v>
      </c>
      <c r="K179" s="142" t="str">
        <f>VLOOKUP(J179,Tablas_Maestras_Prime!$A$173:$B$175,2,FALSE)</f>
        <v>Part Time</v>
      </c>
      <c r="L179" s="37">
        <v>1</v>
      </c>
      <c r="M179" s="37" t="str">
        <f>VLOOKUP(L179,Tablas_Maestras_Prime!$A$158:$B$169,2,FALSE)</f>
        <v>Por definir</v>
      </c>
      <c r="N179" s="37" t="s">
        <v>836</v>
      </c>
      <c r="O179" s="37" t="s">
        <v>837</v>
      </c>
      <c r="P179" s="38">
        <v>37658</v>
      </c>
      <c r="Q179" s="39" t="s">
        <v>838</v>
      </c>
      <c r="R179" s="37">
        <v>75364547</v>
      </c>
      <c r="S179" s="37">
        <v>954734599</v>
      </c>
      <c r="T179" s="41"/>
      <c r="U179" s="37" t="s">
        <v>841</v>
      </c>
      <c r="V179" s="37">
        <v>20211564</v>
      </c>
      <c r="W179" s="37">
        <v>8</v>
      </c>
      <c r="X179" s="37" t="s">
        <v>35</v>
      </c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:34" ht="15" customHeight="1">
      <c r="A180" s="37">
        <v>190</v>
      </c>
      <c r="B180" s="37">
        <v>9</v>
      </c>
      <c r="C180" s="142" t="str">
        <f>VLOOKUP(B180,Tablas_Maestras_Prime!$A$116:$B$153,2,FALSE)</f>
        <v>Administracion y Negocios Internacionales</v>
      </c>
      <c r="D180" s="37">
        <v>10</v>
      </c>
      <c r="E180" s="37" t="str">
        <f>VLOOKUP(D180,Tablas_Maestras_Prime!$A$42:$B$103,2,FALSE)</f>
        <v>Universidad Católica San pablo</v>
      </c>
      <c r="F180" s="37">
        <v>3</v>
      </c>
      <c r="G180" s="142" t="str">
        <f>VLOOKUP(F180,Tablas_Maestras_Prime!$A$107:$B$112,2,FALSE)</f>
        <v>Contabilidad</v>
      </c>
      <c r="H180" s="37">
        <v>5</v>
      </c>
      <c r="I180" s="37" t="str">
        <f>VLOOKUP(H180,Tablas_Maestras_Prime!$A$20:$B$38,2,FALSE)</f>
        <v>Administración</v>
      </c>
      <c r="J180" s="37">
        <v>3</v>
      </c>
      <c r="K180" s="142" t="str">
        <f>VLOOKUP(J180,Tablas_Maestras_Prime!$A$173:$B$175,2,FALSE)</f>
        <v>Part Time</v>
      </c>
      <c r="L180" s="37">
        <v>1</v>
      </c>
      <c r="M180" s="37" t="str">
        <f>VLOOKUP(L180,Tablas_Maestras_Prime!$A$158:$B$169,2,FALSE)</f>
        <v>Por definir</v>
      </c>
      <c r="N180" s="37" t="s">
        <v>235</v>
      </c>
      <c r="O180" s="37" t="s">
        <v>236</v>
      </c>
      <c r="P180" s="38">
        <v>37617</v>
      </c>
      <c r="Q180" s="39" t="s">
        <v>237</v>
      </c>
      <c r="R180" s="37">
        <v>70598324</v>
      </c>
      <c r="S180" s="37">
        <v>946681418</v>
      </c>
      <c r="T180" s="41"/>
      <c r="U180" s="37" t="s">
        <v>240</v>
      </c>
      <c r="V180" s="37" t="s">
        <v>241</v>
      </c>
      <c r="W180" s="37">
        <v>9</v>
      </c>
      <c r="X180" s="37" t="s">
        <v>35</v>
      </c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:34" ht="15" customHeight="1">
      <c r="A181" s="37">
        <v>191</v>
      </c>
      <c r="B181" s="37">
        <v>5</v>
      </c>
      <c r="C181" s="142" t="str">
        <f>VLOOKUP(B181,Tablas_Maestras_Prime!$A$116:$B$153,2,FALSE)</f>
        <v>Ing. Civil</v>
      </c>
      <c r="D181" s="37">
        <v>25</v>
      </c>
      <c r="E181" s="37" t="str">
        <f>VLOOKUP(D181,Tablas_Maestras_Prime!$A$42:$B$103,2,FALSE)</f>
        <v>UNIVERSIDAD TECNOLÓGICA DEL PERÚ</v>
      </c>
      <c r="F181" s="37">
        <v>4</v>
      </c>
      <c r="G181" s="142" t="str">
        <f>VLOOKUP(F181,Tablas_Maestras_Prime!$A$107:$B$112,2,FALSE)</f>
        <v>Ingenieria</v>
      </c>
      <c r="H181" s="37">
        <v>2</v>
      </c>
      <c r="I181" s="37" t="str">
        <f>VLOOKUP(H181,Tablas_Maestras_Prime!$A$20:$B$38,2,FALSE)</f>
        <v>Ingeniería</v>
      </c>
      <c r="J181" s="37">
        <v>3</v>
      </c>
      <c r="K181" s="142" t="str">
        <f>VLOOKUP(J181,Tablas_Maestras_Prime!$A$173:$B$175,2,FALSE)</f>
        <v>Part Time</v>
      </c>
      <c r="L181" s="37">
        <v>1</v>
      </c>
      <c r="M181" s="37" t="str">
        <f>VLOOKUP(L181,Tablas_Maestras_Prime!$A$158:$B$169,2,FALSE)</f>
        <v>Por definir</v>
      </c>
      <c r="N181" s="37" t="s">
        <v>622</v>
      </c>
      <c r="O181" s="37" t="s">
        <v>623</v>
      </c>
      <c r="P181" s="38">
        <v>36360</v>
      </c>
      <c r="Q181" s="39" t="s">
        <v>624</v>
      </c>
      <c r="R181" s="37">
        <v>73373733</v>
      </c>
      <c r="S181" s="37">
        <v>951836960</v>
      </c>
      <c r="T181" s="41"/>
      <c r="U181" s="37" t="s">
        <v>627</v>
      </c>
      <c r="V181" s="37" t="s">
        <v>628</v>
      </c>
      <c r="W181" s="37">
        <v>10</v>
      </c>
      <c r="X181" s="37" t="s">
        <v>35</v>
      </c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:34" ht="15" customHeight="1">
      <c r="A182" s="37">
        <v>192</v>
      </c>
      <c r="B182" s="37">
        <v>5</v>
      </c>
      <c r="C182" s="142" t="str">
        <f>VLOOKUP(B182,Tablas_Maestras_Prime!$A$116:$B$153,2,FALSE)</f>
        <v>Ing. Civil</v>
      </c>
      <c r="D182" s="37">
        <v>7</v>
      </c>
      <c r="E182" s="37" t="str">
        <f>VLOOKUP(D182,Tablas_Maestras_Prime!$A$42:$B$103,2,FALSE)</f>
        <v>Universisad de San Martin de Porres</v>
      </c>
      <c r="F182" s="37">
        <v>4</v>
      </c>
      <c r="G182" s="142" t="str">
        <f>VLOOKUP(F182,Tablas_Maestras_Prime!$A$107:$B$112,2,FALSE)</f>
        <v>Ingenieria</v>
      </c>
      <c r="H182" s="37">
        <v>2</v>
      </c>
      <c r="I182" s="37" t="str">
        <f>VLOOKUP(H182,Tablas_Maestras_Prime!$A$20:$B$38,2,FALSE)</f>
        <v>Ingeniería</v>
      </c>
      <c r="J182" s="37">
        <v>3</v>
      </c>
      <c r="K182" s="142" t="str">
        <f>VLOOKUP(J182,Tablas_Maestras_Prime!$A$173:$B$175,2,FALSE)</f>
        <v>Part Time</v>
      </c>
      <c r="L182" s="37">
        <v>1</v>
      </c>
      <c r="M182" s="37" t="str">
        <f>VLOOKUP(L182,Tablas_Maestras_Prime!$A$158:$B$169,2,FALSE)</f>
        <v>Por definir</v>
      </c>
      <c r="N182" s="37" t="s">
        <v>4404</v>
      </c>
      <c r="O182" s="37" t="s">
        <v>2766</v>
      </c>
      <c r="P182" s="38">
        <v>37613</v>
      </c>
      <c r="Q182" s="39" t="s">
        <v>2767</v>
      </c>
      <c r="R182" s="37">
        <v>72676630</v>
      </c>
      <c r="S182" s="37">
        <v>999055531</v>
      </c>
      <c r="T182" s="41"/>
      <c r="U182" s="37" t="s">
        <v>2770</v>
      </c>
      <c r="V182" s="37">
        <v>72676630</v>
      </c>
      <c r="W182" s="37">
        <v>7</v>
      </c>
      <c r="X182" s="37" t="s">
        <v>35</v>
      </c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:34" ht="15" customHeight="1">
      <c r="A183" s="37">
        <v>193</v>
      </c>
      <c r="B183" s="37">
        <v>5</v>
      </c>
      <c r="C183" s="142" t="str">
        <f>VLOOKUP(B183,Tablas_Maestras_Prime!$A$116:$B$153,2,FALSE)</f>
        <v>Ing. Civil</v>
      </c>
      <c r="D183" s="37">
        <v>25</v>
      </c>
      <c r="E183" s="37" t="str">
        <f>VLOOKUP(D183,Tablas_Maestras_Prime!$A$42:$B$103,2,FALSE)</f>
        <v>UNIVERSIDAD TECNOLÓGICA DEL PERÚ</v>
      </c>
      <c r="F183" s="37">
        <v>4</v>
      </c>
      <c r="G183" s="142" t="str">
        <f>VLOOKUP(F183,Tablas_Maestras_Prime!$A$107:$B$112,2,FALSE)</f>
        <v>Ingenieria</v>
      </c>
      <c r="H183" s="37">
        <v>2</v>
      </c>
      <c r="I183" s="37" t="str">
        <f>VLOOKUP(H183,Tablas_Maestras_Prime!$A$20:$B$38,2,FALSE)</f>
        <v>Ingeniería</v>
      </c>
      <c r="J183" s="37">
        <v>3</v>
      </c>
      <c r="K183" s="142" t="str">
        <f>VLOOKUP(J183,Tablas_Maestras_Prime!$A$173:$B$175,2,FALSE)</f>
        <v>Part Time</v>
      </c>
      <c r="L183" s="37">
        <v>1</v>
      </c>
      <c r="M183" s="37" t="str">
        <f>VLOOKUP(L183,Tablas_Maestras_Prime!$A$158:$B$169,2,FALSE)</f>
        <v>Por definir</v>
      </c>
      <c r="N183" s="37" t="s">
        <v>1926</v>
      </c>
      <c r="O183" s="37" t="s">
        <v>1927</v>
      </c>
      <c r="P183" s="38">
        <v>36373</v>
      </c>
      <c r="Q183" s="39" t="s">
        <v>1928</v>
      </c>
      <c r="R183" s="37">
        <v>77143523</v>
      </c>
      <c r="S183" s="37">
        <v>948967616</v>
      </c>
      <c r="T183" s="41"/>
      <c r="U183" s="37" t="s">
        <v>1931</v>
      </c>
      <c r="V183" s="37" t="s">
        <v>1932</v>
      </c>
      <c r="W183" s="37">
        <v>9</v>
      </c>
      <c r="X183" s="37" t="s">
        <v>35</v>
      </c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:34" ht="15" customHeight="1">
      <c r="A184" s="37">
        <v>194</v>
      </c>
      <c r="B184" s="37">
        <v>27</v>
      </c>
      <c r="C184" s="142" t="str">
        <f>VLOOKUP(B184,Tablas_Maestras_Prime!$A$116:$B$153,2,FALSE)</f>
        <v>Sin Definir..</v>
      </c>
      <c r="D184" s="37">
        <v>1</v>
      </c>
      <c r="E184" s="37" t="str">
        <f>VLOOKUP(D184,Tablas_Maestras_Prime!$A$42:$B$103,2,FALSE)</f>
        <v>Sin definir...</v>
      </c>
      <c r="F184" s="37">
        <v>4</v>
      </c>
      <c r="G184" s="142" t="str">
        <f>VLOOKUP(F184,Tablas_Maestras_Prime!$A$107:$B$112,2,FALSE)</f>
        <v>Ingenieria</v>
      </c>
      <c r="H184" s="37">
        <v>2</v>
      </c>
      <c r="I184" s="37" t="str">
        <f>VLOOKUP(H184,Tablas_Maestras_Prime!$A$20:$B$38,2,FALSE)</f>
        <v>Ingeniería</v>
      </c>
      <c r="J184" s="37">
        <v>3</v>
      </c>
      <c r="K184" s="142" t="str">
        <f>VLOOKUP(J184,Tablas_Maestras_Prime!$A$173:$B$175,2,FALSE)</f>
        <v>Part Time</v>
      </c>
      <c r="L184" s="37">
        <v>1</v>
      </c>
      <c r="M184" s="37" t="str">
        <f>VLOOKUP(L184,Tablas_Maestras_Prime!$A$158:$B$169,2,FALSE)</f>
        <v>Por definir</v>
      </c>
      <c r="N184" s="37" t="s">
        <v>406</v>
      </c>
      <c r="O184" s="37" t="s">
        <v>407</v>
      </c>
      <c r="P184" s="38">
        <v>36931</v>
      </c>
      <c r="Q184" s="39" t="s">
        <v>408</v>
      </c>
      <c r="R184" s="37">
        <v>71050066</v>
      </c>
      <c r="S184" s="37">
        <v>906063572</v>
      </c>
      <c r="T184" s="41"/>
      <c r="U184" s="37" t="s">
        <v>411</v>
      </c>
      <c r="V184" s="37">
        <v>2021204003</v>
      </c>
      <c r="W184" s="37">
        <v>7</v>
      </c>
      <c r="X184" s="37" t="s">
        <v>35</v>
      </c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:34" ht="15" customHeight="1">
      <c r="A185" s="37">
        <v>195</v>
      </c>
      <c r="B185" s="37"/>
      <c r="C185" s="142"/>
      <c r="D185" s="37">
        <v>4</v>
      </c>
      <c r="E185" s="37" t="str">
        <f>VLOOKUP(D185,Tablas_Maestras_Prime!$A$42:$B$103,2,FALSE)</f>
        <v>Universidad Cesar Vallejo</v>
      </c>
      <c r="F185" s="37">
        <v>2</v>
      </c>
      <c r="G185" s="142" t="str">
        <f>VLOOKUP(F185,Tablas_Maestras_Prime!$A$107:$B$112,2,FALSE)</f>
        <v>Administracion</v>
      </c>
      <c r="H185" s="37">
        <v>3</v>
      </c>
      <c r="I185" s="37" t="str">
        <f>VLOOKUP(H185,Tablas_Maestras_Prime!$A$20:$B$38,2,FALSE)</f>
        <v>Derecho</v>
      </c>
      <c r="J185" s="37">
        <v>3</v>
      </c>
      <c r="K185" s="142" t="str">
        <f>VLOOKUP(J185,Tablas_Maestras_Prime!$A$173:$B$175,2,FALSE)</f>
        <v>Part Time</v>
      </c>
      <c r="L185" s="37">
        <v>1</v>
      </c>
      <c r="M185" s="37" t="str">
        <f>VLOOKUP(L185,Tablas_Maestras_Prime!$A$158:$B$169,2,FALSE)</f>
        <v>Por definir</v>
      </c>
      <c r="N185" s="37" t="s">
        <v>2399</v>
      </c>
      <c r="O185" s="37" t="s">
        <v>2400</v>
      </c>
      <c r="P185" s="41"/>
      <c r="Q185" s="41"/>
      <c r="R185" s="41"/>
      <c r="S185" s="37">
        <v>977547911</v>
      </c>
      <c r="T185" s="41"/>
      <c r="U185" s="37" t="s">
        <v>2402</v>
      </c>
      <c r="V185" s="41"/>
      <c r="W185" s="37">
        <v>8</v>
      </c>
      <c r="X185" s="37" t="s">
        <v>35</v>
      </c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:34" ht="15" customHeight="1">
      <c r="A186" s="37">
        <v>196</v>
      </c>
      <c r="B186" s="37">
        <v>27</v>
      </c>
      <c r="C186" s="142" t="str">
        <f>VLOOKUP(B186,Tablas_Maestras_Prime!$A$116:$B$153,2,FALSE)</f>
        <v>Sin Definir..</v>
      </c>
      <c r="D186" s="37">
        <v>11</v>
      </c>
      <c r="E186" s="37" t="str">
        <f>VLOOKUP(D186,Tablas_Maestras_Prime!$A$42:$B$103,2,FALSE)</f>
        <v>Universidad de Piura</v>
      </c>
      <c r="F186" s="37">
        <v>4</v>
      </c>
      <c r="G186" s="142" t="str">
        <f>VLOOKUP(F186,Tablas_Maestras_Prime!$A$107:$B$112,2,FALSE)</f>
        <v>Ingenieria</v>
      </c>
      <c r="H186" s="37">
        <v>2</v>
      </c>
      <c r="I186" s="37" t="str">
        <f>VLOOKUP(H186,Tablas_Maestras_Prime!$A$20:$B$38,2,FALSE)</f>
        <v>Ingeniería</v>
      </c>
      <c r="J186" s="37">
        <v>3</v>
      </c>
      <c r="K186" s="142" t="str">
        <f>VLOOKUP(J186,Tablas_Maestras_Prime!$A$173:$B$175,2,FALSE)</f>
        <v>Part Time</v>
      </c>
      <c r="L186" s="37">
        <v>1</v>
      </c>
      <c r="M186" s="37" t="str">
        <f>VLOOKUP(L186,Tablas_Maestras_Prime!$A$158:$B$169,2,FALSE)</f>
        <v>Por definir</v>
      </c>
      <c r="N186" s="37" t="s">
        <v>763</v>
      </c>
      <c r="O186" s="37" t="s">
        <v>764</v>
      </c>
      <c r="P186" s="38">
        <v>38069</v>
      </c>
      <c r="Q186" s="39" t="s">
        <v>765</v>
      </c>
      <c r="R186" s="37">
        <v>74057892</v>
      </c>
      <c r="S186" s="37">
        <v>912398002</v>
      </c>
      <c r="T186" s="41"/>
      <c r="U186" s="37" t="s">
        <v>768</v>
      </c>
      <c r="V186" s="41"/>
      <c r="W186" s="37">
        <v>8</v>
      </c>
      <c r="X186" s="37" t="s">
        <v>35</v>
      </c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:34" ht="15" customHeight="1">
      <c r="A187" s="37">
        <v>197</v>
      </c>
      <c r="B187" s="37"/>
      <c r="C187" s="142"/>
      <c r="D187" s="37">
        <v>2</v>
      </c>
      <c r="E187" s="37" t="str">
        <f>VLOOKUP(D187,Tablas_Maestras_Prime!$A$42:$B$103,2,FALSE)</f>
        <v>Universidad privada del norte</v>
      </c>
      <c r="F187" s="37">
        <v>3</v>
      </c>
      <c r="G187" s="142" t="str">
        <f>VLOOKUP(F187,Tablas_Maestras_Prime!$A$107:$B$112,2,FALSE)</f>
        <v>Contabilidad</v>
      </c>
      <c r="H187" s="37">
        <v>5</v>
      </c>
      <c r="I187" s="37" t="str">
        <f>VLOOKUP(H187,Tablas_Maestras_Prime!$A$20:$B$38,2,FALSE)</f>
        <v>Administración</v>
      </c>
      <c r="J187" s="37">
        <v>3</v>
      </c>
      <c r="K187" s="142" t="str">
        <f>VLOOKUP(J187,Tablas_Maestras_Prime!$A$173:$B$175,2,FALSE)</f>
        <v>Part Time</v>
      </c>
      <c r="L187" s="37">
        <v>1</v>
      </c>
      <c r="M187" s="37" t="str">
        <f>VLOOKUP(L187,Tablas_Maestras_Prime!$A$158:$B$169,2,FALSE)</f>
        <v>Por definir</v>
      </c>
      <c r="N187" s="37" t="s">
        <v>1506</v>
      </c>
      <c r="O187" s="37" t="s">
        <v>1507</v>
      </c>
      <c r="P187" s="41"/>
      <c r="Q187" s="41"/>
      <c r="R187" s="41"/>
      <c r="S187" s="37">
        <v>961191954</v>
      </c>
      <c r="T187" s="41"/>
      <c r="U187" s="37" t="s">
        <v>1509</v>
      </c>
      <c r="V187" s="41"/>
      <c r="W187" s="37">
        <v>8</v>
      </c>
      <c r="X187" s="37" t="s">
        <v>35</v>
      </c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:34" ht="15" customHeight="1">
      <c r="A188" s="37">
        <v>198</v>
      </c>
      <c r="B188" s="37">
        <v>7</v>
      </c>
      <c r="C188" s="142" t="str">
        <f>VLOOKUP(B188,Tablas_Maestras_Prime!$A$116:$B$153,2,FALSE)</f>
        <v>ARQUITECTURA Y DISEÑO DE INT.</v>
      </c>
      <c r="D188" s="37">
        <v>32</v>
      </c>
      <c r="E188" s="37" t="str">
        <f>VLOOKUP(D188,Tablas_Maestras_Prime!$A$42:$B$103,2,FALSE)</f>
        <v>UNIVERSIDAD FEMENINA DEL SAGRADO CORAZÓN (UNIFE)</v>
      </c>
      <c r="F188" s="37">
        <v>2</v>
      </c>
      <c r="G188" s="142" t="str">
        <f>VLOOKUP(F188,Tablas_Maestras_Prime!$A$107:$B$112,2,FALSE)</f>
        <v>Administracion</v>
      </c>
      <c r="H188" s="37">
        <v>8</v>
      </c>
      <c r="I188" s="37" t="str">
        <f>VLOOKUP(H188,Tablas_Maestras_Prime!$A$20:$B$38,2,FALSE)</f>
        <v>Arquitectura</v>
      </c>
      <c r="J188" s="37">
        <v>3</v>
      </c>
      <c r="K188" s="142" t="str">
        <f>VLOOKUP(J188,Tablas_Maestras_Prime!$A$173:$B$175,2,FALSE)</f>
        <v>Part Time</v>
      </c>
      <c r="L188" s="37">
        <v>1</v>
      </c>
      <c r="M188" s="37" t="str">
        <f>VLOOKUP(L188,Tablas_Maestras_Prime!$A$158:$B$169,2,FALSE)</f>
        <v>Por definir</v>
      </c>
      <c r="N188" s="37" t="s">
        <v>4405</v>
      </c>
      <c r="O188" s="37" t="s">
        <v>4406</v>
      </c>
      <c r="P188" s="38">
        <v>37370</v>
      </c>
      <c r="Q188" s="39" t="s">
        <v>1667</v>
      </c>
      <c r="R188" s="37">
        <v>72043554</v>
      </c>
      <c r="S188" s="37">
        <v>920182222</v>
      </c>
      <c r="T188" s="41"/>
      <c r="U188" s="37" t="s">
        <v>1670</v>
      </c>
      <c r="V188" s="37">
        <v>1054100420</v>
      </c>
      <c r="W188" s="37">
        <v>10</v>
      </c>
      <c r="X188" s="37" t="s">
        <v>35</v>
      </c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:34" ht="15" customHeight="1">
      <c r="A189" s="37">
        <v>199</v>
      </c>
      <c r="B189" s="37"/>
      <c r="C189" s="142"/>
      <c r="D189" s="37">
        <v>37</v>
      </c>
      <c r="E189" s="37" t="str">
        <f>VLOOKUP(D189,Tablas_Maestras_Prime!$A$42:$B$103,2,FALSE)</f>
        <v>UNIVERSIDAD DE INGENIERÍA Y TECNOLOGÍA (UTEC)</v>
      </c>
      <c r="F189" s="37">
        <v>3</v>
      </c>
      <c r="G189" s="142" t="str">
        <f>VLOOKUP(F189,Tablas_Maestras_Prime!$A$107:$B$112,2,FALSE)</f>
        <v>Contabilidad</v>
      </c>
      <c r="H189" s="37">
        <v>5</v>
      </c>
      <c r="I189" s="37" t="str">
        <f>VLOOKUP(H189,Tablas_Maestras_Prime!$A$20:$B$38,2,FALSE)</f>
        <v>Administración</v>
      </c>
      <c r="J189" s="37">
        <v>3</v>
      </c>
      <c r="K189" s="142" t="str">
        <f>VLOOKUP(J189,Tablas_Maestras_Prime!$A$173:$B$175,2,FALSE)</f>
        <v>Part Time</v>
      </c>
      <c r="L189" s="37">
        <v>1</v>
      </c>
      <c r="M189" s="37" t="str">
        <f>VLOOKUP(L189,Tablas_Maestras_Prime!$A$158:$B$169,2,FALSE)</f>
        <v>Por definir</v>
      </c>
      <c r="N189" s="37" t="s">
        <v>2194</v>
      </c>
      <c r="O189" s="37" t="s">
        <v>2195</v>
      </c>
      <c r="P189" s="41"/>
      <c r="Q189" s="41"/>
      <c r="R189" s="41"/>
      <c r="S189" s="37">
        <v>959799652</v>
      </c>
      <c r="T189" s="41"/>
      <c r="U189" s="37" t="s">
        <v>4407</v>
      </c>
      <c r="V189" s="41"/>
      <c r="W189" s="41"/>
      <c r="X189" s="37" t="s">
        <v>35</v>
      </c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:34" ht="15" customHeight="1">
      <c r="A190" s="37">
        <v>200</v>
      </c>
      <c r="B190" s="37">
        <v>10</v>
      </c>
      <c r="C190" s="142" t="str">
        <f>VLOOKUP(B190,Tablas_Maestras_Prime!$A$116:$B$153,2,FALSE)</f>
        <v>Administracion de Empresas</v>
      </c>
      <c r="D190" s="37">
        <v>28</v>
      </c>
      <c r="E190" s="37" t="str">
        <f>VLOOKUP(D190,Tablas_Maestras_Prime!$A$42:$B$103,2,FALSE)</f>
        <v>UNIVERIDAD ALAS PERUANAS</v>
      </c>
      <c r="F190" s="37">
        <v>3</v>
      </c>
      <c r="G190" s="142" t="str">
        <f>VLOOKUP(F190,Tablas_Maestras_Prime!$A$107:$B$112,2,FALSE)</f>
        <v>Contabilidad</v>
      </c>
      <c r="H190" s="37">
        <v>5</v>
      </c>
      <c r="I190" s="37" t="str">
        <f>VLOOKUP(H190,Tablas_Maestras_Prime!$A$20:$B$38,2,FALSE)</f>
        <v>Administración</v>
      </c>
      <c r="J190" s="37">
        <v>3</v>
      </c>
      <c r="K190" s="142" t="str">
        <f>VLOOKUP(J190,Tablas_Maestras_Prime!$A$173:$B$175,2,FALSE)</f>
        <v>Part Time</v>
      </c>
      <c r="L190" s="37">
        <v>1</v>
      </c>
      <c r="M190" s="37" t="str">
        <f>VLOOKUP(L190,Tablas_Maestras_Prime!$A$158:$B$169,2,FALSE)</f>
        <v>Por definir</v>
      </c>
      <c r="N190" s="37" t="s">
        <v>4409</v>
      </c>
      <c r="O190" s="37" t="s">
        <v>4410</v>
      </c>
      <c r="P190" s="38">
        <v>37348</v>
      </c>
      <c r="Q190" s="39" t="s">
        <v>1197</v>
      </c>
      <c r="R190" s="37">
        <v>74634904</v>
      </c>
      <c r="S190" s="37">
        <v>987292835</v>
      </c>
      <c r="T190" s="41"/>
      <c r="U190" s="37" t="s">
        <v>1200</v>
      </c>
      <c r="V190" s="37">
        <v>100076453</v>
      </c>
      <c r="W190" s="37">
        <v>9</v>
      </c>
      <c r="X190" s="37" t="s">
        <v>35</v>
      </c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:34" ht="15" customHeight="1">
      <c r="A191" s="37">
        <v>201</v>
      </c>
      <c r="B191" s="41"/>
      <c r="C191" s="142"/>
      <c r="D191" s="37">
        <v>7</v>
      </c>
      <c r="E191" s="37" t="str">
        <f>VLOOKUP(D191,Tablas_Maestras_Prime!$A$42:$B$103,2,FALSE)</f>
        <v>Universisad de San Martin de Porres</v>
      </c>
      <c r="F191" s="37">
        <v>3</v>
      </c>
      <c r="G191" s="142" t="str">
        <f>VLOOKUP(F191,Tablas_Maestras_Prime!$A$107:$B$112,2,FALSE)</f>
        <v>Contabilidad</v>
      </c>
      <c r="H191" s="37">
        <v>5</v>
      </c>
      <c r="I191" s="37" t="str">
        <f>VLOOKUP(H191,Tablas_Maestras_Prime!$A$20:$B$38,2,FALSE)</f>
        <v>Administración</v>
      </c>
      <c r="J191" s="37">
        <v>3</v>
      </c>
      <c r="K191" s="142" t="str">
        <f>VLOOKUP(J191,Tablas_Maestras_Prime!$A$173:$B$175,2,FALSE)</f>
        <v>Part Time</v>
      </c>
      <c r="L191" s="37">
        <v>1</v>
      </c>
      <c r="M191" s="37" t="str">
        <f>VLOOKUP(L191,Tablas_Maestras_Prime!$A$158:$B$169,2,FALSE)</f>
        <v>Por definir</v>
      </c>
      <c r="N191" s="37" t="s">
        <v>2913</v>
      </c>
      <c r="O191" s="37" t="s">
        <v>2914</v>
      </c>
      <c r="P191" s="38">
        <v>36716</v>
      </c>
      <c r="Q191" s="41"/>
      <c r="R191" s="41"/>
      <c r="S191" s="37">
        <v>974581825</v>
      </c>
      <c r="T191" s="41"/>
      <c r="U191" s="37" t="s">
        <v>2916</v>
      </c>
      <c r="V191" s="41"/>
      <c r="W191" s="37">
        <v>8</v>
      </c>
      <c r="X191" s="37" t="s">
        <v>35</v>
      </c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:34" ht="15" customHeight="1">
      <c r="A192" s="37">
        <v>202</v>
      </c>
      <c r="B192" s="37"/>
      <c r="C192" s="142"/>
      <c r="D192" s="37">
        <v>48</v>
      </c>
      <c r="E192" s="37" t="str">
        <f>VLOOKUP(D192,Tablas_Maestras_Prime!$A$42:$B$103,2,FALSE)</f>
        <v>UNIVERSIDAD NACIONAL TECNOLÓGICA DE LIMA SUR</v>
      </c>
      <c r="F192" s="37">
        <v>3</v>
      </c>
      <c r="G192" s="142" t="str">
        <f>VLOOKUP(F192,Tablas_Maestras_Prime!$A$107:$B$112,2,FALSE)</f>
        <v>Contabilidad</v>
      </c>
      <c r="H192" s="37">
        <v>5</v>
      </c>
      <c r="I192" s="37" t="str">
        <f>VLOOKUP(H192,Tablas_Maestras_Prime!$A$20:$B$38,2,FALSE)</f>
        <v>Administración</v>
      </c>
      <c r="J192" s="37">
        <v>3</v>
      </c>
      <c r="K192" s="142" t="str">
        <f>VLOOKUP(J192,Tablas_Maestras_Prime!$A$173:$B$175,2,FALSE)</f>
        <v>Part Time</v>
      </c>
      <c r="L192" s="37">
        <v>1</v>
      </c>
      <c r="M192" s="37" t="str">
        <f>VLOOKUP(L192,Tablas_Maestras_Prime!$A$158:$B$169,2,FALSE)</f>
        <v>Por definir</v>
      </c>
      <c r="N192" s="37" t="s">
        <v>1876</v>
      </c>
      <c r="O192" s="37" t="s">
        <v>1877</v>
      </c>
      <c r="P192" s="41"/>
      <c r="Q192" s="41"/>
      <c r="R192" s="41"/>
      <c r="S192" s="37">
        <v>926520807</v>
      </c>
      <c r="T192" s="41"/>
      <c r="U192" s="37" t="s">
        <v>1879</v>
      </c>
      <c r="V192" s="41"/>
      <c r="W192" s="37">
        <v>5</v>
      </c>
      <c r="X192" s="37" t="s">
        <v>35</v>
      </c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:34" ht="15" customHeight="1">
      <c r="A193" s="37">
        <v>203</v>
      </c>
      <c r="B193" s="37">
        <v>9</v>
      </c>
      <c r="C193" s="142" t="str">
        <f>VLOOKUP(B193,Tablas_Maestras_Prime!$A$116:$B$153,2,FALSE)</f>
        <v>Administracion y Negocios Internacionales</v>
      </c>
      <c r="D193" s="37">
        <v>25</v>
      </c>
      <c r="E193" s="37" t="str">
        <f>VLOOKUP(D193,Tablas_Maestras_Prime!$A$42:$B$103,2,FALSE)</f>
        <v>UNIVERSIDAD TECNOLÓGICA DEL PERÚ</v>
      </c>
      <c r="F193" s="37">
        <v>3</v>
      </c>
      <c r="G193" s="142" t="str">
        <f>VLOOKUP(F193,Tablas_Maestras_Prime!$A$107:$B$112,2,FALSE)</f>
        <v>Contabilidad</v>
      </c>
      <c r="H193" s="37">
        <v>5</v>
      </c>
      <c r="I193" s="37" t="str">
        <f>VLOOKUP(H193,Tablas_Maestras_Prime!$A$20:$B$38,2,FALSE)</f>
        <v>Administración</v>
      </c>
      <c r="J193" s="37">
        <v>3</v>
      </c>
      <c r="K193" s="142" t="str">
        <f>VLOOKUP(J193,Tablas_Maestras_Prime!$A$173:$B$175,2,FALSE)</f>
        <v>Part Time</v>
      </c>
      <c r="L193" s="37">
        <v>1</v>
      </c>
      <c r="M193" s="37" t="str">
        <f>VLOOKUP(L193,Tablas_Maestras_Prime!$A$158:$B$169,2,FALSE)</f>
        <v>Por definir</v>
      </c>
      <c r="N193" s="37" t="s">
        <v>4412</v>
      </c>
      <c r="O193" s="37" t="s">
        <v>1495</v>
      </c>
      <c r="P193" s="38">
        <v>38083</v>
      </c>
      <c r="Q193" s="39" t="s">
        <v>1496</v>
      </c>
      <c r="R193" s="41"/>
      <c r="S193" s="37">
        <v>903253658</v>
      </c>
      <c r="T193" s="41"/>
      <c r="U193" s="37" t="s">
        <v>1498</v>
      </c>
      <c r="V193" s="41"/>
      <c r="W193" s="37">
        <v>8</v>
      </c>
      <c r="X193" s="37" t="s">
        <v>35</v>
      </c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:34" ht="15" customHeight="1">
      <c r="A194" s="37">
        <v>204</v>
      </c>
      <c r="B194" s="37">
        <v>9</v>
      </c>
      <c r="C194" s="142" t="str">
        <f>VLOOKUP(B194,Tablas_Maestras_Prime!$A$116:$B$153,2,FALSE)</f>
        <v>Administracion y Negocios Internacionales</v>
      </c>
      <c r="D194" s="37">
        <v>25</v>
      </c>
      <c r="E194" s="37" t="str">
        <f>VLOOKUP(D194,Tablas_Maestras_Prime!$A$42:$B$103,2,FALSE)</f>
        <v>UNIVERSIDAD TECNOLÓGICA DEL PERÚ</v>
      </c>
      <c r="F194" s="37">
        <v>3</v>
      </c>
      <c r="G194" s="142" t="str">
        <f>VLOOKUP(F194,Tablas_Maestras_Prime!$A$107:$B$112,2,FALSE)</f>
        <v>Contabilidad</v>
      </c>
      <c r="H194" s="37">
        <v>5</v>
      </c>
      <c r="I194" s="37" t="str">
        <f>VLOOKUP(H194,Tablas_Maestras_Prime!$A$20:$B$38,2,FALSE)</f>
        <v>Administración</v>
      </c>
      <c r="J194" s="37">
        <v>3</v>
      </c>
      <c r="K194" s="142" t="str">
        <f>VLOOKUP(J194,Tablas_Maestras_Prime!$A$173:$B$175,2,FALSE)</f>
        <v>Part Time</v>
      </c>
      <c r="L194" s="37">
        <v>1</v>
      </c>
      <c r="M194" s="37" t="str">
        <f>VLOOKUP(L194,Tablas_Maestras_Prime!$A$158:$B$169,2,FALSE)</f>
        <v>Por definir</v>
      </c>
      <c r="N194" s="37" t="s">
        <v>1284</v>
      </c>
      <c r="O194" s="37" t="s">
        <v>1285</v>
      </c>
      <c r="P194" s="38">
        <v>38486</v>
      </c>
      <c r="Q194" s="39" t="s">
        <v>1286</v>
      </c>
      <c r="R194" s="37">
        <v>72152721</v>
      </c>
      <c r="S194" s="37">
        <v>921340026</v>
      </c>
      <c r="T194" s="41"/>
      <c r="U194" s="37" t="s">
        <v>1289</v>
      </c>
      <c r="V194" s="37" t="s">
        <v>1290</v>
      </c>
      <c r="W194" s="37">
        <v>7</v>
      </c>
      <c r="X194" s="37" t="s">
        <v>35</v>
      </c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:34" ht="15" customHeight="1">
      <c r="A195" s="37">
        <v>205</v>
      </c>
      <c r="B195" s="37"/>
      <c r="C195" s="142"/>
      <c r="D195" s="37">
        <v>19</v>
      </c>
      <c r="E195" s="37" t="str">
        <f>VLOOKUP(D195,Tablas_Maestras_Prime!$A$42:$B$103,2,FALSE)</f>
        <v>Universidad Privada Antenor Orrego</v>
      </c>
      <c r="F195" s="37">
        <v>4</v>
      </c>
      <c r="G195" s="142" t="str">
        <f>VLOOKUP(F195,Tablas_Maestras_Prime!$A$107:$B$112,2,FALSE)</f>
        <v>Ingenieria</v>
      </c>
      <c r="H195" s="37">
        <v>2</v>
      </c>
      <c r="I195" s="37" t="str">
        <f>VLOOKUP(H195,Tablas_Maestras_Prime!$A$20:$B$38,2,FALSE)</f>
        <v>Ingeniería</v>
      </c>
      <c r="J195" s="37">
        <v>3</v>
      </c>
      <c r="K195" s="142" t="str">
        <f>VLOOKUP(J195,Tablas_Maestras_Prime!$A$173:$B$175,2,FALSE)</f>
        <v>Part Time</v>
      </c>
      <c r="L195" s="37">
        <v>1</v>
      </c>
      <c r="M195" s="37" t="str">
        <f>VLOOKUP(L195,Tablas_Maestras_Prime!$A$158:$B$169,2,FALSE)</f>
        <v>Por definir</v>
      </c>
      <c r="N195" s="37" t="s">
        <v>1933</v>
      </c>
      <c r="O195" s="37" t="s">
        <v>1934</v>
      </c>
      <c r="P195" s="38">
        <v>37275</v>
      </c>
      <c r="Q195" s="41"/>
      <c r="R195" s="41"/>
      <c r="S195" s="37">
        <v>989234476</v>
      </c>
      <c r="T195" s="41"/>
      <c r="U195" s="37" t="s">
        <v>1937</v>
      </c>
      <c r="V195" s="41"/>
      <c r="W195" s="37">
        <v>9</v>
      </c>
      <c r="X195" s="37" t="s">
        <v>35</v>
      </c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:34" ht="15" customHeight="1">
      <c r="A196" s="37">
        <v>206</v>
      </c>
      <c r="B196" s="37">
        <v>5</v>
      </c>
      <c r="C196" s="142" t="str">
        <f>VLOOKUP(B196,Tablas_Maestras_Prime!$A$116:$B$153,2,FALSE)</f>
        <v>Ing. Civil</v>
      </c>
      <c r="D196" s="37">
        <v>14</v>
      </c>
      <c r="E196" s="37" t="str">
        <f>VLOOKUP(D196,Tablas_Maestras_Prime!$A$42:$B$103,2,FALSE)</f>
        <v>Universidad Ricardo Palma</v>
      </c>
      <c r="F196" s="37">
        <v>4</v>
      </c>
      <c r="G196" s="142" t="str">
        <f>VLOOKUP(F196,Tablas_Maestras_Prime!$A$107:$B$112,2,FALSE)</f>
        <v>Ingenieria</v>
      </c>
      <c r="H196" s="37">
        <v>2</v>
      </c>
      <c r="I196" s="37" t="str">
        <f>VLOOKUP(H196,Tablas_Maestras_Prime!$A$20:$B$38,2,FALSE)</f>
        <v>Ingeniería</v>
      </c>
      <c r="J196" s="37">
        <v>3</v>
      </c>
      <c r="K196" s="142" t="str">
        <f>VLOOKUP(J196,Tablas_Maestras_Prime!$A$173:$B$175,2,FALSE)</f>
        <v>Part Time</v>
      </c>
      <c r="L196" s="37">
        <v>1</v>
      </c>
      <c r="M196" s="37" t="str">
        <f>VLOOKUP(L196,Tablas_Maestras_Prime!$A$158:$B$169,2,FALSE)</f>
        <v>Por definir</v>
      </c>
      <c r="N196" s="37" t="s">
        <v>3063</v>
      </c>
      <c r="O196" s="37" t="s">
        <v>3064</v>
      </c>
      <c r="P196" s="38">
        <v>37369</v>
      </c>
      <c r="Q196" s="39" t="s">
        <v>3065</v>
      </c>
      <c r="R196" s="37">
        <v>70328817</v>
      </c>
      <c r="S196" s="37">
        <v>967194756</v>
      </c>
      <c r="T196" s="41"/>
      <c r="U196" s="37" t="s">
        <v>3068</v>
      </c>
      <c r="V196" s="37">
        <v>202011307</v>
      </c>
      <c r="W196" s="37">
        <v>10</v>
      </c>
      <c r="X196" s="37" t="s">
        <v>35</v>
      </c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:34" ht="15" customHeight="1">
      <c r="A197" s="37">
        <v>207</v>
      </c>
      <c r="B197" s="37">
        <v>9</v>
      </c>
      <c r="C197" s="142" t="str">
        <f>VLOOKUP(B197,Tablas_Maestras_Prime!$A$116:$B$153,2,FALSE)</f>
        <v>Administracion y Negocios Internacionales</v>
      </c>
      <c r="D197" s="37">
        <v>5</v>
      </c>
      <c r="E197" s="37" t="str">
        <f>VLOOKUP(D197,Tablas_Maestras_Prime!$A$42:$B$103,2,FALSE)</f>
        <v>Universidad Peruana de Ciencias Aplicadas </v>
      </c>
      <c r="F197" s="37">
        <v>3</v>
      </c>
      <c r="G197" s="142" t="str">
        <f>VLOOKUP(F197,Tablas_Maestras_Prime!$A$107:$B$112,2,FALSE)</f>
        <v>Contabilidad</v>
      </c>
      <c r="H197" s="37">
        <v>5</v>
      </c>
      <c r="I197" s="37" t="str">
        <f>VLOOKUP(H197,Tablas_Maestras_Prime!$A$20:$B$38,2,FALSE)</f>
        <v>Administración</v>
      </c>
      <c r="J197" s="37">
        <v>3</v>
      </c>
      <c r="K197" s="142" t="str">
        <f>VLOOKUP(J197,Tablas_Maestras_Prime!$A$173:$B$175,2,FALSE)</f>
        <v>Part Time</v>
      </c>
      <c r="L197" s="37">
        <v>1</v>
      </c>
      <c r="M197" s="37" t="str">
        <f>VLOOKUP(L197,Tablas_Maestras_Prime!$A$158:$B$169,2,FALSE)</f>
        <v>Por definir</v>
      </c>
      <c r="N197" s="37" t="s">
        <v>2854</v>
      </c>
      <c r="O197" s="37" t="s">
        <v>2855</v>
      </c>
      <c r="P197" s="38">
        <v>36775</v>
      </c>
      <c r="Q197" s="39" t="s">
        <v>2856</v>
      </c>
      <c r="R197" s="37">
        <v>72877079</v>
      </c>
      <c r="S197" s="37">
        <v>977489507</v>
      </c>
      <c r="T197" s="41"/>
      <c r="U197" s="37" t="s">
        <v>2859</v>
      </c>
      <c r="V197" s="37">
        <v>201714866</v>
      </c>
      <c r="W197" s="37">
        <v>10</v>
      </c>
      <c r="X197" s="37" t="s">
        <v>35</v>
      </c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:34" ht="15" customHeight="1">
      <c r="A198" s="37">
        <v>208</v>
      </c>
      <c r="B198" s="37">
        <v>4</v>
      </c>
      <c r="C198" s="142" t="str">
        <f>VLOOKUP(B198,Tablas_Maestras_Prime!$A$116:$B$153,2,FALSE)</f>
        <v>Ing. Industrial</v>
      </c>
      <c r="D198" s="37">
        <v>15</v>
      </c>
      <c r="E198" s="37" t="str">
        <f>VLOOKUP(D198,Tablas_Maestras_Prime!$A$42:$B$103,2,FALSE)</f>
        <v>Universidad Catolica Santo Toribio de Mogrovejo</v>
      </c>
      <c r="F198" s="37">
        <v>4</v>
      </c>
      <c r="G198" s="142" t="str">
        <f>VLOOKUP(F198,Tablas_Maestras_Prime!$A$107:$B$112,2,FALSE)</f>
        <v>Ingenieria</v>
      </c>
      <c r="H198" s="37">
        <v>2</v>
      </c>
      <c r="I198" s="37" t="str">
        <f>VLOOKUP(H198,Tablas_Maestras_Prime!$A$20:$B$38,2,FALSE)</f>
        <v>Ingeniería</v>
      </c>
      <c r="J198" s="37">
        <v>3</v>
      </c>
      <c r="K198" s="142" t="str">
        <f>VLOOKUP(J198,Tablas_Maestras_Prime!$A$173:$B$175,2,FALSE)</f>
        <v>Part Time</v>
      </c>
      <c r="L198" s="37">
        <v>1</v>
      </c>
      <c r="M198" s="37" t="str">
        <f>VLOOKUP(L198,Tablas_Maestras_Prime!$A$158:$B$169,2,FALSE)</f>
        <v>Por definir</v>
      </c>
      <c r="N198" s="37" t="s">
        <v>420</v>
      </c>
      <c r="O198" s="37" t="s">
        <v>421</v>
      </c>
      <c r="P198" s="38">
        <v>38217</v>
      </c>
      <c r="Q198" s="39" t="s">
        <v>422</v>
      </c>
      <c r="R198" s="37">
        <v>71067014</v>
      </c>
      <c r="S198" s="37">
        <v>945716756</v>
      </c>
      <c r="T198" s="41"/>
      <c r="U198" s="37" t="s">
        <v>425</v>
      </c>
      <c r="V198" s="37" t="s">
        <v>426</v>
      </c>
      <c r="W198" s="37">
        <v>9</v>
      </c>
      <c r="X198" s="37" t="s">
        <v>35</v>
      </c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:34" ht="15" customHeight="1">
      <c r="A199" s="37">
        <v>209</v>
      </c>
      <c r="B199" s="37">
        <v>7</v>
      </c>
      <c r="C199" s="142" t="str">
        <f>VLOOKUP(B199,Tablas_Maestras_Prime!$A$116:$B$153,2,FALSE)</f>
        <v>ARQUITECTURA Y DISEÑO DE INT.</v>
      </c>
      <c r="D199" s="37">
        <v>25</v>
      </c>
      <c r="E199" s="37" t="str">
        <f>VLOOKUP(D199,Tablas_Maestras_Prime!$A$42:$B$103,2,FALSE)</f>
        <v>UNIVERSIDAD TECNOLÓGICA DEL PERÚ</v>
      </c>
      <c r="F199" s="37">
        <v>2</v>
      </c>
      <c r="G199" s="142" t="str">
        <f>VLOOKUP(F199,Tablas_Maestras_Prime!$A$107:$B$112,2,FALSE)</f>
        <v>Administracion</v>
      </c>
      <c r="H199" s="37">
        <v>8</v>
      </c>
      <c r="I199" s="37" t="str">
        <f>VLOOKUP(H199,Tablas_Maestras_Prime!$A$20:$B$38,2,FALSE)</f>
        <v>Arquitectura</v>
      </c>
      <c r="J199" s="37">
        <v>3</v>
      </c>
      <c r="K199" s="142" t="str">
        <f>VLOOKUP(J199,Tablas_Maestras_Prime!$A$173:$B$175,2,FALSE)</f>
        <v>Part Time</v>
      </c>
      <c r="L199" s="37">
        <v>1</v>
      </c>
      <c r="M199" s="37" t="str">
        <f>VLOOKUP(L199,Tablas_Maestras_Prime!$A$158:$B$169,2,FALSE)</f>
        <v>Por definir</v>
      </c>
      <c r="N199" s="37" t="s">
        <v>1692</v>
      </c>
      <c r="O199" s="37" t="s">
        <v>1693</v>
      </c>
      <c r="P199" s="38">
        <v>37070</v>
      </c>
      <c r="Q199" s="39" t="s">
        <v>1694</v>
      </c>
      <c r="R199" s="37">
        <v>75235333</v>
      </c>
      <c r="S199" s="37">
        <v>974237834</v>
      </c>
      <c r="T199" s="37" t="s">
        <v>4339</v>
      </c>
      <c r="U199" s="37" t="s">
        <v>1697</v>
      </c>
      <c r="V199" s="37" t="s">
        <v>1698</v>
      </c>
      <c r="W199" s="37">
        <v>9</v>
      </c>
      <c r="X199" s="37" t="s">
        <v>35</v>
      </c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:34" ht="15" customHeight="1">
      <c r="A200" s="37">
        <v>210</v>
      </c>
      <c r="B200" s="37">
        <v>9</v>
      </c>
      <c r="C200" s="142" t="str">
        <f>VLOOKUP(B200,Tablas_Maestras_Prime!$A$116:$B$153,2,FALSE)</f>
        <v>Administracion y Negocios Internacionales</v>
      </c>
      <c r="D200" s="37">
        <v>5</v>
      </c>
      <c r="E200" s="37" t="str">
        <f>VLOOKUP(D200,Tablas_Maestras_Prime!$A$42:$B$103,2,FALSE)</f>
        <v>Universidad Peruana de Ciencias Aplicadas </v>
      </c>
      <c r="F200" s="37">
        <v>4</v>
      </c>
      <c r="G200" s="142" t="str">
        <f>VLOOKUP(F200,Tablas_Maestras_Prime!$A$107:$B$112,2,FALSE)</f>
        <v>Ingenieria</v>
      </c>
      <c r="H200" s="37">
        <v>5</v>
      </c>
      <c r="I200" s="37" t="str">
        <f>VLOOKUP(H200,Tablas_Maestras_Prime!$A$20:$B$38,2,FALSE)</f>
        <v>Administración</v>
      </c>
      <c r="J200" s="37">
        <v>3</v>
      </c>
      <c r="K200" s="142" t="str">
        <f>VLOOKUP(J200,Tablas_Maestras_Prime!$A$173:$B$175,2,FALSE)</f>
        <v>Part Time</v>
      </c>
      <c r="L200" s="37">
        <v>1</v>
      </c>
      <c r="M200" s="37" t="str">
        <f>VLOOKUP(L200,Tablas_Maestras_Prime!$A$158:$B$169,2,FALSE)</f>
        <v>Por definir</v>
      </c>
      <c r="N200" s="37" t="s">
        <v>4413</v>
      </c>
      <c r="O200" s="37" t="s">
        <v>4414</v>
      </c>
      <c r="P200" s="38">
        <v>38194</v>
      </c>
      <c r="Q200" s="39" t="s">
        <v>4415</v>
      </c>
      <c r="R200" s="37">
        <v>75377799</v>
      </c>
      <c r="S200" s="37">
        <v>941792361</v>
      </c>
      <c r="T200" s="41"/>
      <c r="U200" s="37" t="s">
        <v>4416</v>
      </c>
      <c r="V200" s="37" t="s">
        <v>4417</v>
      </c>
      <c r="W200" s="37">
        <v>6</v>
      </c>
      <c r="X200" s="37" t="s">
        <v>35</v>
      </c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:34" ht="15" customHeight="1">
      <c r="A201" s="37">
        <v>211</v>
      </c>
      <c r="B201" s="37">
        <v>15</v>
      </c>
      <c r="C201" s="142" t="str">
        <f>VLOOKUP(B201,Tablas_Maestras_Prime!$A$116:$B$153,2,FALSE)</f>
        <v>Ingeniería Ambiental</v>
      </c>
      <c r="D201" s="37">
        <v>5</v>
      </c>
      <c r="E201" s="37" t="str">
        <f>VLOOKUP(D201,Tablas_Maestras_Prime!$A$42:$B$103,2,FALSE)</f>
        <v>Universidad Peruana de Ciencias Aplicadas </v>
      </c>
      <c r="F201" s="37">
        <v>4</v>
      </c>
      <c r="G201" s="142" t="str">
        <f>VLOOKUP(F201,Tablas_Maestras_Prime!$A$107:$B$112,2,FALSE)</f>
        <v>Ingenieria</v>
      </c>
      <c r="H201" s="37">
        <v>2</v>
      </c>
      <c r="I201" s="37" t="str">
        <f>VLOOKUP(H201,Tablas_Maestras_Prime!$A$20:$B$38,2,FALSE)</f>
        <v>Ingeniería</v>
      </c>
      <c r="J201" s="37">
        <v>3</v>
      </c>
      <c r="K201" s="142" t="str">
        <f>VLOOKUP(J201,Tablas_Maestras_Prime!$A$173:$B$175,2,FALSE)</f>
        <v>Part Time</v>
      </c>
      <c r="L201" s="37">
        <v>1</v>
      </c>
      <c r="M201" s="37" t="str">
        <f>VLOOKUP(L201,Tablas_Maestras_Prime!$A$158:$B$169,2,FALSE)</f>
        <v>Por definir</v>
      </c>
      <c r="N201" s="37" t="s">
        <v>2198</v>
      </c>
      <c r="O201" s="37" t="s">
        <v>2199</v>
      </c>
      <c r="P201" s="38">
        <v>37656</v>
      </c>
      <c r="Q201" s="39" t="s">
        <v>2200</v>
      </c>
      <c r="R201" s="37">
        <v>71863520</v>
      </c>
      <c r="S201" s="37">
        <v>902095657</v>
      </c>
      <c r="T201" s="41"/>
      <c r="U201" s="37" t="s">
        <v>2203</v>
      </c>
      <c r="V201" s="37" t="s">
        <v>2204</v>
      </c>
      <c r="W201" s="37">
        <v>9</v>
      </c>
      <c r="X201" s="37" t="s">
        <v>35</v>
      </c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:34" ht="15" customHeight="1">
      <c r="A202" s="37">
        <v>212</v>
      </c>
      <c r="B202" s="37">
        <v>15</v>
      </c>
      <c r="C202" s="142" t="str">
        <f>VLOOKUP(B202,Tablas_Maestras_Prime!$A$116:$B$153,2,FALSE)</f>
        <v>Ingeniería Ambiental</v>
      </c>
      <c r="D202" s="37">
        <v>28</v>
      </c>
      <c r="E202" s="37" t="str">
        <f>VLOOKUP(D202,Tablas_Maestras_Prime!$A$42:$B$103,2,FALSE)</f>
        <v>UNIVERIDAD ALAS PERUANAS</v>
      </c>
      <c r="F202" s="37">
        <v>4</v>
      </c>
      <c r="G202" s="142" t="str">
        <f>VLOOKUP(F202,Tablas_Maestras_Prime!$A$107:$B$112,2,FALSE)</f>
        <v>Ingenieria</v>
      </c>
      <c r="H202" s="37">
        <v>2</v>
      </c>
      <c r="I202" s="37" t="str">
        <f>VLOOKUP(H202,Tablas_Maestras_Prime!$A$20:$B$38,2,FALSE)</f>
        <v>Ingeniería</v>
      </c>
      <c r="J202" s="37">
        <v>3</v>
      </c>
      <c r="K202" s="142" t="str">
        <f>VLOOKUP(J202,Tablas_Maestras_Prime!$A$173:$B$175,2,FALSE)</f>
        <v>Part Time</v>
      </c>
      <c r="L202" s="37">
        <v>1</v>
      </c>
      <c r="M202" s="37" t="str">
        <f>VLOOKUP(L202,Tablas_Maestras_Prime!$A$158:$B$169,2,FALSE)</f>
        <v>Por definir</v>
      </c>
      <c r="N202" s="37" t="s">
        <v>949</v>
      </c>
      <c r="O202" s="37" t="s">
        <v>950</v>
      </c>
      <c r="P202" s="38">
        <v>37963</v>
      </c>
      <c r="Q202" s="39" t="s">
        <v>951</v>
      </c>
      <c r="R202" s="37">
        <v>71834002</v>
      </c>
      <c r="S202" s="37">
        <v>933911628</v>
      </c>
      <c r="T202" s="41"/>
      <c r="U202" s="37" t="s">
        <v>954</v>
      </c>
      <c r="V202" s="37">
        <v>100080584</v>
      </c>
      <c r="W202" s="37">
        <v>9</v>
      </c>
      <c r="X202" s="37" t="s">
        <v>35</v>
      </c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:34" ht="15" customHeight="1">
      <c r="A203" s="37">
        <v>213</v>
      </c>
      <c r="B203" s="37">
        <v>6</v>
      </c>
      <c r="C203" s="142" t="str">
        <f>VLOOKUP(B203,Tablas_Maestras_Prime!$A$116:$B$153,2,FALSE)</f>
        <v>Administración y Marketing</v>
      </c>
      <c r="D203" s="37">
        <v>25</v>
      </c>
      <c r="E203" s="37" t="str">
        <f>VLOOKUP(D203,Tablas_Maestras_Prime!$A$42:$B$103,2,FALSE)</f>
        <v>UNIVERSIDAD TECNOLÓGICA DEL PERÚ</v>
      </c>
      <c r="F203" s="37">
        <v>3</v>
      </c>
      <c r="G203" s="142" t="str">
        <f>VLOOKUP(F203,Tablas_Maestras_Prime!$A$107:$B$112,2,FALSE)</f>
        <v>Contabilidad</v>
      </c>
      <c r="H203" s="37">
        <v>5</v>
      </c>
      <c r="I203" s="37" t="str">
        <f>VLOOKUP(H203,Tablas_Maestras_Prime!$A$20:$B$38,2,FALSE)</f>
        <v>Administración</v>
      </c>
      <c r="J203" s="37">
        <v>3</v>
      </c>
      <c r="K203" s="142" t="str">
        <f>VLOOKUP(J203,Tablas_Maestras_Prime!$A$173:$B$175,2,FALSE)</f>
        <v>Part Time</v>
      </c>
      <c r="L203" s="37">
        <v>1</v>
      </c>
      <c r="M203" s="37" t="str">
        <f>VLOOKUP(L203,Tablas_Maestras_Prime!$A$158:$B$169,2,FALSE)</f>
        <v>Por definir</v>
      </c>
      <c r="N203" s="37" t="s">
        <v>2128</v>
      </c>
      <c r="O203" s="37" t="s">
        <v>2129</v>
      </c>
      <c r="P203" s="38">
        <v>38105</v>
      </c>
      <c r="Q203" s="39" t="s">
        <v>2130</v>
      </c>
      <c r="R203" s="37">
        <v>72488724</v>
      </c>
      <c r="S203" s="37">
        <v>969858194</v>
      </c>
      <c r="T203" s="41"/>
      <c r="U203" s="37" t="s">
        <v>2133</v>
      </c>
      <c r="V203" s="37" t="s">
        <v>2134</v>
      </c>
      <c r="W203" s="41"/>
      <c r="X203" s="37" t="s">
        <v>35</v>
      </c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:34" ht="15" customHeight="1">
      <c r="A204" s="37">
        <v>214</v>
      </c>
      <c r="B204" s="37">
        <v>9</v>
      </c>
      <c r="C204" s="142" t="str">
        <f>VLOOKUP(B204,Tablas_Maestras_Prime!$A$116:$B$153,2,FALSE)</f>
        <v>Administracion y Negocios Internacionales</v>
      </c>
      <c r="D204" s="37">
        <v>25</v>
      </c>
      <c r="E204" s="37" t="str">
        <f>VLOOKUP(D204,Tablas_Maestras_Prime!$A$42:$B$103,2,FALSE)</f>
        <v>UNIVERSIDAD TECNOLÓGICA DEL PERÚ</v>
      </c>
      <c r="F204" s="37">
        <v>3</v>
      </c>
      <c r="G204" s="142" t="str">
        <f>VLOOKUP(F204,Tablas_Maestras_Prime!$A$107:$B$112,2,FALSE)</f>
        <v>Contabilidad</v>
      </c>
      <c r="H204" s="37">
        <v>5</v>
      </c>
      <c r="I204" s="37" t="str">
        <f>VLOOKUP(H204,Tablas_Maestras_Prime!$A$20:$B$38,2,FALSE)</f>
        <v>Administración</v>
      </c>
      <c r="J204" s="37">
        <v>3</v>
      </c>
      <c r="K204" s="142" t="str">
        <f>VLOOKUP(J204,Tablas_Maestras_Prime!$A$173:$B$175,2,FALSE)</f>
        <v>Part Time</v>
      </c>
      <c r="L204" s="37">
        <v>1</v>
      </c>
      <c r="M204" s="37" t="str">
        <f>VLOOKUP(L204,Tablas_Maestras_Prime!$A$158:$B$169,2,FALSE)</f>
        <v>Por definir</v>
      </c>
      <c r="N204" s="37" t="s">
        <v>2445</v>
      </c>
      <c r="O204" s="37" t="s">
        <v>2446</v>
      </c>
      <c r="P204" s="38">
        <v>36780</v>
      </c>
      <c r="Q204" s="39" t="s">
        <v>2447</v>
      </c>
      <c r="R204" s="37">
        <v>72715036</v>
      </c>
      <c r="S204" s="37">
        <v>927638300</v>
      </c>
      <c r="T204" s="41"/>
      <c r="U204" s="37" t="s">
        <v>2450</v>
      </c>
      <c r="V204" s="37" t="s">
        <v>2451</v>
      </c>
      <c r="W204" s="37">
        <v>9</v>
      </c>
      <c r="X204" s="37" t="s">
        <v>35</v>
      </c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:34" ht="15" customHeight="1">
      <c r="A205" s="37">
        <v>215</v>
      </c>
      <c r="B205" s="37">
        <v>5</v>
      </c>
      <c r="C205" s="142" t="str">
        <f>VLOOKUP(B205,Tablas_Maestras_Prime!$A$116:$B$153,2,FALSE)</f>
        <v>Ing. Civil</v>
      </c>
      <c r="D205" s="37">
        <v>40</v>
      </c>
      <c r="E205" s="37" t="str">
        <f>VLOOKUP(D205,Tablas_Maestras_Prime!$A$42:$B$103,2,FALSE)</f>
        <v>UNIVERSIDAD NACIONAL AGRARIA LA MOLINA</v>
      </c>
      <c r="F205" s="37">
        <v>4</v>
      </c>
      <c r="G205" s="142" t="str">
        <f>VLOOKUP(F205,Tablas_Maestras_Prime!$A$107:$B$112,2,FALSE)</f>
        <v>Ingenieria</v>
      </c>
      <c r="H205" s="37">
        <v>2</v>
      </c>
      <c r="I205" s="37" t="str">
        <f>VLOOKUP(H205,Tablas_Maestras_Prime!$A$20:$B$38,2,FALSE)</f>
        <v>Ingeniería</v>
      </c>
      <c r="J205" s="37">
        <v>3</v>
      </c>
      <c r="K205" s="142" t="str">
        <f>VLOOKUP(J205,Tablas_Maestras_Prime!$A$173:$B$175,2,FALSE)</f>
        <v>Part Time</v>
      </c>
      <c r="L205" s="37">
        <v>1</v>
      </c>
      <c r="M205" s="37" t="str">
        <f>VLOOKUP(L205,Tablas_Maestras_Prime!$A$158:$B$169,2,FALSE)</f>
        <v>Por definir</v>
      </c>
      <c r="N205" s="37" t="s">
        <v>137</v>
      </c>
      <c r="O205" s="37" t="s">
        <v>138</v>
      </c>
      <c r="P205" s="38">
        <v>37317</v>
      </c>
      <c r="Q205" s="39" t="s">
        <v>139</v>
      </c>
      <c r="R205" s="37">
        <v>73962474</v>
      </c>
      <c r="S205" s="37">
        <v>954090197</v>
      </c>
      <c r="T205" s="41"/>
      <c r="U205" s="37" t="s">
        <v>143</v>
      </c>
      <c r="V205" s="37">
        <v>20206236</v>
      </c>
      <c r="W205" s="37">
        <v>7</v>
      </c>
      <c r="X205" s="37" t="s">
        <v>35</v>
      </c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:34" ht="15" customHeight="1">
      <c r="A206" s="37">
        <v>216</v>
      </c>
      <c r="B206" s="37">
        <v>9</v>
      </c>
      <c r="C206" s="142" t="str">
        <f>VLOOKUP(B206,Tablas_Maestras_Prime!$A$116:$B$153,2,FALSE)</f>
        <v>Administracion y Negocios Internacionales</v>
      </c>
      <c r="D206" s="37">
        <v>5</v>
      </c>
      <c r="E206" s="37" t="str">
        <f>VLOOKUP(D206,Tablas_Maestras_Prime!$A$42:$B$103,2,FALSE)</f>
        <v>Universidad Peruana de Ciencias Aplicadas </v>
      </c>
      <c r="F206" s="37">
        <v>3</v>
      </c>
      <c r="G206" s="142" t="str">
        <f>VLOOKUP(F206,Tablas_Maestras_Prime!$A$107:$B$112,2,FALSE)</f>
        <v>Contabilidad</v>
      </c>
      <c r="H206" s="37">
        <v>5</v>
      </c>
      <c r="I206" s="37" t="str">
        <f>VLOOKUP(H206,Tablas_Maestras_Prime!$A$20:$B$38,2,FALSE)</f>
        <v>Administración</v>
      </c>
      <c r="J206" s="37">
        <v>3</v>
      </c>
      <c r="K206" s="142" t="str">
        <f>VLOOKUP(J206,Tablas_Maestras_Prime!$A$173:$B$175,2,FALSE)</f>
        <v>Part Time</v>
      </c>
      <c r="L206" s="37">
        <v>1</v>
      </c>
      <c r="M206" s="37" t="str">
        <f>VLOOKUP(L206,Tablas_Maestras_Prime!$A$158:$B$169,2,FALSE)</f>
        <v>Por definir</v>
      </c>
      <c r="N206" s="37" t="s">
        <v>1767</v>
      </c>
      <c r="O206" s="37" t="s">
        <v>1768</v>
      </c>
      <c r="P206" s="38">
        <v>37877</v>
      </c>
      <c r="Q206" s="39" t="s">
        <v>1769</v>
      </c>
      <c r="R206" s="37">
        <v>77077791</v>
      </c>
      <c r="S206" s="37">
        <v>960057450</v>
      </c>
      <c r="T206" s="41"/>
      <c r="U206" s="37" t="s">
        <v>1772</v>
      </c>
      <c r="V206" s="37" t="s">
        <v>1773</v>
      </c>
      <c r="W206" s="37">
        <v>7</v>
      </c>
      <c r="X206" s="37" t="s">
        <v>35</v>
      </c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:34" ht="15" customHeight="1">
      <c r="A207" s="37">
        <v>217</v>
      </c>
      <c r="B207" s="37">
        <v>5</v>
      </c>
      <c r="C207" s="142" t="str">
        <f>VLOOKUP(B207,Tablas_Maestras_Prime!$A$116:$B$153,2,FALSE)</f>
        <v>Ing. Civil</v>
      </c>
      <c r="D207" s="37">
        <v>20</v>
      </c>
      <c r="E207" s="37" t="str">
        <f>VLOOKUP(D207,Tablas_Maestras_Prime!$A$42:$B$103,2,FALSE)</f>
        <v>Universidad Autónoma del Perú</v>
      </c>
      <c r="F207" s="37">
        <v>4</v>
      </c>
      <c r="G207" s="142" t="str">
        <f>VLOOKUP(F207,Tablas_Maestras_Prime!$A$107:$B$112,2,FALSE)</f>
        <v>Ingenieria</v>
      </c>
      <c r="H207" s="37">
        <v>2</v>
      </c>
      <c r="I207" s="37" t="str">
        <f>VLOOKUP(H207,Tablas_Maestras_Prime!$A$20:$B$38,2,FALSE)</f>
        <v>Ingeniería</v>
      </c>
      <c r="J207" s="37">
        <v>3</v>
      </c>
      <c r="K207" s="142" t="str">
        <f>VLOOKUP(J207,Tablas_Maestras_Prime!$A$173:$B$175,2,FALSE)</f>
        <v>Part Time</v>
      </c>
      <c r="L207" s="37">
        <v>1</v>
      </c>
      <c r="M207" s="37" t="str">
        <f>VLOOKUP(L207,Tablas_Maestras_Prime!$A$158:$B$169,2,FALSE)</f>
        <v>Por definir</v>
      </c>
      <c r="N207" s="37" t="s">
        <v>4418</v>
      </c>
      <c r="O207" s="37" t="s">
        <v>4419</v>
      </c>
      <c r="P207" s="38">
        <v>38427</v>
      </c>
      <c r="Q207" s="39" t="s">
        <v>2321</v>
      </c>
      <c r="R207" s="37">
        <v>75401921</v>
      </c>
      <c r="S207" s="37">
        <v>991532307</v>
      </c>
      <c r="T207" s="41"/>
      <c r="U207" s="37" t="s">
        <v>4420</v>
      </c>
      <c r="V207" s="37">
        <v>2221893593</v>
      </c>
      <c r="W207" s="37">
        <v>6</v>
      </c>
      <c r="X207" s="37" t="s">
        <v>35</v>
      </c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:34" ht="15" customHeight="1">
      <c r="A208" s="37">
        <v>218</v>
      </c>
      <c r="B208" s="37">
        <v>11</v>
      </c>
      <c r="C208" s="142" t="str">
        <f>VLOOKUP(B208,Tablas_Maestras_Prime!$A$116:$B$153,2,FALSE)</f>
        <v>Económia y Negocios Internacionales</v>
      </c>
      <c r="D208" s="37">
        <v>1</v>
      </c>
      <c r="E208" s="37" t="str">
        <f>VLOOKUP(D208,Tablas_Maestras_Prime!$A$42:$B$103,2,FALSE)</f>
        <v>Sin definir...</v>
      </c>
      <c r="F208" s="37">
        <v>1</v>
      </c>
      <c r="G208" s="142" t="str">
        <f>VLOOKUP(F208,Tablas_Maestras_Prime!$A$107:$B$112,2,FALSE)</f>
        <v>Sin Definir..</v>
      </c>
      <c r="H208" s="37">
        <v>4</v>
      </c>
      <c r="I208" s="37" t="str">
        <f>VLOOKUP(H208,Tablas_Maestras_Prime!$A$20:$B$38,2,FALSE)</f>
        <v>Ciencias Contables</v>
      </c>
      <c r="J208" s="37">
        <v>3</v>
      </c>
      <c r="K208" s="142" t="str">
        <f>VLOOKUP(J208,Tablas_Maestras_Prime!$A$173:$B$175,2,FALSE)</f>
        <v>Part Time</v>
      </c>
      <c r="L208" s="37">
        <v>1</v>
      </c>
      <c r="M208" s="37" t="str">
        <f>VLOOKUP(L208,Tablas_Maestras_Prime!$A$158:$B$169,2,FALSE)</f>
        <v>Por definir</v>
      </c>
      <c r="N208" s="37" t="s">
        <v>1634</v>
      </c>
      <c r="O208" s="37" t="s">
        <v>1635</v>
      </c>
      <c r="P208" s="38">
        <v>37822</v>
      </c>
      <c r="Q208" s="39" t="s">
        <v>1636</v>
      </c>
      <c r="R208" s="37">
        <v>72455023</v>
      </c>
      <c r="S208" s="37">
        <v>921823253</v>
      </c>
      <c r="T208" s="41"/>
      <c r="U208" s="41"/>
      <c r="V208" s="37">
        <v>402021084</v>
      </c>
      <c r="W208" s="37">
        <v>8</v>
      </c>
      <c r="X208" s="37" t="s">
        <v>35</v>
      </c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:34" ht="15" customHeight="1">
      <c r="A209" s="37">
        <v>219</v>
      </c>
      <c r="B209" s="37">
        <v>15</v>
      </c>
      <c r="C209" s="142" t="str">
        <f>VLOOKUP(B209,Tablas_Maestras_Prime!$A$116:$B$153,2,FALSE)</f>
        <v>Ingeniería Ambiental</v>
      </c>
      <c r="D209" s="37">
        <v>39</v>
      </c>
      <c r="E209" s="37" t="str">
        <f>VLOOKUP(D209,Tablas_Maestras_Prime!$A$42:$B$103,2,FALSE)</f>
        <v>UNIVERSIDAD NACIONAL DEL CALLAO</v>
      </c>
      <c r="F209" s="37">
        <v>4</v>
      </c>
      <c r="G209" s="142" t="str">
        <f>VLOOKUP(F209,Tablas_Maestras_Prime!$A$107:$B$112,2,FALSE)</f>
        <v>Ingenieria</v>
      </c>
      <c r="H209" s="37">
        <v>2</v>
      </c>
      <c r="I209" s="37" t="str">
        <f>VLOOKUP(H209,Tablas_Maestras_Prime!$A$20:$B$38,2,FALSE)</f>
        <v>Ingeniería</v>
      </c>
      <c r="J209" s="37">
        <v>3</v>
      </c>
      <c r="K209" s="142" t="str">
        <f>VLOOKUP(J209,Tablas_Maestras_Prime!$A$173:$B$175,2,FALSE)</f>
        <v>Part Time</v>
      </c>
      <c r="L209" s="37">
        <v>1</v>
      </c>
      <c r="M209" s="37" t="str">
        <f>VLOOKUP(L209,Tablas_Maestras_Prime!$A$158:$B$169,2,FALSE)</f>
        <v>Por definir</v>
      </c>
      <c r="N209" s="37" t="s">
        <v>273</v>
      </c>
      <c r="O209" s="37" t="s">
        <v>274</v>
      </c>
      <c r="P209" s="38">
        <v>37446</v>
      </c>
      <c r="Q209" s="39" t="s">
        <v>275</v>
      </c>
      <c r="R209" s="37">
        <v>70863528</v>
      </c>
      <c r="S209" s="37">
        <v>993139794</v>
      </c>
      <c r="T209" s="41"/>
      <c r="U209" s="37" t="s">
        <v>278</v>
      </c>
      <c r="V209" s="37">
        <v>2115010194</v>
      </c>
      <c r="W209" s="37">
        <v>8</v>
      </c>
      <c r="X209" s="37" t="s">
        <v>35</v>
      </c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:34" ht="15" customHeight="1">
      <c r="A210" s="37">
        <v>220</v>
      </c>
      <c r="B210" s="37">
        <v>5</v>
      </c>
      <c r="C210" s="142" t="str">
        <f>VLOOKUP(B210,Tablas_Maestras_Prime!$A$116:$B$153,2,FALSE)</f>
        <v>Ing. Civil</v>
      </c>
      <c r="D210" s="37">
        <v>39</v>
      </c>
      <c r="E210" s="37" t="str">
        <f>VLOOKUP(D210,Tablas_Maestras_Prime!$A$42:$B$103,2,FALSE)</f>
        <v>UNIVERSIDAD NACIONAL DEL CALLAO</v>
      </c>
      <c r="F210" s="37">
        <v>4</v>
      </c>
      <c r="G210" s="142" t="str">
        <f>VLOOKUP(F210,Tablas_Maestras_Prime!$A$107:$B$112,2,FALSE)</f>
        <v>Ingenieria</v>
      </c>
      <c r="H210" s="37">
        <v>2</v>
      </c>
      <c r="I210" s="37" t="str">
        <f>VLOOKUP(H210,Tablas_Maestras_Prime!$A$20:$B$38,2,FALSE)</f>
        <v>Ingeniería</v>
      </c>
      <c r="J210" s="37">
        <v>3</v>
      </c>
      <c r="K210" s="142" t="str">
        <f>VLOOKUP(J210,Tablas_Maestras_Prime!$A$173:$B$175,2,FALSE)</f>
        <v>Part Time</v>
      </c>
      <c r="L210" s="37">
        <v>1</v>
      </c>
      <c r="M210" s="37" t="str">
        <f>VLOOKUP(L210,Tablas_Maestras_Prime!$A$158:$B$169,2,FALSE)</f>
        <v>Por definir</v>
      </c>
      <c r="N210" s="37" t="s">
        <v>1699</v>
      </c>
      <c r="O210" s="37" t="s">
        <v>1700</v>
      </c>
      <c r="P210" s="38">
        <v>36911</v>
      </c>
      <c r="Q210" s="39" t="s">
        <v>1701</v>
      </c>
      <c r="R210" s="37">
        <v>71917933</v>
      </c>
      <c r="S210" s="37">
        <v>906953258</v>
      </c>
      <c r="T210" s="37" t="s">
        <v>269</v>
      </c>
      <c r="U210" s="37" t="s">
        <v>1704</v>
      </c>
      <c r="V210" s="37">
        <v>1912394</v>
      </c>
      <c r="W210" s="37">
        <v>10</v>
      </c>
      <c r="X210" s="37" t="s">
        <v>35</v>
      </c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:34" ht="15" customHeight="1">
      <c r="A211" s="37">
        <v>221</v>
      </c>
      <c r="B211" s="41"/>
      <c r="C211" s="142"/>
      <c r="D211" s="37">
        <v>2</v>
      </c>
      <c r="E211" s="37" t="str">
        <f>VLOOKUP(D211,Tablas_Maestras_Prime!$A$42:$B$103,2,FALSE)</f>
        <v>Universidad privada del norte</v>
      </c>
      <c r="F211" s="37">
        <v>1</v>
      </c>
      <c r="G211" s="142" t="str">
        <f>VLOOKUP(F211,Tablas_Maestras_Prime!$A$107:$B$112,2,FALSE)</f>
        <v>Sin Definir..</v>
      </c>
      <c r="H211" s="37">
        <v>8</v>
      </c>
      <c r="I211" s="37" t="str">
        <f>VLOOKUP(H211,Tablas_Maestras_Prime!$A$20:$B$38,2,FALSE)</f>
        <v>Arquitectura</v>
      </c>
      <c r="J211" s="37">
        <v>3</v>
      </c>
      <c r="K211" s="142" t="str">
        <f>VLOOKUP(J211,Tablas_Maestras_Prime!$A$173:$B$175,2,FALSE)</f>
        <v>Part Time</v>
      </c>
      <c r="L211" s="37">
        <v>1</v>
      </c>
      <c r="M211" s="37" t="str">
        <f>VLOOKUP(L211,Tablas_Maestras_Prime!$A$158:$B$169,2,FALSE)</f>
        <v>Por definir</v>
      </c>
      <c r="N211" s="37" t="s">
        <v>2700</v>
      </c>
      <c r="O211" s="37" t="s">
        <v>2701</v>
      </c>
      <c r="P211" s="38">
        <v>36643</v>
      </c>
      <c r="Q211" s="39" t="s">
        <v>2702</v>
      </c>
      <c r="R211" s="37">
        <v>74711185</v>
      </c>
      <c r="S211" s="37">
        <v>981333809</v>
      </c>
      <c r="T211" s="41"/>
      <c r="U211" s="37" t="s">
        <v>2705</v>
      </c>
      <c r="V211" s="37" t="s">
        <v>2706</v>
      </c>
      <c r="W211" s="37">
        <v>8</v>
      </c>
      <c r="X211" s="37" t="s">
        <v>35</v>
      </c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:34" ht="15" customHeight="1">
      <c r="A212" s="37">
        <v>222</v>
      </c>
      <c r="B212" s="41"/>
      <c r="C212" s="142"/>
      <c r="D212" s="37">
        <v>25</v>
      </c>
      <c r="E212" s="37" t="str">
        <f>VLOOKUP(D212,Tablas_Maestras_Prime!$A$42:$B$103,2,FALSE)</f>
        <v>UNIVERSIDAD TECNOLÓGICA DEL PERÚ</v>
      </c>
      <c r="F212" s="37">
        <v>1</v>
      </c>
      <c r="G212" s="142" t="str">
        <f>VLOOKUP(F212,Tablas_Maestras_Prime!$A$107:$B$112,2,FALSE)</f>
        <v>Sin Definir..</v>
      </c>
      <c r="H212" s="37">
        <v>8</v>
      </c>
      <c r="I212" s="37" t="str">
        <f>VLOOKUP(H212,Tablas_Maestras_Prime!$A$20:$B$38,2,FALSE)</f>
        <v>Arquitectura</v>
      </c>
      <c r="J212" s="37">
        <v>3</v>
      </c>
      <c r="K212" s="142" t="str">
        <f>VLOOKUP(J212,Tablas_Maestras_Prime!$A$173:$B$175,2,FALSE)</f>
        <v>Part Time</v>
      </c>
      <c r="L212" s="37">
        <v>1</v>
      </c>
      <c r="M212" s="37" t="str">
        <f>VLOOKUP(L212,Tablas_Maestras_Prime!$A$158:$B$169,2,FALSE)</f>
        <v>Por definir</v>
      </c>
      <c r="N212" s="37" t="s">
        <v>1741</v>
      </c>
      <c r="O212" s="37" t="s">
        <v>1742</v>
      </c>
      <c r="P212" s="41"/>
      <c r="Q212" s="39" t="s">
        <v>1743</v>
      </c>
      <c r="R212" s="37">
        <v>70216885</v>
      </c>
      <c r="S212" s="37">
        <v>953128287</v>
      </c>
      <c r="T212" s="41"/>
      <c r="U212" s="37" t="s">
        <v>1746</v>
      </c>
      <c r="V212" s="37" t="s">
        <v>1747</v>
      </c>
      <c r="W212" s="37">
        <v>8</v>
      </c>
      <c r="X212" s="37" t="s">
        <v>35</v>
      </c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:34" ht="15" customHeight="1">
      <c r="A213" s="37">
        <v>223</v>
      </c>
      <c r="B213" s="41"/>
      <c r="C213" s="142"/>
      <c r="D213" s="37">
        <v>37</v>
      </c>
      <c r="E213" s="37" t="str">
        <f>VLOOKUP(D213,Tablas_Maestras_Prime!$A$42:$B$103,2,FALSE)</f>
        <v>UNIVERSIDAD DE INGENIERÍA Y TECNOLOGÍA (UTEC)</v>
      </c>
      <c r="F213" s="37">
        <v>1</v>
      </c>
      <c r="G213" s="142" t="str">
        <f>VLOOKUP(F213,Tablas_Maestras_Prime!$A$107:$B$112,2,FALSE)</f>
        <v>Sin Definir..</v>
      </c>
      <c r="H213" s="37">
        <v>2</v>
      </c>
      <c r="I213" s="37" t="str">
        <f>VLOOKUP(H213,Tablas_Maestras_Prime!$A$20:$B$38,2,FALSE)</f>
        <v>Ingeniería</v>
      </c>
      <c r="J213" s="37">
        <v>3</v>
      </c>
      <c r="K213" s="142" t="str">
        <f>VLOOKUP(J213,Tablas_Maestras_Prime!$A$173:$B$175,2,FALSE)</f>
        <v>Part Time</v>
      </c>
      <c r="L213" s="37">
        <v>1</v>
      </c>
      <c r="M213" s="37" t="str">
        <f>VLOOKUP(L213,Tablas_Maestras_Prime!$A$158:$B$169,2,FALSE)</f>
        <v>Por definir</v>
      </c>
      <c r="N213" s="37" t="s">
        <v>2212</v>
      </c>
      <c r="O213" s="37" t="s">
        <v>2213</v>
      </c>
      <c r="P213" s="38">
        <v>45370</v>
      </c>
      <c r="Q213" s="39" t="s">
        <v>2214</v>
      </c>
      <c r="R213" s="37">
        <v>78632466</v>
      </c>
      <c r="S213" s="37">
        <v>902814432</v>
      </c>
      <c r="T213" s="41"/>
      <c r="U213" s="37" t="s">
        <v>2217</v>
      </c>
      <c r="V213" s="37">
        <v>2020835</v>
      </c>
      <c r="W213" s="37">
        <v>9</v>
      </c>
      <c r="X213" s="37" t="s">
        <v>35</v>
      </c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:34" ht="15" customHeight="1">
      <c r="A214" s="37">
        <v>224</v>
      </c>
      <c r="B214" s="41"/>
      <c r="C214" s="142"/>
      <c r="D214" s="37">
        <v>25</v>
      </c>
      <c r="E214" s="37" t="str">
        <f>VLOOKUP(D214,Tablas_Maestras_Prime!$A$42:$B$103,2,FALSE)</f>
        <v>UNIVERSIDAD TECNOLÓGICA DEL PERÚ</v>
      </c>
      <c r="F214" s="37">
        <v>1</v>
      </c>
      <c r="G214" s="142" t="str">
        <f>VLOOKUP(F214,Tablas_Maestras_Prime!$A$107:$B$112,2,FALSE)</f>
        <v>Sin Definir..</v>
      </c>
      <c r="H214" s="37">
        <v>2</v>
      </c>
      <c r="I214" s="37" t="str">
        <f>VLOOKUP(H214,Tablas_Maestras_Prime!$A$20:$B$38,2,FALSE)</f>
        <v>Ingeniería</v>
      </c>
      <c r="J214" s="37">
        <v>3</v>
      </c>
      <c r="K214" s="142" t="str">
        <f>VLOOKUP(J214,Tablas_Maestras_Prime!$A$173:$B$175,2,FALSE)</f>
        <v>Part Time</v>
      </c>
      <c r="L214" s="37">
        <v>1</v>
      </c>
      <c r="M214" s="37" t="str">
        <f>VLOOKUP(L214,Tablas_Maestras_Prime!$A$158:$B$169,2,FALSE)</f>
        <v>Por definir</v>
      </c>
      <c r="N214" s="37" t="s">
        <v>1304</v>
      </c>
      <c r="O214" s="37" t="s">
        <v>1305</v>
      </c>
      <c r="P214" s="38">
        <v>35536</v>
      </c>
      <c r="Q214" s="39" t="s">
        <v>1306</v>
      </c>
      <c r="R214" s="37">
        <v>72478726</v>
      </c>
      <c r="S214" s="37">
        <v>950176844</v>
      </c>
      <c r="T214" s="41"/>
      <c r="U214" s="37" t="s">
        <v>1309</v>
      </c>
      <c r="V214" s="37" t="s">
        <v>1310</v>
      </c>
      <c r="W214" s="37">
        <v>10</v>
      </c>
      <c r="X214" s="37" t="s">
        <v>35</v>
      </c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:34" ht="15" customHeight="1">
      <c r="A215" s="37">
        <v>225</v>
      </c>
      <c r="B215" s="41"/>
      <c r="C215" s="142"/>
      <c r="D215" s="41"/>
      <c r="E215" s="37"/>
      <c r="F215" s="41"/>
      <c r="G215" s="142"/>
      <c r="H215" s="41"/>
      <c r="I215" s="37"/>
      <c r="J215" s="37">
        <v>1</v>
      </c>
      <c r="K215" s="142" t="str">
        <f>VLOOKUP(J215,Tablas_Maestras_Prime!$A$173:$B$175,2,FALSE)</f>
        <v>Estable</v>
      </c>
      <c r="L215" s="37">
        <v>1</v>
      </c>
      <c r="M215" s="37" t="str">
        <f>VLOOKUP(L215,Tablas_Maestras_Prime!$A$158:$B$169,2,FALSE)</f>
        <v>Por definir</v>
      </c>
      <c r="N215" s="37" t="s">
        <v>4422</v>
      </c>
      <c r="O215" s="37" t="s">
        <v>4423</v>
      </c>
      <c r="P215" s="38">
        <v>36301</v>
      </c>
      <c r="Q215" s="39" t="s">
        <v>4424</v>
      </c>
      <c r="R215" s="37">
        <v>76163478</v>
      </c>
      <c r="S215" s="37">
        <v>956418861</v>
      </c>
      <c r="T215" s="37" t="s">
        <v>102</v>
      </c>
      <c r="U215" s="41"/>
      <c r="V215" s="41"/>
      <c r="W215" s="41"/>
      <c r="X215" s="37" t="s">
        <v>35</v>
      </c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:34" ht="15" customHeight="1">
      <c r="A216" s="37">
        <v>226</v>
      </c>
      <c r="B216" s="41"/>
      <c r="C216" s="142"/>
      <c r="D216" s="41"/>
      <c r="E216" s="37"/>
      <c r="F216" s="41"/>
      <c r="G216" s="142"/>
      <c r="H216" s="41"/>
      <c r="I216" s="37"/>
      <c r="J216" s="37">
        <v>1</v>
      </c>
      <c r="K216" s="142" t="str">
        <f>VLOOKUP(J216,Tablas_Maestras_Prime!$A$173:$B$175,2,FALSE)</f>
        <v>Estable</v>
      </c>
      <c r="L216" s="37">
        <v>1</v>
      </c>
      <c r="M216" s="37" t="str">
        <f>VLOOKUP(L216,Tablas_Maestras_Prime!$A$158:$B$169,2,FALSE)</f>
        <v>Por definir</v>
      </c>
      <c r="N216" s="37" t="s">
        <v>4425</v>
      </c>
      <c r="O216" s="37" t="s">
        <v>4426</v>
      </c>
      <c r="P216" s="41"/>
      <c r="Q216" s="41"/>
      <c r="R216" s="41"/>
      <c r="S216" s="41"/>
      <c r="T216" s="41"/>
      <c r="U216" s="41"/>
      <c r="V216" s="41"/>
      <c r="W216" s="41"/>
      <c r="X216" s="37" t="s">
        <v>35</v>
      </c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:34" ht="15" customHeight="1">
      <c r="A217" s="37">
        <v>227</v>
      </c>
      <c r="B217" s="41"/>
      <c r="C217" s="142"/>
      <c r="D217" s="41"/>
      <c r="E217" s="37"/>
      <c r="F217" s="41"/>
      <c r="G217" s="142"/>
      <c r="H217" s="41"/>
      <c r="I217" s="37"/>
      <c r="J217" s="37">
        <v>1</v>
      </c>
      <c r="K217" s="142" t="str">
        <f>VLOOKUP(J217,Tablas_Maestras_Prime!$A$173:$B$175,2,FALSE)</f>
        <v>Estable</v>
      </c>
      <c r="L217" s="37">
        <v>1</v>
      </c>
      <c r="M217" s="37" t="str">
        <f>VLOOKUP(L217,Tablas_Maestras_Prime!$A$158:$B$169,2,FALSE)</f>
        <v>Por definir</v>
      </c>
      <c r="N217" s="37" t="s">
        <v>4427</v>
      </c>
      <c r="O217" s="37" t="s">
        <v>4428</v>
      </c>
      <c r="P217" s="38">
        <v>35939</v>
      </c>
      <c r="Q217" s="39" t="s">
        <v>4429</v>
      </c>
      <c r="R217" s="37">
        <v>75457022</v>
      </c>
      <c r="S217" s="41"/>
      <c r="T217" s="41"/>
      <c r="U217" s="41"/>
      <c r="V217" s="41"/>
      <c r="W217" s="41"/>
      <c r="X217" s="37" t="s">
        <v>35</v>
      </c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:34" ht="15" customHeight="1">
      <c r="A218" s="37">
        <v>228</v>
      </c>
      <c r="B218" s="41"/>
      <c r="C218" s="142"/>
      <c r="D218" s="41"/>
      <c r="E218" s="37"/>
      <c r="F218" s="41"/>
      <c r="G218" s="142"/>
      <c r="H218" s="41"/>
      <c r="I218" s="37"/>
      <c r="J218" s="37">
        <v>1</v>
      </c>
      <c r="K218" s="142" t="str">
        <f>VLOOKUP(J218,Tablas_Maestras_Prime!$A$173:$B$175,2,FALSE)</f>
        <v>Estable</v>
      </c>
      <c r="L218" s="37">
        <v>1</v>
      </c>
      <c r="M218" s="37" t="str">
        <f>VLOOKUP(L218,Tablas_Maestras_Prime!$A$158:$B$169,2,FALSE)</f>
        <v>Por definir</v>
      </c>
      <c r="N218" s="37" t="s">
        <v>4430</v>
      </c>
      <c r="O218" s="37" t="s">
        <v>4431</v>
      </c>
      <c r="P218" s="38">
        <v>37448</v>
      </c>
      <c r="Q218" s="39" t="s">
        <v>3313</v>
      </c>
      <c r="R218" s="37">
        <v>72848832</v>
      </c>
      <c r="S218" s="37">
        <v>933624467</v>
      </c>
      <c r="T218" s="37" t="s">
        <v>2037</v>
      </c>
      <c r="U218" s="37" t="s">
        <v>4432</v>
      </c>
      <c r="V218" s="41"/>
      <c r="W218" s="41"/>
      <c r="X218" s="37" t="s">
        <v>35</v>
      </c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:34" ht="15" customHeight="1">
      <c r="A219" s="37">
        <v>229</v>
      </c>
      <c r="B219" s="41"/>
      <c r="C219" s="142"/>
      <c r="D219" s="41"/>
      <c r="E219" s="37"/>
      <c r="F219" s="41"/>
      <c r="G219" s="142"/>
      <c r="H219" s="41"/>
      <c r="I219" s="37"/>
      <c r="J219" s="37">
        <v>1</v>
      </c>
      <c r="K219" s="142" t="str">
        <f>VLOOKUP(J219,Tablas_Maestras_Prime!$A$173:$B$175,2,FALSE)</f>
        <v>Estable</v>
      </c>
      <c r="L219" s="37">
        <v>1</v>
      </c>
      <c r="M219" s="37" t="str">
        <f>VLOOKUP(L219,Tablas_Maestras_Prime!$A$158:$B$169,2,FALSE)</f>
        <v>Por definir</v>
      </c>
      <c r="N219" s="37" t="s">
        <v>4433</v>
      </c>
      <c r="O219" s="37" t="s">
        <v>3211</v>
      </c>
      <c r="P219" s="38">
        <v>36357</v>
      </c>
      <c r="Q219" s="39" t="s">
        <v>4434</v>
      </c>
      <c r="R219" s="37">
        <v>75837942</v>
      </c>
      <c r="S219" s="37">
        <v>953867641</v>
      </c>
      <c r="T219" s="37" t="s">
        <v>4435</v>
      </c>
      <c r="U219" s="37" t="s">
        <v>4436</v>
      </c>
      <c r="V219" s="41"/>
      <c r="W219" s="41"/>
      <c r="X219" s="37" t="s">
        <v>35</v>
      </c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:34" ht="15" customHeight="1">
      <c r="A220" s="37">
        <v>230</v>
      </c>
      <c r="B220" s="37"/>
      <c r="C220" s="142"/>
      <c r="D220" s="37"/>
      <c r="E220" s="37"/>
      <c r="F220" s="37"/>
      <c r="G220" s="142"/>
      <c r="H220" s="37"/>
      <c r="I220" s="37"/>
      <c r="J220" s="37">
        <v>1</v>
      </c>
      <c r="K220" s="142" t="str">
        <f>VLOOKUP(J220,Tablas_Maestras_Prime!$A$173:$B$175,2,FALSE)</f>
        <v>Estable</v>
      </c>
      <c r="L220" s="37">
        <v>1</v>
      </c>
      <c r="M220" s="37" t="str">
        <f>VLOOKUP(L220,Tablas_Maestras_Prime!$A$158:$B$169,2,FALSE)</f>
        <v>Por definir</v>
      </c>
      <c r="N220" s="37" t="s">
        <v>3406</v>
      </c>
      <c r="O220" s="37" t="s">
        <v>3407</v>
      </c>
      <c r="P220" s="38">
        <v>37008</v>
      </c>
      <c r="Q220" s="39" t="s">
        <v>3408</v>
      </c>
      <c r="R220" s="37">
        <v>75763155</v>
      </c>
      <c r="S220" s="37">
        <v>991058677</v>
      </c>
      <c r="T220" s="37" t="s">
        <v>43</v>
      </c>
      <c r="U220" s="37" t="s">
        <v>4437</v>
      </c>
      <c r="V220" s="41"/>
      <c r="W220" s="41"/>
      <c r="X220" s="37" t="s">
        <v>35</v>
      </c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:34" ht="15" customHeight="1">
      <c r="A221" s="37">
        <v>231</v>
      </c>
      <c r="B221" s="37">
        <v>5</v>
      </c>
      <c r="C221" s="142" t="str">
        <f>VLOOKUP(B221,Tablas_Maestras_Prime!$A$116:$B$153,2,FALSE)</f>
        <v>Ing. Civil</v>
      </c>
      <c r="D221" s="37">
        <v>6</v>
      </c>
      <c r="E221" s="37" t="str">
        <f>VLOOKUP(D221,Tablas_Maestras_Prime!$A$42:$B$103,2,FALSE)</f>
        <v>UNIVERSIDAD DE LIMA</v>
      </c>
      <c r="F221" s="37">
        <v>4</v>
      </c>
      <c r="G221" s="142" t="str">
        <f>VLOOKUP(F221,Tablas_Maestras_Prime!$A$107:$B$112,2,FALSE)</f>
        <v>Ingenieria</v>
      </c>
      <c r="H221" s="37">
        <v>2</v>
      </c>
      <c r="I221" s="37" t="str">
        <f>VLOOKUP(H221,Tablas_Maestras_Prime!$A$20:$B$38,2,FALSE)</f>
        <v>Ingeniería</v>
      </c>
      <c r="J221" s="37">
        <v>3</v>
      </c>
      <c r="K221" s="142" t="str">
        <f>VLOOKUP(J221,Tablas_Maestras_Prime!$A$173:$B$175,2,FALSE)</f>
        <v>Part Time</v>
      </c>
      <c r="L221" s="37">
        <v>1</v>
      </c>
      <c r="M221" s="37" t="str">
        <f>VLOOKUP(L221,Tablas_Maestras_Prime!$A$158:$B$169,2,FALSE)</f>
        <v>Por definir</v>
      </c>
      <c r="N221" s="37" t="s">
        <v>1734</v>
      </c>
      <c r="O221" s="37" t="s">
        <v>1735</v>
      </c>
      <c r="P221" s="38">
        <v>37208</v>
      </c>
      <c r="Q221" s="39" t="s">
        <v>1736</v>
      </c>
      <c r="R221" s="37">
        <v>72385893</v>
      </c>
      <c r="S221" s="37">
        <v>996626200</v>
      </c>
      <c r="T221" s="37" t="s">
        <v>579</v>
      </c>
      <c r="U221" s="37" t="s">
        <v>4438</v>
      </c>
      <c r="V221" s="37">
        <v>20193066</v>
      </c>
      <c r="W221" s="41"/>
      <c r="X221" s="37" t="s">
        <v>35</v>
      </c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:34" ht="15" customHeight="1">
      <c r="A222" s="37">
        <v>232</v>
      </c>
      <c r="B222" s="41"/>
      <c r="C222" s="142"/>
      <c r="D222" s="41"/>
      <c r="E222" s="37"/>
      <c r="F222" s="41"/>
      <c r="G222" s="142"/>
      <c r="H222" s="41"/>
      <c r="I222" s="37"/>
      <c r="J222" s="37">
        <v>1</v>
      </c>
      <c r="K222" s="142" t="str">
        <f>VLOOKUP(J222,Tablas_Maestras_Prime!$A$173:$B$175,2,FALSE)</f>
        <v>Estable</v>
      </c>
      <c r="L222" s="37">
        <v>1</v>
      </c>
      <c r="M222" s="37" t="str">
        <f>VLOOKUP(L222,Tablas_Maestras_Prime!$A$158:$B$169,2,FALSE)</f>
        <v>Por definir</v>
      </c>
      <c r="N222" s="37" t="s">
        <v>4439</v>
      </c>
      <c r="O222" s="37" t="s">
        <v>4440</v>
      </c>
      <c r="P222" s="41"/>
      <c r="Q222" s="41"/>
      <c r="R222" s="41"/>
      <c r="S222" s="41"/>
      <c r="T222" s="41"/>
      <c r="U222" s="41"/>
      <c r="V222" s="41"/>
      <c r="W222" s="41"/>
      <c r="X222" s="37" t="s">
        <v>35</v>
      </c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:34" ht="15" customHeight="1">
      <c r="A223" s="37">
        <v>233</v>
      </c>
      <c r="B223" s="41"/>
      <c r="C223" s="142"/>
      <c r="D223" s="41"/>
      <c r="E223" s="37"/>
      <c r="F223" s="41"/>
      <c r="G223" s="142"/>
      <c r="H223" s="41"/>
      <c r="I223" s="37"/>
      <c r="J223" s="37">
        <v>1</v>
      </c>
      <c r="K223" s="142" t="str">
        <f>VLOOKUP(J223,Tablas_Maestras_Prime!$A$173:$B$175,2,FALSE)</f>
        <v>Estable</v>
      </c>
      <c r="L223" s="37">
        <v>1</v>
      </c>
      <c r="M223" s="37" t="str">
        <f>VLOOKUP(L223,Tablas_Maestras_Prime!$A$158:$B$169,2,FALSE)</f>
        <v>Por definir</v>
      </c>
      <c r="N223" s="37" t="s">
        <v>4441</v>
      </c>
      <c r="O223" s="37" t="s">
        <v>4442</v>
      </c>
      <c r="P223" s="41"/>
      <c r="Q223" s="39" t="s">
        <v>4443</v>
      </c>
      <c r="R223" s="37">
        <v>71337605</v>
      </c>
      <c r="S223" s="41"/>
      <c r="T223" s="41"/>
      <c r="U223" s="41"/>
      <c r="V223" s="41"/>
      <c r="W223" s="41"/>
      <c r="X223" s="37" t="s">
        <v>35</v>
      </c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:34" ht="15" customHeight="1">
      <c r="A224" s="37">
        <v>234</v>
      </c>
      <c r="B224" s="41"/>
      <c r="C224" s="142"/>
      <c r="D224" s="41"/>
      <c r="E224" s="37"/>
      <c r="F224" s="41"/>
      <c r="G224" s="142"/>
      <c r="H224" s="41"/>
      <c r="I224" s="37"/>
      <c r="J224" s="37">
        <v>1</v>
      </c>
      <c r="K224" s="142" t="str">
        <f>VLOOKUP(J224,Tablas_Maestras_Prime!$A$173:$B$175,2,FALSE)</f>
        <v>Estable</v>
      </c>
      <c r="L224" s="37">
        <v>1</v>
      </c>
      <c r="M224" s="37" t="str">
        <f>VLOOKUP(L224,Tablas_Maestras_Prime!$A$158:$B$169,2,FALSE)</f>
        <v>Por definir</v>
      </c>
      <c r="N224" s="37" t="s">
        <v>4444</v>
      </c>
      <c r="O224" s="37" t="s">
        <v>4445</v>
      </c>
      <c r="P224" s="41"/>
      <c r="Q224" s="41"/>
      <c r="R224" s="37">
        <v>70691876</v>
      </c>
      <c r="S224" s="41"/>
      <c r="T224" s="41"/>
      <c r="U224" s="41"/>
      <c r="V224" s="41"/>
      <c r="W224" s="41"/>
      <c r="X224" s="37" t="s">
        <v>35</v>
      </c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:34" ht="15" customHeight="1">
      <c r="A225" s="37">
        <v>235</v>
      </c>
      <c r="B225" s="41"/>
      <c r="C225" s="142"/>
      <c r="D225" s="41"/>
      <c r="E225" s="37"/>
      <c r="F225" s="41"/>
      <c r="G225" s="142"/>
      <c r="H225" s="41"/>
      <c r="I225" s="37"/>
      <c r="J225" s="37">
        <v>1</v>
      </c>
      <c r="K225" s="142" t="str">
        <f>VLOOKUP(J225,Tablas_Maestras_Prime!$A$173:$B$175,2,FALSE)</f>
        <v>Estable</v>
      </c>
      <c r="L225" s="37">
        <v>1</v>
      </c>
      <c r="M225" s="37" t="str">
        <f>VLOOKUP(L225,Tablas_Maestras_Prime!$A$158:$B$169,2,FALSE)</f>
        <v>Por definir</v>
      </c>
      <c r="N225" s="37" t="s">
        <v>3252</v>
      </c>
      <c r="O225" s="37" t="s">
        <v>3253</v>
      </c>
      <c r="P225" s="41"/>
      <c r="Q225" s="41"/>
      <c r="R225" s="41"/>
      <c r="S225" s="37">
        <v>934184363</v>
      </c>
      <c r="T225" s="41"/>
      <c r="U225" s="41"/>
      <c r="V225" s="41"/>
      <c r="W225" s="41"/>
      <c r="X225" s="37" t="s">
        <v>35</v>
      </c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:34" ht="15" customHeight="1">
      <c r="A226" s="37">
        <v>236</v>
      </c>
      <c r="B226" s="41"/>
      <c r="C226" s="142"/>
      <c r="D226" s="41"/>
      <c r="E226" s="37"/>
      <c r="F226" s="41"/>
      <c r="G226" s="142"/>
      <c r="H226" s="41"/>
      <c r="I226" s="37"/>
      <c r="J226" s="37">
        <v>1</v>
      </c>
      <c r="K226" s="142" t="str">
        <f>VLOOKUP(J226,Tablas_Maestras_Prime!$A$173:$B$175,2,FALSE)</f>
        <v>Estable</v>
      </c>
      <c r="L226" s="37">
        <v>1</v>
      </c>
      <c r="M226" s="37" t="str">
        <f>VLOOKUP(L226,Tablas_Maestras_Prime!$A$158:$B$169,2,FALSE)</f>
        <v>Por definir</v>
      </c>
      <c r="N226" s="37" t="s">
        <v>4446</v>
      </c>
      <c r="O226" s="37" t="s">
        <v>4447</v>
      </c>
      <c r="P226" s="41"/>
      <c r="Q226" s="41"/>
      <c r="R226" s="37">
        <v>71862259</v>
      </c>
      <c r="S226" s="41"/>
      <c r="T226" s="41"/>
      <c r="U226" s="41"/>
      <c r="V226" s="41"/>
      <c r="W226" s="41"/>
      <c r="X226" s="37" t="s">
        <v>35</v>
      </c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:34" ht="15" customHeight="1">
      <c r="A227" s="37">
        <v>237</v>
      </c>
      <c r="B227" s="41"/>
      <c r="C227" s="142"/>
      <c r="D227" s="41"/>
      <c r="E227" s="37"/>
      <c r="F227" s="41"/>
      <c r="G227" s="142"/>
      <c r="H227" s="41"/>
      <c r="I227" s="37"/>
      <c r="J227" s="37">
        <v>1</v>
      </c>
      <c r="K227" s="142" t="str">
        <f>VLOOKUP(J227,Tablas_Maestras_Prime!$A$173:$B$175,2,FALSE)</f>
        <v>Estable</v>
      </c>
      <c r="L227" s="37">
        <v>1</v>
      </c>
      <c r="M227" s="37" t="str">
        <f>VLOOKUP(L227,Tablas_Maestras_Prime!$A$158:$B$169,2,FALSE)</f>
        <v>Por definir</v>
      </c>
      <c r="N227" s="37" t="s">
        <v>3276</v>
      </c>
      <c r="O227" s="37" t="s">
        <v>3277</v>
      </c>
      <c r="P227" s="38">
        <v>37831</v>
      </c>
      <c r="Q227" s="39" t="s">
        <v>3278</v>
      </c>
      <c r="R227" s="37">
        <v>75699921</v>
      </c>
      <c r="S227" s="37">
        <v>901984091</v>
      </c>
      <c r="T227" s="37" t="s">
        <v>4448</v>
      </c>
      <c r="U227" s="37" t="s">
        <v>3281</v>
      </c>
      <c r="V227" s="41"/>
      <c r="W227" s="41"/>
      <c r="X227" s="37" t="s">
        <v>35</v>
      </c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:34" ht="15" customHeight="1">
      <c r="A228" s="37">
        <v>238</v>
      </c>
      <c r="B228" s="41"/>
      <c r="C228" s="142"/>
      <c r="D228" s="41"/>
      <c r="E228" s="37"/>
      <c r="F228" s="41"/>
      <c r="G228" s="142"/>
      <c r="H228" s="41"/>
      <c r="I228" s="37"/>
      <c r="J228" s="37">
        <v>1</v>
      </c>
      <c r="K228" s="142" t="str">
        <f>VLOOKUP(J228,Tablas_Maestras_Prime!$A$173:$B$175,2,FALSE)</f>
        <v>Estable</v>
      </c>
      <c r="L228" s="37">
        <v>1</v>
      </c>
      <c r="M228" s="37" t="str">
        <f>VLOOKUP(L228,Tablas_Maestras_Prime!$A$158:$B$169,2,FALSE)</f>
        <v>Por definir</v>
      </c>
      <c r="N228" s="37" t="s">
        <v>4449</v>
      </c>
      <c r="O228" s="37" t="s">
        <v>4450</v>
      </c>
      <c r="P228" s="38">
        <v>37178</v>
      </c>
      <c r="Q228" s="39" t="s">
        <v>3472</v>
      </c>
      <c r="R228" s="37">
        <v>75692458</v>
      </c>
      <c r="S228" s="37">
        <v>936082557</v>
      </c>
      <c r="T228" s="41"/>
      <c r="U228" s="37" t="s">
        <v>3475</v>
      </c>
      <c r="V228" s="41"/>
      <c r="W228" s="41"/>
      <c r="X228" s="37" t="s">
        <v>35</v>
      </c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:34" ht="15" customHeight="1">
      <c r="A229" s="37">
        <v>239</v>
      </c>
      <c r="B229" s="41"/>
      <c r="C229" s="142"/>
      <c r="D229" s="41"/>
      <c r="E229" s="37"/>
      <c r="F229" s="41"/>
      <c r="G229" s="142"/>
      <c r="H229" s="41"/>
      <c r="I229" s="37"/>
      <c r="J229" s="37">
        <v>1</v>
      </c>
      <c r="K229" s="142" t="str">
        <f>VLOOKUP(J229,Tablas_Maestras_Prime!$A$173:$B$175,2,FALSE)</f>
        <v>Estable</v>
      </c>
      <c r="L229" s="37">
        <v>1</v>
      </c>
      <c r="M229" s="37" t="str">
        <f>VLOOKUP(L229,Tablas_Maestras_Prime!$A$158:$B$169,2,FALSE)</f>
        <v>Por definir</v>
      </c>
      <c r="N229" s="37" t="s">
        <v>4451</v>
      </c>
      <c r="O229" s="37" t="s">
        <v>4452</v>
      </c>
      <c r="P229" s="41"/>
      <c r="Q229" s="41"/>
      <c r="R229" s="37">
        <v>71427420</v>
      </c>
      <c r="S229" s="41"/>
      <c r="T229" s="41"/>
      <c r="U229" s="41"/>
      <c r="V229" s="41"/>
      <c r="W229" s="41"/>
      <c r="X229" s="37" t="s">
        <v>35</v>
      </c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:34" ht="15" customHeight="1">
      <c r="A230" s="37">
        <v>240</v>
      </c>
      <c r="B230" s="41"/>
      <c r="C230" s="142"/>
      <c r="D230" s="41"/>
      <c r="E230" s="37"/>
      <c r="F230" s="41"/>
      <c r="G230" s="142"/>
      <c r="H230" s="41"/>
      <c r="I230" s="37"/>
      <c r="J230" s="37">
        <v>1</v>
      </c>
      <c r="K230" s="142" t="str">
        <f>VLOOKUP(J230,Tablas_Maestras_Prime!$A$173:$B$175,2,FALSE)</f>
        <v>Estable</v>
      </c>
      <c r="L230" s="37">
        <v>1</v>
      </c>
      <c r="M230" s="37" t="str">
        <f>VLOOKUP(L230,Tablas_Maestras_Prime!$A$158:$B$169,2,FALSE)</f>
        <v>Por definir</v>
      </c>
      <c r="N230" s="37" t="s">
        <v>3304</v>
      </c>
      <c r="O230" s="37" t="s">
        <v>3305</v>
      </c>
      <c r="P230" s="38">
        <v>35361</v>
      </c>
      <c r="Q230" s="39" t="s">
        <v>3285</v>
      </c>
      <c r="R230" s="37">
        <v>71878806</v>
      </c>
      <c r="S230" s="37">
        <v>966164016</v>
      </c>
      <c r="T230" s="37" t="s">
        <v>3308</v>
      </c>
      <c r="U230" s="37" t="s">
        <v>3309</v>
      </c>
      <c r="V230" s="41"/>
      <c r="W230" s="41"/>
      <c r="X230" s="37" t="s">
        <v>35</v>
      </c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:34" ht="15" customHeight="1">
      <c r="A231" s="37">
        <v>241</v>
      </c>
      <c r="B231" s="37"/>
      <c r="C231" s="142"/>
      <c r="D231" s="37"/>
      <c r="E231" s="37"/>
      <c r="F231" s="37"/>
      <c r="G231" s="142"/>
      <c r="H231" s="37"/>
      <c r="I231" s="37"/>
      <c r="J231" s="37">
        <v>1</v>
      </c>
      <c r="K231" s="142" t="str">
        <f>VLOOKUP(J231,Tablas_Maestras_Prime!$A$173:$B$175,2,FALSE)</f>
        <v>Estable</v>
      </c>
      <c r="L231" s="37">
        <v>1</v>
      </c>
      <c r="M231" s="37" t="str">
        <f>VLOOKUP(L231,Tablas_Maestras_Prime!$A$158:$B$169,2,FALSE)</f>
        <v>Por definir</v>
      </c>
      <c r="N231" s="37" t="s">
        <v>4453</v>
      </c>
      <c r="O231" s="37" t="s">
        <v>4454</v>
      </c>
      <c r="P231" s="41"/>
      <c r="Q231" s="41"/>
      <c r="R231" s="37">
        <v>72673984</v>
      </c>
      <c r="S231" s="41"/>
      <c r="T231" s="41"/>
      <c r="U231" s="41"/>
      <c r="V231" s="41"/>
      <c r="W231" s="41"/>
      <c r="X231" s="37" t="s">
        <v>35</v>
      </c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:34" ht="15" customHeight="1">
      <c r="A232" s="37">
        <v>242</v>
      </c>
      <c r="B232" s="37">
        <v>5</v>
      </c>
      <c r="C232" s="142" t="str">
        <f>VLOOKUP(B232,Tablas_Maestras_Prime!$A$116:$B$153,2,FALSE)</f>
        <v>Ing. Civil</v>
      </c>
      <c r="D232" s="37">
        <v>25</v>
      </c>
      <c r="E232" s="37" t="str">
        <f>VLOOKUP(D232,Tablas_Maestras_Prime!$A$42:$B$103,2,FALSE)</f>
        <v>UNIVERSIDAD TECNOLÓGICA DEL PERÚ</v>
      </c>
      <c r="F232" s="37">
        <v>4</v>
      </c>
      <c r="G232" s="142" t="str">
        <f>VLOOKUP(F232,Tablas_Maestras_Prime!$A$107:$B$112,2,FALSE)</f>
        <v>Ingenieria</v>
      </c>
      <c r="H232" s="37">
        <v>2</v>
      </c>
      <c r="I232" s="37" t="str">
        <f>VLOOKUP(H232,Tablas_Maestras_Prime!$A$20:$B$38,2,FALSE)</f>
        <v>Ingeniería</v>
      </c>
      <c r="J232" s="37">
        <v>3</v>
      </c>
      <c r="K232" s="142" t="str">
        <f>VLOOKUP(J232,Tablas_Maestras_Prime!$A$173:$B$175,2,FALSE)</f>
        <v>Part Time</v>
      </c>
      <c r="L232" s="37">
        <v>1</v>
      </c>
      <c r="M232" s="37" t="str">
        <f>VLOOKUP(L232,Tablas_Maestras_Prime!$A$158:$B$169,2,FALSE)</f>
        <v>Por definir</v>
      </c>
      <c r="N232" s="37" t="s">
        <v>4455</v>
      </c>
      <c r="O232" s="37" t="s">
        <v>4456</v>
      </c>
      <c r="P232" s="38">
        <v>37760</v>
      </c>
      <c r="Q232" s="39" t="s">
        <v>1786</v>
      </c>
      <c r="R232" s="37">
        <v>74408517</v>
      </c>
      <c r="S232" s="37">
        <v>953807913</v>
      </c>
      <c r="T232" s="41"/>
      <c r="U232" s="37" t="s">
        <v>1789</v>
      </c>
      <c r="V232" s="37" t="s">
        <v>4457</v>
      </c>
      <c r="W232" s="37">
        <v>9</v>
      </c>
      <c r="X232" s="37" t="s">
        <v>35</v>
      </c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:34" ht="15" customHeight="1">
      <c r="A233" s="37">
        <v>243</v>
      </c>
      <c r="B233" s="41"/>
      <c r="C233" s="142"/>
      <c r="D233" s="41"/>
      <c r="E233" s="37"/>
      <c r="F233" s="41"/>
      <c r="G233" s="142"/>
      <c r="H233" s="41"/>
      <c r="I233" s="37"/>
      <c r="J233" s="37">
        <v>1</v>
      </c>
      <c r="K233" s="142" t="str">
        <f>VLOOKUP(J233,Tablas_Maestras_Prime!$A$173:$B$175,2,FALSE)</f>
        <v>Estable</v>
      </c>
      <c r="L233" s="37">
        <v>1</v>
      </c>
      <c r="M233" s="37" t="str">
        <f>VLOOKUP(L233,Tablas_Maestras_Prime!$A$158:$B$169,2,FALSE)</f>
        <v>Por definir</v>
      </c>
      <c r="N233" s="37" t="s">
        <v>4458</v>
      </c>
      <c r="O233" s="37" t="s">
        <v>4459</v>
      </c>
      <c r="P233" s="41"/>
      <c r="Q233" s="41"/>
      <c r="R233" s="41"/>
      <c r="S233" s="41"/>
      <c r="T233" s="41"/>
      <c r="U233" s="41"/>
      <c r="V233" s="41"/>
      <c r="W233" s="41"/>
      <c r="X233" s="37" t="s">
        <v>35</v>
      </c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:34" ht="15" customHeight="1">
      <c r="A234" s="37">
        <v>244</v>
      </c>
      <c r="B234" s="41"/>
      <c r="C234" s="142"/>
      <c r="D234" s="41"/>
      <c r="E234" s="37"/>
      <c r="F234" s="41"/>
      <c r="G234" s="142"/>
      <c r="H234" s="41"/>
      <c r="I234" s="37"/>
      <c r="J234" s="37">
        <v>1</v>
      </c>
      <c r="K234" s="142" t="str">
        <f>VLOOKUP(J234,Tablas_Maestras_Prime!$A$173:$B$175,2,FALSE)</f>
        <v>Estable</v>
      </c>
      <c r="L234" s="37">
        <v>1</v>
      </c>
      <c r="M234" s="37" t="str">
        <f>VLOOKUP(L234,Tablas_Maestras_Prime!$A$158:$B$169,2,FALSE)</f>
        <v>Por definir</v>
      </c>
      <c r="N234" s="37" t="s">
        <v>3325</v>
      </c>
      <c r="O234" s="37" t="s">
        <v>3326</v>
      </c>
      <c r="P234" s="38">
        <v>37971</v>
      </c>
      <c r="Q234" s="39" t="s">
        <v>4460</v>
      </c>
      <c r="R234" s="37">
        <v>76326255</v>
      </c>
      <c r="S234" s="37">
        <v>963410424</v>
      </c>
      <c r="T234" s="37" t="s">
        <v>43</v>
      </c>
      <c r="U234" s="37" t="s">
        <v>3331</v>
      </c>
      <c r="V234" s="41"/>
      <c r="W234" s="41"/>
      <c r="X234" s="37" t="s">
        <v>35</v>
      </c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:34" ht="15" customHeight="1">
      <c r="A235" s="37">
        <v>245</v>
      </c>
      <c r="B235" s="41"/>
      <c r="C235" s="142"/>
      <c r="D235" s="41"/>
      <c r="E235" s="37"/>
      <c r="F235" s="41"/>
      <c r="G235" s="142"/>
      <c r="H235" s="41"/>
      <c r="I235" s="37"/>
      <c r="J235" s="37">
        <v>1</v>
      </c>
      <c r="K235" s="142" t="str">
        <f>VLOOKUP(J235,Tablas_Maestras_Prime!$A$173:$B$175,2,FALSE)</f>
        <v>Estable</v>
      </c>
      <c r="L235" s="37">
        <v>1</v>
      </c>
      <c r="M235" s="37" t="str">
        <f>VLOOKUP(L235,Tablas_Maestras_Prime!$A$158:$B$169,2,FALSE)</f>
        <v>Por definir</v>
      </c>
      <c r="N235" s="37" t="s">
        <v>4461</v>
      </c>
      <c r="O235" s="37" t="s">
        <v>4462</v>
      </c>
      <c r="P235" s="41"/>
      <c r="Q235" s="41"/>
      <c r="R235" s="41"/>
      <c r="S235" s="41"/>
      <c r="T235" s="41"/>
      <c r="U235" s="41"/>
      <c r="V235" s="41"/>
      <c r="W235" s="41"/>
      <c r="X235" s="37" t="s">
        <v>35</v>
      </c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:34" ht="15" customHeight="1">
      <c r="A236" s="37">
        <v>246</v>
      </c>
      <c r="B236" s="41"/>
      <c r="C236" s="142"/>
      <c r="D236" s="41"/>
      <c r="E236" s="37"/>
      <c r="F236" s="41"/>
      <c r="G236" s="142"/>
      <c r="H236" s="41"/>
      <c r="I236" s="37"/>
      <c r="J236" s="37">
        <v>1</v>
      </c>
      <c r="K236" s="142" t="str">
        <f>VLOOKUP(J236,Tablas_Maestras_Prime!$A$173:$B$175,2,FALSE)</f>
        <v>Estable</v>
      </c>
      <c r="L236" s="37">
        <v>1</v>
      </c>
      <c r="M236" s="37" t="str">
        <f>VLOOKUP(L236,Tablas_Maestras_Prime!$A$158:$B$169,2,FALSE)</f>
        <v>Por definir</v>
      </c>
      <c r="N236" s="37" t="s">
        <v>4463</v>
      </c>
      <c r="O236" s="37" t="s">
        <v>4464</v>
      </c>
      <c r="P236" s="41"/>
      <c r="Q236" s="41"/>
      <c r="R236" s="37">
        <v>75340777</v>
      </c>
      <c r="S236" s="41"/>
      <c r="T236" s="41"/>
      <c r="U236" s="41"/>
      <c r="V236" s="41"/>
      <c r="W236" s="41"/>
      <c r="X236" s="37" t="s">
        <v>35</v>
      </c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</row>
    <row r="237" spans="1:34" ht="15" customHeight="1">
      <c r="A237" s="37">
        <v>247</v>
      </c>
      <c r="B237" s="41"/>
      <c r="C237" s="142"/>
      <c r="D237" s="41"/>
      <c r="E237" s="37"/>
      <c r="F237" s="41"/>
      <c r="G237" s="142"/>
      <c r="H237" s="41"/>
      <c r="I237" s="37"/>
      <c r="J237" s="37">
        <v>1</v>
      </c>
      <c r="K237" s="142" t="str">
        <f>VLOOKUP(J237,Tablas_Maestras_Prime!$A$173:$B$175,2,FALSE)</f>
        <v>Estable</v>
      </c>
      <c r="L237" s="37">
        <v>1</v>
      </c>
      <c r="M237" s="37" t="str">
        <f>VLOOKUP(L237,Tablas_Maestras_Prime!$A$158:$B$169,2,FALSE)</f>
        <v>Por definir</v>
      </c>
      <c r="N237" s="37" t="s">
        <v>3214</v>
      </c>
      <c r="O237" s="37" t="s">
        <v>3215</v>
      </c>
      <c r="P237" s="38">
        <v>36890</v>
      </c>
      <c r="Q237" s="39" t="s">
        <v>4465</v>
      </c>
      <c r="R237" s="37">
        <v>70098356</v>
      </c>
      <c r="S237" s="37">
        <v>938186778</v>
      </c>
      <c r="T237" s="37" t="s">
        <v>391</v>
      </c>
      <c r="U237" s="37" t="s">
        <v>4466</v>
      </c>
      <c r="V237" s="41"/>
      <c r="W237" s="41"/>
      <c r="X237" s="37" t="s">
        <v>35</v>
      </c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</row>
    <row r="238" spans="1:34" ht="15" customHeight="1">
      <c r="A238" s="37">
        <v>248</v>
      </c>
      <c r="B238" s="41"/>
      <c r="C238" s="142"/>
      <c r="D238" s="41"/>
      <c r="E238" s="37"/>
      <c r="F238" s="41"/>
      <c r="G238" s="142"/>
      <c r="H238" s="41"/>
      <c r="I238" s="37"/>
      <c r="J238" s="37">
        <v>1</v>
      </c>
      <c r="K238" s="142" t="str">
        <f>VLOOKUP(J238,Tablas_Maestras_Prime!$A$173:$B$175,2,FALSE)</f>
        <v>Estable</v>
      </c>
      <c r="L238" s="37">
        <v>1</v>
      </c>
      <c r="M238" s="37" t="str">
        <f>VLOOKUP(L238,Tablas_Maestras_Prime!$A$158:$B$169,2,FALSE)</f>
        <v>Por definir</v>
      </c>
      <c r="N238" s="37" t="s">
        <v>4467</v>
      </c>
      <c r="O238" s="37" t="s">
        <v>4468</v>
      </c>
      <c r="P238" s="41"/>
      <c r="Q238" s="41"/>
      <c r="R238" s="41"/>
      <c r="S238" s="41"/>
      <c r="T238" s="41"/>
      <c r="U238" s="41"/>
      <c r="V238" s="41"/>
      <c r="W238" s="41"/>
      <c r="X238" s="37" t="s">
        <v>35</v>
      </c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</row>
    <row r="239" spans="1:34" ht="15" customHeight="1">
      <c r="A239" s="37">
        <v>249</v>
      </c>
      <c r="B239" s="41"/>
      <c r="C239" s="142"/>
      <c r="D239" s="41"/>
      <c r="E239" s="37"/>
      <c r="F239" s="41"/>
      <c r="G239" s="142"/>
      <c r="H239" s="41"/>
      <c r="I239" s="37"/>
      <c r="J239" s="37">
        <v>1</v>
      </c>
      <c r="K239" s="142" t="str">
        <f>VLOOKUP(J239,Tablas_Maestras_Prime!$A$173:$B$175,2,FALSE)</f>
        <v>Estable</v>
      </c>
      <c r="L239" s="37">
        <v>1</v>
      </c>
      <c r="M239" s="37" t="str">
        <f>VLOOKUP(L239,Tablas_Maestras_Prime!$A$158:$B$169,2,FALSE)</f>
        <v>Por definir</v>
      </c>
      <c r="N239" s="37" t="s">
        <v>4469</v>
      </c>
      <c r="O239" s="37" t="s">
        <v>4470</v>
      </c>
      <c r="P239" s="41"/>
      <c r="Q239" s="41"/>
      <c r="R239" s="41"/>
      <c r="S239" s="41"/>
      <c r="T239" s="41"/>
      <c r="U239" s="41"/>
      <c r="V239" s="41"/>
      <c r="W239" s="41"/>
      <c r="X239" s="37" t="s">
        <v>35</v>
      </c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</row>
    <row r="240" spans="1:34" ht="15" customHeight="1">
      <c r="A240" s="37">
        <v>250</v>
      </c>
      <c r="B240" s="41"/>
      <c r="C240" s="142"/>
      <c r="D240" s="41"/>
      <c r="E240" s="37"/>
      <c r="F240" s="41"/>
      <c r="G240" s="142"/>
      <c r="H240" s="41"/>
      <c r="I240" s="37"/>
      <c r="J240" s="37">
        <v>1</v>
      </c>
      <c r="K240" s="142" t="str">
        <f>VLOOKUP(J240,Tablas_Maestras_Prime!$A$173:$B$175,2,FALSE)</f>
        <v>Estable</v>
      </c>
      <c r="L240" s="37">
        <v>1</v>
      </c>
      <c r="M240" s="37" t="str">
        <f>VLOOKUP(L240,Tablas_Maestras_Prime!$A$158:$B$169,2,FALSE)</f>
        <v>Por definir</v>
      </c>
      <c r="N240" s="37" t="s">
        <v>4471</v>
      </c>
      <c r="O240" s="37" t="s">
        <v>4472</v>
      </c>
      <c r="P240" s="41"/>
      <c r="Q240" s="41"/>
      <c r="R240" s="41"/>
      <c r="S240" s="41"/>
      <c r="T240" s="41"/>
      <c r="U240" s="41"/>
      <c r="V240" s="41"/>
      <c r="W240" s="41"/>
      <c r="X240" s="37" t="s">
        <v>35</v>
      </c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</row>
    <row r="241" spans="1:34" ht="15" customHeight="1">
      <c r="A241" s="37">
        <v>251</v>
      </c>
      <c r="B241" s="41"/>
      <c r="C241" s="142"/>
      <c r="D241" s="41"/>
      <c r="E241" s="37"/>
      <c r="F241" s="41"/>
      <c r="G241" s="142"/>
      <c r="H241" s="41"/>
      <c r="I241" s="37"/>
      <c r="J241" s="37">
        <v>1</v>
      </c>
      <c r="K241" s="142" t="str">
        <f>VLOOKUP(J241,Tablas_Maestras_Prime!$A$173:$B$175,2,FALSE)</f>
        <v>Estable</v>
      </c>
      <c r="L241" s="37">
        <v>1</v>
      </c>
      <c r="M241" s="37" t="str">
        <f>VLOOKUP(L241,Tablas_Maestras_Prime!$A$158:$B$169,2,FALSE)</f>
        <v>Por definir</v>
      </c>
      <c r="N241" s="37" t="s">
        <v>4473</v>
      </c>
      <c r="O241" s="37" t="s">
        <v>4474</v>
      </c>
      <c r="P241" s="41"/>
      <c r="Q241" s="41"/>
      <c r="R241" s="37">
        <v>71112674</v>
      </c>
      <c r="S241" s="41"/>
      <c r="T241" s="41"/>
      <c r="U241" s="41"/>
      <c r="V241" s="41"/>
      <c r="W241" s="41"/>
      <c r="X241" s="37" t="s">
        <v>35</v>
      </c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</row>
    <row r="242" spans="1:34" ht="15" customHeight="1">
      <c r="A242" s="37">
        <v>252</v>
      </c>
      <c r="B242" s="37"/>
      <c r="C242" s="142"/>
      <c r="D242" s="37"/>
      <c r="E242" s="37"/>
      <c r="F242" s="37"/>
      <c r="G242" s="142"/>
      <c r="H242" s="37"/>
      <c r="I242" s="37"/>
      <c r="J242" s="37">
        <v>1</v>
      </c>
      <c r="K242" s="142" t="str">
        <f>VLOOKUP(J242,Tablas_Maestras_Prime!$A$173:$B$175,2,FALSE)</f>
        <v>Estable</v>
      </c>
      <c r="L242" s="37">
        <v>1</v>
      </c>
      <c r="M242" s="37" t="str">
        <f>VLOOKUP(L242,Tablas_Maestras_Prime!$A$158:$B$169,2,FALSE)</f>
        <v>Por definir</v>
      </c>
      <c r="N242" s="37" t="s">
        <v>4475</v>
      </c>
      <c r="O242" s="37" t="s">
        <v>4476</v>
      </c>
      <c r="P242" s="41"/>
      <c r="Q242" s="41"/>
      <c r="R242" s="37">
        <v>72975631</v>
      </c>
      <c r="S242" s="41"/>
      <c r="T242" s="41"/>
      <c r="U242" s="41"/>
      <c r="V242" s="41"/>
      <c r="W242" s="41"/>
      <c r="X242" s="37" t="s">
        <v>35</v>
      </c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</row>
    <row r="243" spans="1:34" ht="15" customHeight="1">
      <c r="A243" s="37">
        <v>253</v>
      </c>
      <c r="B243" s="37">
        <v>5</v>
      </c>
      <c r="C243" s="142" t="str">
        <f>VLOOKUP(B243,Tablas_Maestras_Prime!$A$116:$B$153,2,FALSE)</f>
        <v>Ing. Civil</v>
      </c>
      <c r="D243" s="37">
        <v>5</v>
      </c>
      <c r="E243" s="37" t="str">
        <f>VLOOKUP(D243,Tablas_Maestras_Prime!$A$42:$B$103,2,FALSE)</f>
        <v>Universidad Peruana de Ciencias Aplicadas </v>
      </c>
      <c r="F243" s="37">
        <v>4</v>
      </c>
      <c r="G243" s="142" t="str">
        <f>VLOOKUP(F243,Tablas_Maestras_Prime!$A$107:$B$112,2,FALSE)</f>
        <v>Ingenieria</v>
      </c>
      <c r="H243" s="37">
        <v>2</v>
      </c>
      <c r="I243" s="37" t="str">
        <f>VLOOKUP(H243,Tablas_Maestras_Prime!$A$20:$B$38,2,FALSE)</f>
        <v>Ingeniería</v>
      </c>
      <c r="J243" s="37">
        <v>3</v>
      </c>
      <c r="K243" s="142" t="str">
        <f>VLOOKUP(J243,Tablas_Maestras_Prime!$A$173:$B$175,2,FALSE)</f>
        <v>Part Time</v>
      </c>
      <c r="L243" s="37">
        <v>1</v>
      </c>
      <c r="M243" s="37" t="str">
        <f>VLOOKUP(L243,Tablas_Maestras_Prime!$A$158:$B$169,2,FALSE)</f>
        <v>Por definir</v>
      </c>
      <c r="N243" s="37" t="s">
        <v>4477</v>
      </c>
      <c r="O243" s="37" t="s">
        <v>4478</v>
      </c>
      <c r="P243" s="38">
        <v>36800</v>
      </c>
      <c r="Q243" s="39" t="s">
        <v>1799</v>
      </c>
      <c r="R243" s="37">
        <v>75589444</v>
      </c>
      <c r="S243" s="37">
        <v>934094182</v>
      </c>
      <c r="T243" s="41"/>
      <c r="U243" s="37" t="s">
        <v>1802</v>
      </c>
      <c r="V243" s="37" t="s">
        <v>1803</v>
      </c>
      <c r="W243" s="37">
        <v>10</v>
      </c>
      <c r="X243" s="37" t="s">
        <v>35</v>
      </c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</row>
    <row r="244" spans="1:34" ht="15" customHeight="1">
      <c r="A244" s="37">
        <v>254</v>
      </c>
      <c r="B244" s="41"/>
      <c r="C244" s="142"/>
      <c r="D244" s="41"/>
      <c r="E244" s="37"/>
      <c r="F244" s="41"/>
      <c r="G244" s="142"/>
      <c r="H244" s="41"/>
      <c r="I244" s="37"/>
      <c r="J244" s="37">
        <v>1</v>
      </c>
      <c r="K244" s="142" t="str">
        <f>VLOOKUP(J244,Tablas_Maestras_Prime!$A$173:$B$175,2,FALSE)</f>
        <v>Estable</v>
      </c>
      <c r="L244" s="37">
        <v>1</v>
      </c>
      <c r="M244" s="37" t="str">
        <f>VLOOKUP(L244,Tablas_Maestras_Prime!$A$158:$B$169,2,FALSE)</f>
        <v>Por definir</v>
      </c>
      <c r="N244" s="37" t="s">
        <v>3193</v>
      </c>
      <c r="O244" s="37" t="s">
        <v>3194</v>
      </c>
      <c r="P244" s="38">
        <v>37309</v>
      </c>
      <c r="Q244" s="39" t="s">
        <v>3195</v>
      </c>
      <c r="R244" s="37">
        <v>70978885</v>
      </c>
      <c r="S244" s="37">
        <v>947132137</v>
      </c>
      <c r="T244" s="37" t="s">
        <v>2310</v>
      </c>
      <c r="U244" s="37" t="s">
        <v>4479</v>
      </c>
      <c r="V244" s="41"/>
      <c r="W244" s="41"/>
      <c r="X244" s="37" t="s">
        <v>35</v>
      </c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</row>
    <row r="245" spans="1:34" ht="15" customHeight="1">
      <c r="A245" s="37">
        <v>255</v>
      </c>
      <c r="B245" s="41"/>
      <c r="C245" s="142"/>
      <c r="D245" s="41"/>
      <c r="E245" s="37"/>
      <c r="F245" s="41"/>
      <c r="G245" s="142"/>
      <c r="H245" s="41"/>
      <c r="I245" s="37"/>
      <c r="J245" s="37">
        <v>1</v>
      </c>
      <c r="K245" s="142" t="str">
        <f>VLOOKUP(J245,Tablas_Maestras_Prime!$A$173:$B$175,2,FALSE)</f>
        <v>Estable</v>
      </c>
      <c r="L245" s="37">
        <v>1</v>
      </c>
      <c r="M245" s="37" t="str">
        <f>VLOOKUP(L245,Tablas_Maestras_Prime!$A$158:$B$169,2,FALSE)</f>
        <v>Por definir</v>
      </c>
      <c r="N245" s="37" t="s">
        <v>3204</v>
      </c>
      <c r="O245" s="37" t="s">
        <v>3205</v>
      </c>
      <c r="P245" s="38">
        <v>34509</v>
      </c>
      <c r="Q245" s="39" t="s">
        <v>3206</v>
      </c>
      <c r="R245" s="37">
        <v>74699355</v>
      </c>
      <c r="S245" s="37">
        <v>959291232</v>
      </c>
      <c r="T245" s="37" t="s">
        <v>4480</v>
      </c>
      <c r="U245" s="37" t="s">
        <v>4481</v>
      </c>
      <c r="V245" s="41"/>
      <c r="W245" s="41"/>
      <c r="X245" s="37" t="s">
        <v>35</v>
      </c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</row>
    <row r="246" spans="1:34" ht="15" customHeight="1">
      <c r="A246" s="37">
        <v>256</v>
      </c>
      <c r="B246" s="41"/>
      <c r="C246" s="142"/>
      <c r="D246" s="41"/>
      <c r="E246" s="37"/>
      <c r="F246" s="41"/>
      <c r="G246" s="142"/>
      <c r="H246" s="41"/>
      <c r="I246" s="37"/>
      <c r="J246" s="37">
        <v>1</v>
      </c>
      <c r="K246" s="142" t="str">
        <f>VLOOKUP(J246,Tablas_Maestras_Prime!$A$173:$B$175,2,FALSE)</f>
        <v>Estable</v>
      </c>
      <c r="L246" s="37">
        <v>1</v>
      </c>
      <c r="M246" s="37" t="str">
        <f>VLOOKUP(L246,Tablas_Maestras_Prime!$A$158:$B$169,2,FALSE)</f>
        <v>Por definir</v>
      </c>
      <c r="N246" s="37" t="s">
        <v>4482</v>
      </c>
      <c r="O246" s="37" t="s">
        <v>4483</v>
      </c>
      <c r="P246" s="41"/>
      <c r="Q246" s="41"/>
      <c r="R246" s="41"/>
      <c r="S246" s="41"/>
      <c r="T246" s="41"/>
      <c r="U246" s="41"/>
      <c r="V246" s="41"/>
      <c r="W246" s="41"/>
      <c r="X246" s="37" t="s">
        <v>35</v>
      </c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</row>
    <row r="247" spans="1:34" ht="15" customHeight="1">
      <c r="A247" s="37">
        <v>257</v>
      </c>
      <c r="B247" s="41"/>
      <c r="C247" s="142"/>
      <c r="D247" s="41"/>
      <c r="E247" s="37"/>
      <c r="F247" s="41"/>
      <c r="G247" s="142"/>
      <c r="H247" s="41"/>
      <c r="I247" s="37"/>
      <c r="J247" s="37">
        <v>1</v>
      </c>
      <c r="K247" s="142" t="str">
        <f>VLOOKUP(J247,Tablas_Maestras_Prime!$A$173:$B$175,2,FALSE)</f>
        <v>Estable</v>
      </c>
      <c r="L247" s="37">
        <v>1</v>
      </c>
      <c r="M247" s="37" t="str">
        <f>VLOOKUP(L247,Tablas_Maestras_Prime!$A$158:$B$169,2,FALSE)</f>
        <v>Por definir</v>
      </c>
      <c r="N247" s="37" t="s">
        <v>4484</v>
      </c>
      <c r="O247" s="37" t="s">
        <v>4485</v>
      </c>
      <c r="P247" s="41"/>
      <c r="Q247" s="41"/>
      <c r="R247" s="41"/>
      <c r="S247" s="41"/>
      <c r="T247" s="41"/>
      <c r="U247" s="41"/>
      <c r="V247" s="41"/>
      <c r="W247" s="41"/>
      <c r="X247" s="37" t="s">
        <v>35</v>
      </c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</row>
    <row r="248" spans="1:34" ht="15" customHeight="1">
      <c r="A248" s="37">
        <v>258</v>
      </c>
      <c r="B248" s="41"/>
      <c r="C248" s="142"/>
      <c r="D248" s="41"/>
      <c r="E248" s="37"/>
      <c r="F248" s="41"/>
      <c r="G248" s="142"/>
      <c r="H248" s="41"/>
      <c r="I248" s="37"/>
      <c r="J248" s="37">
        <v>1</v>
      </c>
      <c r="K248" s="142" t="str">
        <f>VLOOKUP(J248,Tablas_Maestras_Prime!$A$173:$B$175,2,FALSE)</f>
        <v>Estable</v>
      </c>
      <c r="L248" s="37">
        <v>1</v>
      </c>
      <c r="M248" s="37" t="str">
        <f>VLOOKUP(L248,Tablas_Maestras_Prime!$A$158:$B$169,2,FALSE)</f>
        <v>Por definir</v>
      </c>
      <c r="N248" s="37" t="s">
        <v>3364</v>
      </c>
      <c r="O248" s="37" t="s">
        <v>3365</v>
      </c>
      <c r="P248" s="38">
        <v>36244</v>
      </c>
      <c r="Q248" s="39" t="s">
        <v>3366</v>
      </c>
      <c r="R248" s="37">
        <v>71618835</v>
      </c>
      <c r="S248" s="37">
        <v>976915937</v>
      </c>
      <c r="T248" s="37" t="s">
        <v>391</v>
      </c>
      <c r="U248" s="37" t="s">
        <v>4486</v>
      </c>
      <c r="V248" s="41"/>
      <c r="W248" s="41"/>
      <c r="X248" s="37" t="s">
        <v>35</v>
      </c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</row>
    <row r="249" spans="1:34" ht="15" customHeight="1">
      <c r="A249" s="37">
        <v>259</v>
      </c>
      <c r="B249" s="41"/>
      <c r="C249" s="142"/>
      <c r="D249" s="41"/>
      <c r="E249" s="37"/>
      <c r="F249" s="41"/>
      <c r="G249" s="142"/>
      <c r="H249" s="41"/>
      <c r="I249" s="37"/>
      <c r="J249" s="37">
        <v>1</v>
      </c>
      <c r="K249" s="142" t="str">
        <f>VLOOKUP(J249,Tablas_Maestras_Prime!$A$173:$B$175,2,FALSE)</f>
        <v>Estable</v>
      </c>
      <c r="L249" s="37">
        <v>1</v>
      </c>
      <c r="M249" s="37" t="str">
        <f>VLOOKUP(L249,Tablas_Maestras_Prime!$A$158:$B$169,2,FALSE)</f>
        <v>Por definir</v>
      </c>
      <c r="N249" s="37" t="s">
        <v>4487</v>
      </c>
      <c r="O249" s="37" t="s">
        <v>4488</v>
      </c>
      <c r="P249" s="38">
        <v>37170</v>
      </c>
      <c r="Q249" s="39" t="s">
        <v>3465</v>
      </c>
      <c r="R249" s="37">
        <v>74711636</v>
      </c>
      <c r="S249" s="37">
        <v>934204501</v>
      </c>
      <c r="T249" s="37" t="s">
        <v>4489</v>
      </c>
      <c r="U249" s="37" t="s">
        <v>3468</v>
      </c>
      <c r="V249" s="41"/>
      <c r="W249" s="41"/>
      <c r="X249" s="37" t="s">
        <v>35</v>
      </c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</row>
    <row r="250" spans="1:34" ht="15" customHeight="1">
      <c r="A250" s="37">
        <v>260</v>
      </c>
      <c r="B250" s="41"/>
      <c r="C250" s="142"/>
      <c r="D250" s="41"/>
      <c r="E250" s="37"/>
      <c r="F250" s="41"/>
      <c r="G250" s="142"/>
      <c r="H250" s="41"/>
      <c r="I250" s="37"/>
      <c r="J250" s="37">
        <v>1</v>
      </c>
      <c r="K250" s="142" t="str">
        <f>VLOOKUP(J250,Tablas_Maestras_Prime!$A$173:$B$175,2,FALSE)</f>
        <v>Estable</v>
      </c>
      <c r="L250" s="37">
        <v>1</v>
      </c>
      <c r="M250" s="37" t="str">
        <f>VLOOKUP(L250,Tablas_Maestras_Prime!$A$158:$B$169,2,FALSE)</f>
        <v>Por definir</v>
      </c>
      <c r="N250" s="37" t="s">
        <v>4490</v>
      </c>
      <c r="O250" s="37" t="s">
        <v>4491</v>
      </c>
      <c r="P250" s="41"/>
      <c r="Q250" s="39" t="s">
        <v>4492</v>
      </c>
      <c r="R250" s="37">
        <v>73335779</v>
      </c>
      <c r="S250" s="41"/>
      <c r="T250" s="41"/>
      <c r="U250" s="41"/>
      <c r="V250" s="41"/>
      <c r="W250" s="41"/>
      <c r="X250" s="37" t="s">
        <v>35</v>
      </c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</row>
    <row r="251" spans="1:34" ht="15" customHeight="1">
      <c r="A251" s="37">
        <v>261</v>
      </c>
      <c r="B251" s="41"/>
      <c r="C251" s="142"/>
      <c r="D251" s="41"/>
      <c r="E251" s="37"/>
      <c r="F251" s="41"/>
      <c r="G251" s="142"/>
      <c r="H251" s="41"/>
      <c r="I251" s="37"/>
      <c r="J251" s="37">
        <v>1</v>
      </c>
      <c r="K251" s="142" t="str">
        <f>VLOOKUP(J251,Tablas_Maestras_Prime!$A$173:$B$175,2,FALSE)</f>
        <v>Estable</v>
      </c>
      <c r="L251" s="37">
        <v>1</v>
      </c>
      <c r="M251" s="37" t="str">
        <f>VLOOKUP(L251,Tablas_Maestras_Prime!$A$158:$B$169,2,FALSE)</f>
        <v>Por definir</v>
      </c>
      <c r="N251" s="37" t="s">
        <v>4493</v>
      </c>
      <c r="O251" s="37" t="s">
        <v>751</v>
      </c>
      <c r="P251" s="38">
        <v>34990</v>
      </c>
      <c r="Q251" s="39" t="s">
        <v>4494</v>
      </c>
      <c r="R251" s="37">
        <v>76935075</v>
      </c>
      <c r="S251" s="37">
        <v>980622769</v>
      </c>
      <c r="T251" s="37" t="s">
        <v>932</v>
      </c>
      <c r="U251" s="37" t="s">
        <v>4495</v>
      </c>
      <c r="V251" s="41"/>
      <c r="W251" s="41"/>
      <c r="X251" s="37" t="s">
        <v>35</v>
      </c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</row>
    <row r="252" spans="1:34" ht="15" customHeight="1">
      <c r="A252" s="37">
        <v>262</v>
      </c>
      <c r="B252" s="41"/>
      <c r="C252" s="142"/>
      <c r="D252" s="41"/>
      <c r="E252" s="37"/>
      <c r="F252" s="41"/>
      <c r="G252" s="142"/>
      <c r="H252" s="41"/>
      <c r="I252" s="37"/>
      <c r="J252" s="37">
        <v>1</v>
      </c>
      <c r="K252" s="142" t="str">
        <f>VLOOKUP(J252,Tablas_Maestras_Prime!$A$173:$B$175,2,FALSE)</f>
        <v>Estable</v>
      </c>
      <c r="L252" s="37">
        <v>1</v>
      </c>
      <c r="M252" s="37" t="str">
        <f>VLOOKUP(L252,Tablas_Maestras_Prime!$A$158:$B$169,2,FALSE)</f>
        <v>Por definir</v>
      </c>
      <c r="N252" s="37" t="s">
        <v>4496</v>
      </c>
      <c r="O252" s="37" t="s">
        <v>4497</v>
      </c>
      <c r="P252" s="38">
        <v>37260</v>
      </c>
      <c r="Q252" s="39" t="s">
        <v>4498</v>
      </c>
      <c r="R252" s="37">
        <v>73113663</v>
      </c>
      <c r="S252" s="37">
        <v>902475627</v>
      </c>
      <c r="T252" s="37" t="s">
        <v>784</v>
      </c>
      <c r="U252" s="37" t="s">
        <v>4499</v>
      </c>
      <c r="V252" s="41"/>
      <c r="W252" s="41"/>
      <c r="X252" s="37" t="s">
        <v>35</v>
      </c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</row>
    <row r="253" spans="1:34" ht="15" customHeight="1">
      <c r="A253" s="37">
        <v>263</v>
      </c>
      <c r="B253" s="37"/>
      <c r="C253" s="142"/>
      <c r="D253" s="37"/>
      <c r="E253" s="37"/>
      <c r="F253" s="37"/>
      <c r="G253" s="142"/>
      <c r="H253" s="37"/>
      <c r="I253" s="37"/>
      <c r="J253" s="37">
        <v>1</v>
      </c>
      <c r="K253" s="142" t="str">
        <f>VLOOKUP(J253,Tablas_Maestras_Prime!$A$173:$B$175,2,FALSE)</f>
        <v>Estable</v>
      </c>
      <c r="L253" s="37">
        <v>1</v>
      </c>
      <c r="M253" s="37" t="str">
        <f>VLOOKUP(L253,Tablas_Maestras_Prime!$A$158:$B$169,2,FALSE)</f>
        <v>Por definir</v>
      </c>
      <c r="N253" s="37" t="s">
        <v>4500</v>
      </c>
      <c r="O253" s="37" t="s">
        <v>4501</v>
      </c>
      <c r="P253" s="41"/>
      <c r="Q253" s="41"/>
      <c r="R253" s="41"/>
      <c r="S253" s="41"/>
      <c r="T253" s="41"/>
      <c r="U253" s="41"/>
      <c r="V253" s="41"/>
      <c r="W253" s="41"/>
      <c r="X253" s="37" t="s">
        <v>35</v>
      </c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</row>
    <row r="254" spans="1:34" ht="15" customHeight="1">
      <c r="A254" s="37">
        <v>264</v>
      </c>
      <c r="B254" s="37">
        <v>8</v>
      </c>
      <c r="C254" s="142" t="str">
        <f>VLOOKUP(B254,Tablas_Maestras_Prime!$A$116:$B$153,2,FALSE)</f>
        <v>Ingeniería de Sistemas</v>
      </c>
      <c r="D254" s="37">
        <v>8</v>
      </c>
      <c r="E254" s="37" t="str">
        <f>VLOOKUP(D254,Tablas_Maestras_Prime!$A$42:$B$103,2,FALSE)</f>
        <v>Universidad Nacional de San Cristobal de Huamanga</v>
      </c>
      <c r="F254" s="37">
        <v>4</v>
      </c>
      <c r="G254" s="142" t="str">
        <f>VLOOKUP(F254,Tablas_Maestras_Prime!$A$107:$B$112,2,FALSE)</f>
        <v>Ingenieria</v>
      </c>
      <c r="H254" s="37">
        <v>2</v>
      </c>
      <c r="I254" s="37" t="str">
        <f>VLOOKUP(H254,Tablas_Maestras_Prime!$A$20:$B$38,2,FALSE)</f>
        <v>Ingeniería</v>
      </c>
      <c r="J254" s="37">
        <v>3</v>
      </c>
      <c r="K254" s="142" t="str">
        <f>VLOOKUP(J254,Tablas_Maestras_Prime!$A$173:$B$175,2,FALSE)</f>
        <v>Part Time</v>
      </c>
      <c r="L254" s="37">
        <v>1</v>
      </c>
      <c r="M254" s="37" t="str">
        <f>VLOOKUP(L254,Tablas_Maestras_Prime!$A$158:$B$169,2,FALSE)</f>
        <v>Por definir</v>
      </c>
      <c r="N254" s="37" t="s">
        <v>4503</v>
      </c>
      <c r="O254" s="37" t="s">
        <v>4504</v>
      </c>
      <c r="P254" s="38">
        <v>35195</v>
      </c>
      <c r="Q254" s="39" t="s">
        <v>4505</v>
      </c>
      <c r="R254" s="37">
        <v>76011655</v>
      </c>
      <c r="S254" s="37">
        <v>982006446</v>
      </c>
      <c r="T254" s="37" t="s">
        <v>932</v>
      </c>
      <c r="U254" s="37" t="s">
        <v>1124</v>
      </c>
      <c r="V254" s="37">
        <v>27162138</v>
      </c>
      <c r="W254" s="37">
        <v>10</v>
      </c>
      <c r="X254" s="37" t="s">
        <v>35</v>
      </c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</row>
    <row r="255" spans="1:34" ht="15" customHeight="1">
      <c r="A255" s="37">
        <v>265</v>
      </c>
      <c r="B255" s="41"/>
      <c r="C255" s="142"/>
      <c r="D255" s="41"/>
      <c r="E255" s="37"/>
      <c r="F255" s="41"/>
      <c r="G255" s="142"/>
      <c r="H255" s="41"/>
      <c r="I255" s="37"/>
      <c r="J255" s="37">
        <v>1</v>
      </c>
      <c r="K255" s="142" t="str">
        <f>VLOOKUP(J255,Tablas_Maestras_Prime!$A$173:$B$175,2,FALSE)</f>
        <v>Estable</v>
      </c>
      <c r="L255" s="37">
        <v>1</v>
      </c>
      <c r="M255" s="37" t="str">
        <f>VLOOKUP(L255,Tablas_Maestras_Prime!$A$158:$B$169,2,FALSE)</f>
        <v>Por definir</v>
      </c>
      <c r="N255" s="37" t="s">
        <v>4506</v>
      </c>
      <c r="O255" s="37" t="s">
        <v>4507</v>
      </c>
      <c r="P255" s="38">
        <v>36916</v>
      </c>
      <c r="Q255" s="39" t="s">
        <v>4508</v>
      </c>
      <c r="R255" s="37">
        <v>71332491</v>
      </c>
      <c r="S255" s="37">
        <v>982975130</v>
      </c>
      <c r="T255" s="37" t="s">
        <v>1817</v>
      </c>
      <c r="U255" s="37" t="s">
        <v>4509</v>
      </c>
      <c r="V255" s="41"/>
      <c r="W255" s="41"/>
      <c r="X255" s="37" t="s">
        <v>35</v>
      </c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</row>
    <row r="256" spans="1:34" ht="15" customHeight="1">
      <c r="A256" s="37">
        <v>266</v>
      </c>
      <c r="B256" s="41"/>
      <c r="C256" s="142"/>
      <c r="D256" s="41"/>
      <c r="E256" s="37"/>
      <c r="F256" s="41"/>
      <c r="G256" s="142"/>
      <c r="H256" s="41"/>
      <c r="I256" s="37"/>
      <c r="J256" s="37">
        <v>1</v>
      </c>
      <c r="K256" s="142" t="str">
        <f>VLOOKUP(J256,Tablas_Maestras_Prime!$A$173:$B$175,2,FALSE)</f>
        <v>Estable</v>
      </c>
      <c r="L256" s="37">
        <v>1</v>
      </c>
      <c r="M256" s="37" t="str">
        <f>VLOOKUP(L256,Tablas_Maestras_Prime!$A$158:$B$169,2,FALSE)</f>
        <v>Por definir</v>
      </c>
      <c r="N256" s="37" t="s">
        <v>3349</v>
      </c>
      <c r="O256" s="37" t="s">
        <v>3350</v>
      </c>
      <c r="P256" s="38">
        <v>37657</v>
      </c>
      <c r="Q256" s="39" t="s">
        <v>4510</v>
      </c>
      <c r="R256" s="37">
        <v>73106823</v>
      </c>
      <c r="S256" s="37">
        <v>966529892</v>
      </c>
      <c r="T256" s="37" t="s">
        <v>784</v>
      </c>
      <c r="U256" s="37" t="s">
        <v>3354</v>
      </c>
      <c r="V256" s="41"/>
      <c r="W256" s="41"/>
      <c r="X256" s="37" t="s">
        <v>35</v>
      </c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</row>
    <row r="257" spans="1:34" ht="15" customHeight="1">
      <c r="A257" s="37">
        <v>267</v>
      </c>
      <c r="B257" s="41"/>
      <c r="C257" s="142"/>
      <c r="D257" s="41"/>
      <c r="E257" s="37"/>
      <c r="F257" s="41"/>
      <c r="G257" s="142"/>
      <c r="H257" s="41"/>
      <c r="I257" s="37"/>
      <c r="J257" s="37">
        <v>1</v>
      </c>
      <c r="K257" s="142" t="str">
        <f>VLOOKUP(J257,Tablas_Maestras_Prime!$A$173:$B$175,2,FALSE)</f>
        <v>Estable</v>
      </c>
      <c r="L257" s="37">
        <v>1</v>
      </c>
      <c r="M257" s="37" t="str">
        <f>VLOOKUP(L257,Tablas_Maestras_Prime!$A$158:$B$169,2,FALSE)</f>
        <v>Por definir</v>
      </c>
      <c r="N257" s="37" t="s">
        <v>3187</v>
      </c>
      <c r="O257" s="37" t="s">
        <v>3188</v>
      </c>
      <c r="P257" s="38">
        <v>34779</v>
      </c>
      <c r="Q257" s="39" t="s">
        <v>3189</v>
      </c>
      <c r="R257" s="37">
        <v>77335322</v>
      </c>
      <c r="S257" s="37">
        <v>946508700</v>
      </c>
      <c r="T257" s="37" t="s">
        <v>43</v>
      </c>
      <c r="U257" s="37" t="s">
        <v>4511</v>
      </c>
      <c r="V257" s="41"/>
      <c r="W257" s="41"/>
      <c r="X257" s="37" t="s">
        <v>35</v>
      </c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</row>
    <row r="258" spans="1:34" ht="15" customHeight="1">
      <c r="A258" s="37">
        <v>268</v>
      </c>
      <c r="B258" s="41"/>
      <c r="C258" s="142"/>
      <c r="D258" s="41"/>
      <c r="E258" s="37"/>
      <c r="F258" s="41"/>
      <c r="G258" s="142"/>
      <c r="H258" s="41"/>
      <c r="I258" s="37"/>
      <c r="J258" s="37">
        <v>1</v>
      </c>
      <c r="K258" s="142" t="str">
        <f>VLOOKUP(J258,Tablas_Maestras_Prime!$A$173:$B$175,2,FALSE)</f>
        <v>Estable</v>
      </c>
      <c r="L258" s="37">
        <v>1</v>
      </c>
      <c r="M258" s="37" t="str">
        <f>VLOOKUP(L258,Tablas_Maestras_Prime!$A$158:$B$169,2,FALSE)</f>
        <v>Por definir</v>
      </c>
      <c r="N258" s="37" t="s">
        <v>4512</v>
      </c>
      <c r="O258" s="37" t="s">
        <v>4513</v>
      </c>
      <c r="P258" s="41"/>
      <c r="Q258" s="41"/>
      <c r="R258" s="41"/>
      <c r="S258" s="41"/>
      <c r="T258" s="41"/>
      <c r="U258" s="41"/>
      <c r="V258" s="41"/>
      <c r="W258" s="41"/>
      <c r="X258" s="37" t="s">
        <v>35</v>
      </c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</row>
    <row r="259" spans="1:34" ht="15" customHeight="1">
      <c r="A259" s="37">
        <v>269</v>
      </c>
      <c r="B259" s="41"/>
      <c r="C259" s="142"/>
      <c r="D259" s="41"/>
      <c r="E259" s="37"/>
      <c r="F259" s="41"/>
      <c r="G259" s="142"/>
      <c r="H259" s="41"/>
      <c r="I259" s="37"/>
      <c r="J259" s="37">
        <v>1</v>
      </c>
      <c r="K259" s="142" t="str">
        <f>VLOOKUP(J259,Tablas_Maestras_Prime!$A$173:$B$175,2,FALSE)</f>
        <v>Estable</v>
      </c>
      <c r="L259" s="37">
        <v>1</v>
      </c>
      <c r="M259" s="37" t="str">
        <f>VLOOKUP(L259,Tablas_Maestras_Prime!$A$158:$B$169,2,FALSE)</f>
        <v>Por definir</v>
      </c>
      <c r="N259" s="37" t="s">
        <v>4514</v>
      </c>
      <c r="O259" s="41"/>
      <c r="P259" s="41"/>
      <c r="Q259" s="41"/>
      <c r="R259" s="37">
        <v>77571567</v>
      </c>
      <c r="S259" s="37">
        <v>936535422</v>
      </c>
      <c r="T259" s="41"/>
      <c r="U259" s="41"/>
      <c r="V259" s="41"/>
      <c r="W259" s="41"/>
      <c r="X259" s="37" t="s">
        <v>35</v>
      </c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</row>
    <row r="260" spans="1:34" ht="15" customHeight="1">
      <c r="A260" s="37">
        <v>270</v>
      </c>
      <c r="B260" s="41"/>
      <c r="C260" s="142"/>
      <c r="D260" s="41"/>
      <c r="E260" s="37"/>
      <c r="F260" s="41"/>
      <c r="G260" s="142"/>
      <c r="H260" s="41"/>
      <c r="I260" s="37"/>
      <c r="J260" s="37">
        <v>1</v>
      </c>
      <c r="K260" s="142" t="str">
        <f>VLOOKUP(J260,Tablas_Maestras_Prime!$A$173:$B$175,2,FALSE)</f>
        <v>Estable</v>
      </c>
      <c r="L260" s="37">
        <v>1</v>
      </c>
      <c r="M260" s="37" t="str">
        <f>VLOOKUP(L260,Tablas_Maestras_Prime!$A$158:$B$169,2,FALSE)</f>
        <v>Por definir</v>
      </c>
      <c r="N260" s="37" t="s">
        <v>3240</v>
      </c>
      <c r="O260" s="37" t="s">
        <v>3241</v>
      </c>
      <c r="P260" s="41"/>
      <c r="Q260" s="41"/>
      <c r="R260" s="41"/>
      <c r="S260" s="37">
        <v>998048536</v>
      </c>
      <c r="T260" s="41"/>
      <c r="U260" s="41"/>
      <c r="V260" s="41"/>
      <c r="W260" s="41"/>
      <c r="X260" s="37" t="s">
        <v>35</v>
      </c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</row>
    <row r="261" spans="1:34" ht="15" customHeight="1">
      <c r="A261" s="37">
        <v>271</v>
      </c>
      <c r="B261" s="41"/>
      <c r="C261" s="142"/>
      <c r="D261" s="41"/>
      <c r="E261" s="37"/>
      <c r="F261" s="41"/>
      <c r="G261" s="142"/>
      <c r="H261" s="41"/>
      <c r="I261" s="37"/>
      <c r="J261" s="37">
        <v>1</v>
      </c>
      <c r="K261" s="142" t="str">
        <f>VLOOKUP(J261,Tablas_Maestras_Prime!$A$173:$B$175,2,FALSE)</f>
        <v>Estable</v>
      </c>
      <c r="L261" s="37">
        <v>1</v>
      </c>
      <c r="M261" s="37" t="str">
        <f>VLOOKUP(L261,Tablas_Maestras_Prime!$A$158:$B$169,2,FALSE)</f>
        <v>Por definir</v>
      </c>
      <c r="N261" s="37" t="s">
        <v>4515</v>
      </c>
      <c r="O261" s="37" t="s">
        <v>4516</v>
      </c>
      <c r="P261" s="41"/>
      <c r="Q261" s="41"/>
      <c r="R261" s="41"/>
      <c r="S261" s="41"/>
      <c r="T261" s="41"/>
      <c r="U261" s="41"/>
      <c r="V261" s="41"/>
      <c r="W261" s="41"/>
      <c r="X261" s="37" t="s">
        <v>35</v>
      </c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</row>
    <row r="262" spans="1:34" ht="15" customHeight="1">
      <c r="A262" s="37">
        <v>272</v>
      </c>
      <c r="B262" s="41"/>
      <c r="C262" s="142"/>
      <c r="D262" s="41"/>
      <c r="E262" s="37"/>
      <c r="F262" s="41"/>
      <c r="G262" s="142"/>
      <c r="H262" s="41"/>
      <c r="I262" s="37"/>
      <c r="J262" s="37">
        <v>1</v>
      </c>
      <c r="K262" s="142" t="str">
        <f>VLOOKUP(J262,Tablas_Maestras_Prime!$A$173:$B$175,2,FALSE)</f>
        <v>Estable</v>
      </c>
      <c r="L262" s="37">
        <v>1</v>
      </c>
      <c r="M262" s="37" t="str">
        <f>VLOOKUP(L262,Tablas_Maestras_Prime!$A$158:$B$169,2,FALSE)</f>
        <v>Por definir</v>
      </c>
      <c r="N262" s="37" t="s">
        <v>3399</v>
      </c>
      <c r="O262" s="37" t="s">
        <v>3400</v>
      </c>
      <c r="P262" s="38">
        <v>34560</v>
      </c>
      <c r="Q262" s="39" t="s">
        <v>3401</v>
      </c>
      <c r="R262" s="37">
        <v>70797420</v>
      </c>
      <c r="S262" s="37">
        <v>980872432</v>
      </c>
      <c r="T262" s="37" t="s">
        <v>102</v>
      </c>
      <c r="U262" s="37" t="s">
        <v>3404</v>
      </c>
      <c r="V262" s="41"/>
      <c r="W262" s="41"/>
      <c r="X262" s="37" t="s">
        <v>35</v>
      </c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</row>
    <row r="263" spans="1:34" ht="15" customHeight="1">
      <c r="A263" s="37">
        <v>273</v>
      </c>
      <c r="B263" s="41"/>
      <c r="C263" s="142"/>
      <c r="D263" s="41"/>
      <c r="E263" s="37"/>
      <c r="F263" s="41"/>
      <c r="G263" s="142"/>
      <c r="H263" s="41"/>
      <c r="I263" s="37"/>
      <c r="J263" s="37">
        <v>1</v>
      </c>
      <c r="K263" s="142" t="str">
        <f>VLOOKUP(J263,Tablas_Maestras_Prime!$A$173:$B$175,2,FALSE)</f>
        <v>Estable</v>
      </c>
      <c r="L263" s="37">
        <v>1</v>
      </c>
      <c r="M263" s="37" t="str">
        <f>VLOOKUP(L263,Tablas_Maestras_Prime!$A$158:$B$169,2,FALSE)</f>
        <v>Por definir</v>
      </c>
      <c r="N263" s="37" t="s">
        <v>4517</v>
      </c>
      <c r="O263" s="37" t="s">
        <v>4518</v>
      </c>
      <c r="P263" s="41"/>
      <c r="Q263" s="41"/>
      <c r="R263" s="37">
        <v>76060961</v>
      </c>
      <c r="S263" s="41"/>
      <c r="T263" s="41"/>
      <c r="U263" s="41"/>
      <c r="V263" s="41"/>
      <c r="W263" s="41"/>
      <c r="X263" s="37" t="s">
        <v>35</v>
      </c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</row>
    <row r="264" spans="1:34" ht="15" customHeight="1">
      <c r="A264" s="37">
        <v>274</v>
      </c>
      <c r="B264" s="37"/>
      <c r="C264" s="142"/>
      <c r="D264" s="37"/>
      <c r="E264" s="37"/>
      <c r="F264" s="37"/>
      <c r="G264" s="142"/>
      <c r="H264" s="37"/>
      <c r="I264" s="37"/>
      <c r="J264" s="37">
        <v>1</v>
      </c>
      <c r="K264" s="142" t="str">
        <f>VLOOKUP(J264,Tablas_Maestras_Prime!$A$173:$B$175,2,FALSE)</f>
        <v>Estable</v>
      </c>
      <c r="L264" s="37">
        <v>1</v>
      </c>
      <c r="M264" s="37" t="str">
        <f>VLOOKUP(L264,Tablas_Maestras_Prime!$A$158:$B$169,2,FALSE)</f>
        <v>Por definir</v>
      </c>
      <c r="N264" s="37" t="s">
        <v>4519</v>
      </c>
      <c r="O264" s="37" t="s">
        <v>4520</v>
      </c>
      <c r="P264" s="38">
        <v>36094</v>
      </c>
      <c r="Q264" s="39" t="s">
        <v>4521</v>
      </c>
      <c r="R264" s="37">
        <v>73571599</v>
      </c>
      <c r="S264" s="37">
        <v>927544877</v>
      </c>
      <c r="T264" s="37" t="s">
        <v>335</v>
      </c>
      <c r="U264" s="37" t="s">
        <v>4522</v>
      </c>
      <c r="V264" s="41"/>
      <c r="W264" s="41"/>
      <c r="X264" s="37" t="s">
        <v>35</v>
      </c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</row>
    <row r="265" spans="1:34" ht="15" customHeight="1">
      <c r="A265" s="37">
        <v>275</v>
      </c>
      <c r="B265" s="37">
        <v>2</v>
      </c>
      <c r="C265" s="142" t="str">
        <f>VLOOKUP(B265,Tablas_Maestras_Prime!$A$116:$B$153,2,FALSE)</f>
        <v>Derecho</v>
      </c>
      <c r="D265" s="37">
        <v>10</v>
      </c>
      <c r="E265" s="37" t="str">
        <f>VLOOKUP(D265,Tablas_Maestras_Prime!$A$42:$B$103,2,FALSE)</f>
        <v>Universidad Católica San pablo</v>
      </c>
      <c r="F265" s="37">
        <v>2</v>
      </c>
      <c r="G265" s="142" t="str">
        <f>VLOOKUP(F265,Tablas_Maestras_Prime!$A$107:$B$112,2,FALSE)</f>
        <v>Administracion</v>
      </c>
      <c r="H265" s="37">
        <v>3</v>
      </c>
      <c r="I265" s="37" t="str">
        <f>VLOOKUP(H265,Tablas_Maestras_Prime!$A$20:$B$38,2,FALSE)</f>
        <v>Derecho</v>
      </c>
      <c r="J265" s="37">
        <v>3</v>
      </c>
      <c r="K265" s="142" t="str">
        <f>VLOOKUP(J265,Tablas_Maestras_Prime!$A$173:$B$175,2,FALSE)</f>
        <v>Part Time</v>
      </c>
      <c r="L265" s="37">
        <v>1</v>
      </c>
      <c r="M265" s="37" t="str">
        <f>VLOOKUP(L265,Tablas_Maestras_Prime!$A$158:$B$169,2,FALSE)</f>
        <v>Por definir</v>
      </c>
      <c r="N265" s="37" t="s">
        <v>4523</v>
      </c>
      <c r="O265" s="37" t="s">
        <v>4524</v>
      </c>
      <c r="P265" s="38">
        <v>35217</v>
      </c>
      <c r="Q265" s="39" t="s">
        <v>1870</v>
      </c>
      <c r="R265" s="37">
        <v>77422972</v>
      </c>
      <c r="S265" s="37">
        <v>984351519</v>
      </c>
      <c r="T265" s="37" t="s">
        <v>433</v>
      </c>
      <c r="U265" s="37" t="s">
        <v>4525</v>
      </c>
      <c r="V265" s="37">
        <v>2410464236</v>
      </c>
      <c r="W265" s="37">
        <v>12</v>
      </c>
      <c r="X265" s="37" t="s">
        <v>35</v>
      </c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</row>
    <row r="266" spans="1:34" ht="15" customHeight="1">
      <c r="A266" s="37">
        <v>276</v>
      </c>
      <c r="B266" s="41"/>
      <c r="C266" s="142"/>
      <c r="D266" s="41"/>
      <c r="E266" s="37"/>
      <c r="F266" s="41"/>
      <c r="G266" s="142"/>
      <c r="H266" s="41"/>
      <c r="I266" s="37"/>
      <c r="J266" s="37">
        <v>1</v>
      </c>
      <c r="K266" s="142" t="str">
        <f>VLOOKUP(J266,Tablas_Maestras_Prime!$A$173:$B$175,2,FALSE)</f>
        <v>Estable</v>
      </c>
      <c r="L266" s="37">
        <v>1</v>
      </c>
      <c r="M266" s="37" t="str">
        <f>VLOOKUP(L266,Tablas_Maestras_Prime!$A$158:$B$169,2,FALSE)</f>
        <v>Por definir</v>
      </c>
      <c r="N266" s="37" t="s">
        <v>4526</v>
      </c>
      <c r="O266" s="37" t="s">
        <v>4527</v>
      </c>
      <c r="P266" s="41"/>
      <c r="Q266" s="41"/>
      <c r="R266" s="37">
        <v>74714881</v>
      </c>
      <c r="S266" s="41"/>
      <c r="T266" s="41"/>
      <c r="U266" s="41"/>
      <c r="V266" s="41"/>
      <c r="W266" s="41"/>
      <c r="X266" s="37" t="s">
        <v>35</v>
      </c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</row>
    <row r="267" spans="1:34" ht="15" customHeight="1">
      <c r="A267" s="37">
        <v>277</v>
      </c>
      <c r="B267" s="41"/>
      <c r="C267" s="142"/>
      <c r="D267" s="41"/>
      <c r="E267" s="37"/>
      <c r="F267" s="41"/>
      <c r="G267" s="142"/>
      <c r="H267" s="41"/>
      <c r="I267" s="37"/>
      <c r="J267" s="37">
        <v>1</v>
      </c>
      <c r="K267" s="142" t="str">
        <f>VLOOKUP(J267,Tablas_Maestras_Prime!$A$173:$B$175,2,FALSE)</f>
        <v>Estable</v>
      </c>
      <c r="L267" s="37">
        <v>1</v>
      </c>
      <c r="M267" s="37" t="str">
        <f>VLOOKUP(L267,Tablas_Maestras_Prime!$A$158:$B$169,2,FALSE)</f>
        <v>Por definir</v>
      </c>
      <c r="N267" s="37" t="s">
        <v>4528</v>
      </c>
      <c r="O267" s="37" t="s">
        <v>4529</v>
      </c>
      <c r="P267" s="41"/>
      <c r="Q267" s="41"/>
      <c r="R267" s="41"/>
      <c r="S267" s="41"/>
      <c r="T267" s="41"/>
      <c r="U267" s="41"/>
      <c r="V267" s="41"/>
      <c r="W267" s="41"/>
      <c r="X267" s="37" t="s">
        <v>35</v>
      </c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</row>
    <row r="268" spans="1:34" ht="15" customHeight="1">
      <c r="A268" s="37">
        <v>278</v>
      </c>
      <c r="B268" s="41"/>
      <c r="C268" s="142"/>
      <c r="D268" s="41"/>
      <c r="E268" s="37"/>
      <c r="F268" s="41"/>
      <c r="G268" s="142"/>
      <c r="H268" s="41"/>
      <c r="I268" s="37"/>
      <c r="J268" s="37">
        <v>1</v>
      </c>
      <c r="K268" s="142" t="str">
        <f>VLOOKUP(J268,Tablas_Maestras_Prime!$A$173:$B$175,2,FALSE)</f>
        <v>Estable</v>
      </c>
      <c r="L268" s="37">
        <v>1</v>
      </c>
      <c r="M268" s="37" t="str">
        <f>VLOOKUP(L268,Tablas_Maestras_Prime!$A$158:$B$169,2,FALSE)</f>
        <v>Por definir</v>
      </c>
      <c r="N268" s="37" t="s">
        <v>3419</v>
      </c>
      <c r="O268" s="37" t="s">
        <v>3420</v>
      </c>
      <c r="P268" s="38">
        <v>36790</v>
      </c>
      <c r="Q268" s="39" t="s">
        <v>3421</v>
      </c>
      <c r="R268" s="37">
        <v>72230076</v>
      </c>
      <c r="S268" s="37">
        <v>955736110</v>
      </c>
      <c r="T268" s="37" t="s">
        <v>43</v>
      </c>
      <c r="U268" s="37" t="s">
        <v>3424</v>
      </c>
      <c r="V268" s="41"/>
      <c r="W268" s="41"/>
      <c r="X268" s="37" t="s">
        <v>35</v>
      </c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</row>
    <row r="269" spans="1:34" ht="15" customHeight="1">
      <c r="A269" s="37">
        <v>279</v>
      </c>
      <c r="B269" s="41"/>
      <c r="C269" s="142"/>
      <c r="D269" s="41"/>
      <c r="E269" s="37"/>
      <c r="F269" s="41"/>
      <c r="G269" s="142"/>
      <c r="H269" s="41"/>
      <c r="I269" s="37"/>
      <c r="J269" s="37">
        <v>1</v>
      </c>
      <c r="K269" s="142" t="str">
        <f>VLOOKUP(J269,Tablas_Maestras_Prime!$A$173:$B$175,2,FALSE)</f>
        <v>Estable</v>
      </c>
      <c r="L269" s="37">
        <v>1</v>
      </c>
      <c r="M269" s="37" t="str">
        <f>VLOOKUP(L269,Tablas_Maestras_Prime!$A$158:$B$169,2,FALSE)</f>
        <v>Por definir</v>
      </c>
      <c r="N269" s="37" t="s">
        <v>3513</v>
      </c>
      <c r="O269" s="37" t="s">
        <v>3514</v>
      </c>
      <c r="P269" s="38">
        <v>37061</v>
      </c>
      <c r="Q269" s="39" t="s">
        <v>3515</v>
      </c>
      <c r="R269" s="37">
        <v>74312455</v>
      </c>
      <c r="S269" s="37">
        <v>960128790</v>
      </c>
      <c r="T269" s="37" t="s">
        <v>1223</v>
      </c>
      <c r="U269" s="37" t="s">
        <v>3518</v>
      </c>
      <c r="V269" s="41"/>
      <c r="W269" s="41"/>
      <c r="X269" s="37" t="s">
        <v>35</v>
      </c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</row>
    <row r="270" spans="1:34" ht="15" customHeight="1">
      <c r="A270" s="37">
        <v>280</v>
      </c>
      <c r="B270" s="41"/>
      <c r="C270" s="142"/>
      <c r="D270" s="41"/>
      <c r="E270" s="37"/>
      <c r="F270" s="41"/>
      <c r="G270" s="142"/>
      <c r="H270" s="41"/>
      <c r="I270" s="37"/>
      <c r="J270" s="37">
        <v>1</v>
      </c>
      <c r="K270" s="142" t="str">
        <f>VLOOKUP(J270,Tablas_Maestras_Prime!$A$173:$B$175,2,FALSE)</f>
        <v>Estable</v>
      </c>
      <c r="L270" s="37">
        <v>1</v>
      </c>
      <c r="M270" s="37" t="str">
        <f>VLOOKUP(L270,Tablas_Maestras_Prime!$A$158:$B$169,2,FALSE)</f>
        <v>Por definir</v>
      </c>
      <c r="N270" s="37" t="s">
        <v>4530</v>
      </c>
      <c r="O270" s="37" t="s">
        <v>4531</v>
      </c>
      <c r="P270" s="38">
        <v>37176</v>
      </c>
      <c r="Q270" s="39" t="s">
        <v>4532</v>
      </c>
      <c r="R270" s="37">
        <v>77506528</v>
      </c>
      <c r="S270" s="37">
        <v>962816440</v>
      </c>
      <c r="T270" s="37" t="s">
        <v>4435</v>
      </c>
      <c r="U270" s="37" t="s">
        <v>4533</v>
      </c>
      <c r="V270" s="41"/>
      <c r="W270" s="41"/>
      <c r="X270" s="37" t="s">
        <v>35</v>
      </c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</row>
    <row r="271" spans="1:34" ht="15" customHeight="1">
      <c r="A271" s="37">
        <v>281</v>
      </c>
      <c r="B271" s="41"/>
      <c r="C271" s="142"/>
      <c r="D271" s="41"/>
      <c r="E271" s="37"/>
      <c r="F271" s="41"/>
      <c r="G271" s="142"/>
      <c r="H271" s="41"/>
      <c r="I271" s="37"/>
      <c r="J271" s="37">
        <v>1</v>
      </c>
      <c r="K271" s="142" t="str">
        <f>VLOOKUP(J271,Tablas_Maestras_Prime!$A$173:$B$175,2,FALSE)</f>
        <v>Estable</v>
      </c>
      <c r="L271" s="37">
        <v>1</v>
      </c>
      <c r="M271" s="37" t="str">
        <f>VLOOKUP(L271,Tablas_Maestras_Prime!$A$158:$B$169,2,FALSE)</f>
        <v>Por definir</v>
      </c>
      <c r="N271" s="37" t="s">
        <v>4534</v>
      </c>
      <c r="O271" s="37" t="s">
        <v>4535</v>
      </c>
      <c r="P271" s="38">
        <v>35987</v>
      </c>
      <c r="Q271" s="39" t="s">
        <v>4536</v>
      </c>
      <c r="R271" s="37">
        <v>74631062</v>
      </c>
      <c r="S271" s="37">
        <v>926927103</v>
      </c>
      <c r="T271" s="37" t="s">
        <v>4435</v>
      </c>
      <c r="U271" s="37" t="s">
        <v>4537</v>
      </c>
      <c r="V271" s="41"/>
      <c r="W271" s="41"/>
      <c r="X271" s="37" t="s">
        <v>35</v>
      </c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</row>
    <row r="272" spans="1:34" ht="15" customHeight="1">
      <c r="A272" s="37">
        <v>282</v>
      </c>
      <c r="B272" s="41"/>
      <c r="C272" s="142"/>
      <c r="D272" s="41"/>
      <c r="E272" s="37"/>
      <c r="F272" s="41"/>
      <c r="G272" s="142"/>
      <c r="H272" s="41"/>
      <c r="I272" s="37"/>
      <c r="J272" s="37">
        <v>1</v>
      </c>
      <c r="K272" s="142" t="str">
        <f>VLOOKUP(J272,Tablas_Maestras_Prime!$A$173:$B$175,2,FALSE)</f>
        <v>Estable</v>
      </c>
      <c r="L272" s="37">
        <v>1</v>
      </c>
      <c r="M272" s="37" t="str">
        <f>VLOOKUP(L272,Tablas_Maestras_Prime!$A$158:$B$169,2,FALSE)</f>
        <v>Por definir</v>
      </c>
      <c r="N272" s="37" t="s">
        <v>4538</v>
      </c>
      <c r="O272" s="37" t="s">
        <v>4539</v>
      </c>
      <c r="P272" s="41"/>
      <c r="Q272" s="41"/>
      <c r="R272" s="37">
        <v>74137094</v>
      </c>
      <c r="S272" s="41"/>
      <c r="T272" s="41"/>
      <c r="U272" s="41"/>
      <c r="V272" s="41"/>
      <c r="W272" s="41"/>
      <c r="X272" s="37" t="s">
        <v>35</v>
      </c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</row>
    <row r="273" spans="1:34" ht="15" customHeight="1">
      <c r="A273" s="37">
        <v>283</v>
      </c>
      <c r="B273" s="41"/>
      <c r="C273" s="142"/>
      <c r="D273" s="41"/>
      <c r="E273" s="37"/>
      <c r="F273" s="41"/>
      <c r="G273" s="142"/>
      <c r="H273" s="41"/>
      <c r="I273" s="37"/>
      <c r="J273" s="37">
        <v>1</v>
      </c>
      <c r="K273" s="142" t="str">
        <f>VLOOKUP(J273,Tablas_Maestras_Prime!$A$173:$B$175,2,FALSE)</f>
        <v>Estable</v>
      </c>
      <c r="L273" s="37">
        <v>1</v>
      </c>
      <c r="M273" s="37" t="str">
        <f>VLOOKUP(L273,Tablas_Maestras_Prime!$A$158:$B$169,2,FALSE)</f>
        <v>Por definir</v>
      </c>
      <c r="N273" s="37" t="s">
        <v>4540</v>
      </c>
      <c r="O273" s="37" t="s">
        <v>4541</v>
      </c>
      <c r="P273" s="41"/>
      <c r="Q273" s="41"/>
      <c r="R273" s="41"/>
      <c r="S273" s="41"/>
      <c r="T273" s="41"/>
      <c r="U273" s="41"/>
      <c r="V273" s="41"/>
      <c r="W273" s="41"/>
      <c r="X273" s="37" t="s">
        <v>35</v>
      </c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</row>
    <row r="274" spans="1:34" ht="15" customHeight="1">
      <c r="A274" s="37">
        <v>284</v>
      </c>
      <c r="B274" s="41"/>
      <c r="C274" s="142"/>
      <c r="D274" s="41"/>
      <c r="E274" s="37"/>
      <c r="F274" s="41"/>
      <c r="G274" s="142"/>
      <c r="H274" s="41"/>
      <c r="I274" s="37"/>
      <c r="J274" s="37">
        <v>1</v>
      </c>
      <c r="K274" s="142" t="str">
        <f>VLOOKUP(J274,Tablas_Maestras_Prime!$A$173:$B$175,2,FALSE)</f>
        <v>Estable</v>
      </c>
      <c r="L274" s="37">
        <v>1</v>
      </c>
      <c r="M274" s="37" t="str">
        <f>VLOOKUP(L274,Tablas_Maestras_Prime!$A$158:$B$169,2,FALSE)</f>
        <v>Por definir</v>
      </c>
      <c r="N274" s="37" t="s">
        <v>3392</v>
      </c>
      <c r="O274" s="37" t="s">
        <v>3393</v>
      </c>
      <c r="P274" s="38">
        <v>36271</v>
      </c>
      <c r="Q274" s="39" t="s">
        <v>4542</v>
      </c>
      <c r="R274" s="37">
        <v>75074488</v>
      </c>
      <c r="S274" s="37">
        <v>960072159</v>
      </c>
      <c r="T274" s="41"/>
      <c r="U274" s="37" t="s">
        <v>3397</v>
      </c>
      <c r="V274" s="41"/>
      <c r="W274" s="41"/>
      <c r="X274" s="37" t="s">
        <v>35</v>
      </c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</row>
    <row r="275" spans="1:34" ht="15" customHeight="1">
      <c r="A275" s="37">
        <v>285</v>
      </c>
      <c r="B275" s="37"/>
      <c r="C275" s="142"/>
      <c r="D275" s="37"/>
      <c r="E275" s="37"/>
      <c r="F275" s="37"/>
      <c r="G275" s="142"/>
      <c r="H275" s="37"/>
      <c r="I275" s="37"/>
      <c r="J275" s="37">
        <v>1</v>
      </c>
      <c r="K275" s="142" t="str">
        <f>VLOOKUP(J275,Tablas_Maestras_Prime!$A$173:$B$175,2,FALSE)</f>
        <v>Estable</v>
      </c>
      <c r="L275" s="37">
        <v>1</v>
      </c>
      <c r="M275" s="37" t="str">
        <f>VLOOKUP(L275,Tablas_Maestras_Prime!$A$158:$B$169,2,FALSE)</f>
        <v>Por definir</v>
      </c>
      <c r="N275" s="37" t="s">
        <v>4543</v>
      </c>
      <c r="O275" s="37" t="s">
        <v>4544</v>
      </c>
      <c r="P275" s="41"/>
      <c r="Q275" s="41"/>
      <c r="R275" s="41"/>
      <c r="S275" s="41"/>
      <c r="T275" s="41"/>
      <c r="U275" s="41"/>
      <c r="V275" s="41"/>
      <c r="W275" s="41"/>
      <c r="X275" s="37" t="s">
        <v>35</v>
      </c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</row>
    <row r="276" spans="1:34" ht="15" customHeight="1">
      <c r="A276" s="37">
        <v>286</v>
      </c>
      <c r="B276" s="37">
        <v>2</v>
      </c>
      <c r="C276" s="142" t="str">
        <f>VLOOKUP(B276,Tablas_Maestras_Prime!$A$116:$B$153,2,FALSE)</f>
        <v>Derecho</v>
      </c>
      <c r="D276" s="37">
        <v>12</v>
      </c>
      <c r="E276" s="37" t="str">
        <f>VLOOKUP(D276,Tablas_Maestras_Prime!$A$42:$B$103,2,FALSE)</f>
        <v>Universidad Nacional Mayor De San Marcos</v>
      </c>
      <c r="F276" s="37">
        <v>2</v>
      </c>
      <c r="G276" s="142" t="str">
        <f>VLOOKUP(F276,Tablas_Maestras_Prime!$A$107:$B$112,2,FALSE)</f>
        <v>Administracion</v>
      </c>
      <c r="H276" s="37">
        <v>3</v>
      </c>
      <c r="I276" s="37" t="str">
        <f>VLOOKUP(H276,Tablas_Maestras_Prime!$A$20:$B$38,2,FALSE)</f>
        <v>Derecho</v>
      </c>
      <c r="J276" s="37">
        <v>3</v>
      </c>
      <c r="K276" s="142" t="str">
        <f>VLOOKUP(J276,Tablas_Maestras_Prime!$A$173:$B$175,2,FALSE)</f>
        <v>Part Time</v>
      </c>
      <c r="L276" s="37">
        <v>1</v>
      </c>
      <c r="M276" s="37" t="str">
        <f>VLOOKUP(L276,Tablas_Maestras_Prime!$A$158:$B$169,2,FALSE)</f>
        <v>Por definir</v>
      </c>
      <c r="N276" s="37" t="s">
        <v>4545</v>
      </c>
      <c r="O276" s="37" t="s">
        <v>4546</v>
      </c>
      <c r="P276" s="38">
        <v>38037</v>
      </c>
      <c r="Q276" s="39" t="s">
        <v>1891</v>
      </c>
      <c r="R276" s="37">
        <v>77506352</v>
      </c>
      <c r="S276" s="37">
        <v>904237789</v>
      </c>
      <c r="T276" s="37" t="s">
        <v>269</v>
      </c>
      <c r="U276" s="37" t="s">
        <v>4547</v>
      </c>
      <c r="V276" s="37">
        <v>21020074</v>
      </c>
      <c r="W276" s="37">
        <v>9</v>
      </c>
      <c r="X276" s="37" t="s">
        <v>35</v>
      </c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</row>
    <row r="277" spans="1:34" ht="15" customHeight="1">
      <c r="A277" s="37">
        <v>287</v>
      </c>
      <c r="B277" s="41"/>
      <c r="C277" s="142"/>
      <c r="D277" s="41"/>
      <c r="E277" s="37"/>
      <c r="F277" s="41"/>
      <c r="G277" s="142"/>
      <c r="H277" s="41"/>
      <c r="I277" s="37"/>
      <c r="J277" s="37">
        <v>1</v>
      </c>
      <c r="K277" s="142" t="str">
        <f>VLOOKUP(J277,Tablas_Maestras_Prime!$A$173:$B$175,2,FALSE)</f>
        <v>Estable</v>
      </c>
      <c r="L277" s="37">
        <v>1</v>
      </c>
      <c r="M277" s="37" t="str">
        <f>VLOOKUP(L277,Tablas_Maestras_Prime!$A$158:$B$169,2,FALSE)</f>
        <v>Por definir</v>
      </c>
      <c r="N277" s="37" t="s">
        <v>4548</v>
      </c>
      <c r="O277" s="37" t="s">
        <v>4549</v>
      </c>
      <c r="P277" s="38">
        <v>37134</v>
      </c>
      <c r="Q277" s="39" t="s">
        <v>4550</v>
      </c>
      <c r="R277" s="37">
        <v>75166248</v>
      </c>
      <c r="S277" s="37">
        <v>902666616</v>
      </c>
      <c r="T277" s="41"/>
      <c r="U277" s="37" t="s">
        <v>4551</v>
      </c>
      <c r="V277" s="41"/>
      <c r="W277" s="41"/>
      <c r="X277" s="37" t="s">
        <v>35</v>
      </c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</row>
    <row r="278" spans="1:34" ht="15" customHeight="1">
      <c r="A278" s="37">
        <v>288</v>
      </c>
      <c r="B278" s="41"/>
      <c r="C278" s="142"/>
      <c r="D278" s="41"/>
      <c r="E278" s="37"/>
      <c r="F278" s="41"/>
      <c r="G278" s="142"/>
      <c r="H278" s="41"/>
      <c r="I278" s="37"/>
      <c r="J278" s="37">
        <v>1</v>
      </c>
      <c r="K278" s="142" t="str">
        <f>VLOOKUP(J278,Tablas_Maestras_Prime!$A$173:$B$175,2,FALSE)</f>
        <v>Estable</v>
      </c>
      <c r="L278" s="37">
        <v>1</v>
      </c>
      <c r="M278" s="37" t="str">
        <f>VLOOKUP(L278,Tablas_Maestras_Prime!$A$158:$B$169,2,FALSE)</f>
        <v>Por definir</v>
      </c>
      <c r="N278" s="37" t="s">
        <v>4552</v>
      </c>
      <c r="O278" s="37" t="s">
        <v>4553</v>
      </c>
      <c r="P278" s="41"/>
      <c r="Q278" s="41"/>
      <c r="R278" s="41"/>
      <c r="S278" s="41"/>
      <c r="T278" s="41"/>
      <c r="U278" s="41"/>
      <c r="V278" s="41"/>
      <c r="W278" s="41"/>
      <c r="X278" s="37" t="s">
        <v>35</v>
      </c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</row>
    <row r="279" spans="1:34" ht="15" customHeight="1">
      <c r="A279" s="37">
        <v>289</v>
      </c>
      <c r="B279" s="41"/>
      <c r="C279" s="142"/>
      <c r="D279" s="41"/>
      <c r="E279" s="37"/>
      <c r="F279" s="41"/>
      <c r="G279" s="142"/>
      <c r="H279" s="41"/>
      <c r="I279" s="37"/>
      <c r="J279" s="37">
        <v>1</v>
      </c>
      <c r="K279" s="142" t="str">
        <f>VLOOKUP(J279,Tablas_Maestras_Prime!$A$173:$B$175,2,FALSE)</f>
        <v>Estable</v>
      </c>
      <c r="L279" s="37">
        <v>1</v>
      </c>
      <c r="M279" s="37" t="str">
        <f>VLOOKUP(L279,Tablas_Maestras_Prime!$A$158:$B$169,2,FALSE)</f>
        <v>Por definir</v>
      </c>
      <c r="N279" s="37" t="s">
        <v>4554</v>
      </c>
      <c r="O279" s="37" t="s">
        <v>4555</v>
      </c>
      <c r="P279" s="41"/>
      <c r="Q279" s="41"/>
      <c r="R279" s="41"/>
      <c r="S279" s="41"/>
      <c r="T279" s="41"/>
      <c r="U279" s="41"/>
      <c r="V279" s="41"/>
      <c r="W279" s="41"/>
      <c r="X279" s="37" t="s">
        <v>35</v>
      </c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</row>
    <row r="280" spans="1:34" ht="15" customHeight="1">
      <c r="A280" s="37">
        <v>290</v>
      </c>
      <c r="B280" s="41"/>
      <c r="C280" s="142"/>
      <c r="D280" s="41"/>
      <c r="E280" s="37"/>
      <c r="F280" s="41"/>
      <c r="G280" s="142"/>
      <c r="H280" s="41"/>
      <c r="I280" s="37"/>
      <c r="J280" s="37">
        <v>1</v>
      </c>
      <c r="K280" s="142" t="str">
        <f>VLOOKUP(J280,Tablas_Maestras_Prime!$A$173:$B$175,2,FALSE)</f>
        <v>Estable</v>
      </c>
      <c r="L280" s="37">
        <v>1</v>
      </c>
      <c r="M280" s="37" t="str">
        <f>VLOOKUP(L280,Tablas_Maestras_Prime!$A$158:$B$169,2,FALSE)</f>
        <v>Por definir</v>
      </c>
      <c r="N280" s="37" t="s">
        <v>4556</v>
      </c>
      <c r="O280" s="37" t="s">
        <v>3182</v>
      </c>
      <c r="P280" s="38">
        <v>36264</v>
      </c>
      <c r="Q280" s="39" t="s">
        <v>3183</v>
      </c>
      <c r="R280" s="37">
        <v>72181443</v>
      </c>
      <c r="S280" s="37">
        <v>923005246</v>
      </c>
      <c r="T280" s="37" t="s">
        <v>4557</v>
      </c>
      <c r="U280" s="37" t="s">
        <v>4558</v>
      </c>
      <c r="V280" s="41"/>
      <c r="W280" s="41"/>
      <c r="X280" s="37" t="s">
        <v>35</v>
      </c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</row>
    <row r="281" spans="1:34" ht="15" customHeight="1">
      <c r="A281" s="37">
        <v>291</v>
      </c>
      <c r="B281" s="41"/>
      <c r="C281" s="142"/>
      <c r="D281" s="41"/>
      <c r="E281" s="37"/>
      <c r="F281" s="41"/>
      <c r="G281" s="142"/>
      <c r="H281" s="41"/>
      <c r="I281" s="37"/>
      <c r="J281" s="37">
        <v>1</v>
      </c>
      <c r="K281" s="142" t="str">
        <f>VLOOKUP(J281,Tablas_Maestras_Prime!$A$173:$B$175,2,FALSE)</f>
        <v>Estable</v>
      </c>
      <c r="L281" s="37">
        <v>1</v>
      </c>
      <c r="M281" s="37" t="str">
        <f>VLOOKUP(L281,Tablas_Maestras_Prime!$A$158:$B$169,2,FALSE)</f>
        <v>Por definir</v>
      </c>
      <c r="N281" s="37" t="s">
        <v>4559</v>
      </c>
      <c r="O281" s="37" t="s">
        <v>4560</v>
      </c>
      <c r="P281" s="38">
        <v>36676</v>
      </c>
      <c r="Q281" s="39" t="s">
        <v>4561</v>
      </c>
      <c r="R281" s="37">
        <v>72178278</v>
      </c>
      <c r="S281" s="37">
        <v>923526160</v>
      </c>
      <c r="T281" s="37" t="s">
        <v>1223</v>
      </c>
      <c r="U281" s="37" t="s">
        <v>4562</v>
      </c>
      <c r="V281" s="41"/>
      <c r="W281" s="41"/>
      <c r="X281" s="37" t="s">
        <v>35</v>
      </c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</row>
    <row r="282" spans="1:34" ht="15" customHeight="1">
      <c r="A282" s="37">
        <v>292</v>
      </c>
      <c r="B282" s="41"/>
      <c r="C282" s="142"/>
      <c r="D282" s="41"/>
      <c r="E282" s="37"/>
      <c r="F282" s="41"/>
      <c r="G282" s="142"/>
      <c r="H282" s="41"/>
      <c r="I282" s="37"/>
      <c r="J282" s="37">
        <v>1</v>
      </c>
      <c r="K282" s="142" t="str">
        <f>VLOOKUP(J282,Tablas_Maestras_Prime!$A$173:$B$175,2,FALSE)</f>
        <v>Estable</v>
      </c>
      <c r="L282" s="37">
        <v>1</v>
      </c>
      <c r="M282" s="37" t="str">
        <f>VLOOKUP(L282,Tablas_Maestras_Prime!$A$158:$B$169,2,FALSE)</f>
        <v>Por definir</v>
      </c>
      <c r="N282" s="37" t="s">
        <v>4563</v>
      </c>
      <c r="O282" s="37" t="s">
        <v>4564</v>
      </c>
      <c r="P282" s="41"/>
      <c r="Q282" s="41"/>
      <c r="R282" s="41"/>
      <c r="S282" s="41"/>
      <c r="T282" s="41"/>
      <c r="U282" s="41"/>
      <c r="V282" s="41"/>
      <c r="W282" s="41"/>
      <c r="X282" s="37" t="s">
        <v>35</v>
      </c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</row>
    <row r="283" spans="1:34" ht="15" customHeight="1">
      <c r="A283" s="37">
        <v>293</v>
      </c>
      <c r="B283" s="41"/>
      <c r="C283" s="142"/>
      <c r="D283" s="41"/>
      <c r="E283" s="37"/>
      <c r="F283" s="41"/>
      <c r="G283" s="142"/>
      <c r="H283" s="41"/>
      <c r="I283" s="37"/>
      <c r="J283" s="37">
        <v>1</v>
      </c>
      <c r="K283" s="142" t="str">
        <f>VLOOKUP(J283,Tablas_Maestras_Prime!$A$173:$B$175,2,FALSE)</f>
        <v>Estable</v>
      </c>
      <c r="L283" s="37">
        <v>1</v>
      </c>
      <c r="M283" s="37" t="str">
        <f>VLOOKUP(L283,Tablas_Maestras_Prime!$A$158:$B$169,2,FALSE)</f>
        <v>Por definir</v>
      </c>
      <c r="N283" s="37" t="s">
        <v>3413</v>
      </c>
      <c r="O283" s="37" t="s">
        <v>3414</v>
      </c>
      <c r="P283" s="38">
        <v>33217</v>
      </c>
      <c r="Q283" s="39" t="s">
        <v>3415</v>
      </c>
      <c r="R283" s="37">
        <v>47551202</v>
      </c>
      <c r="S283" s="37">
        <v>991102438</v>
      </c>
      <c r="T283" s="41"/>
      <c r="U283" s="41"/>
      <c r="V283" s="41"/>
      <c r="W283" s="41"/>
      <c r="X283" s="37" t="s">
        <v>35</v>
      </c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</row>
    <row r="284" spans="1:34" ht="15" customHeight="1">
      <c r="A284" s="37">
        <v>294</v>
      </c>
      <c r="B284" s="41"/>
      <c r="C284" s="142"/>
      <c r="D284" s="41"/>
      <c r="E284" s="37"/>
      <c r="F284" s="41"/>
      <c r="G284" s="142"/>
      <c r="H284" s="41"/>
      <c r="I284" s="37"/>
      <c r="J284" s="37">
        <v>1</v>
      </c>
      <c r="K284" s="142" t="str">
        <f>VLOOKUP(J284,Tablas_Maestras_Prime!$A$173:$B$175,2,FALSE)</f>
        <v>Estable</v>
      </c>
      <c r="L284" s="37">
        <v>1</v>
      </c>
      <c r="M284" s="37" t="str">
        <f>VLOOKUP(L284,Tablas_Maestras_Prime!$A$158:$B$169,2,FALSE)</f>
        <v>Por definir</v>
      </c>
      <c r="N284" s="37" t="s">
        <v>4565</v>
      </c>
      <c r="O284" s="37" t="s">
        <v>4566</v>
      </c>
      <c r="P284" s="38">
        <v>37245</v>
      </c>
      <c r="Q284" s="39" t="s">
        <v>3436</v>
      </c>
      <c r="R284" s="37">
        <v>73830451</v>
      </c>
      <c r="S284" s="37">
        <v>993675408</v>
      </c>
      <c r="T284" s="37" t="s">
        <v>208</v>
      </c>
      <c r="U284" s="37" t="s">
        <v>3439</v>
      </c>
      <c r="V284" s="41"/>
      <c r="W284" s="41"/>
      <c r="X284" s="37" t="s">
        <v>35</v>
      </c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</row>
    <row r="285" spans="1:34" ht="15" customHeight="1">
      <c r="A285" s="37">
        <v>295</v>
      </c>
      <c r="B285" s="41"/>
      <c r="C285" s="142"/>
      <c r="D285" s="41"/>
      <c r="E285" s="37"/>
      <c r="F285" s="41"/>
      <c r="G285" s="142"/>
      <c r="H285" s="41"/>
      <c r="I285" s="37"/>
      <c r="J285" s="37">
        <v>1</v>
      </c>
      <c r="K285" s="142" t="str">
        <f>VLOOKUP(J285,Tablas_Maestras_Prime!$A$173:$B$175,2,FALSE)</f>
        <v>Estable</v>
      </c>
      <c r="L285" s="37">
        <v>1</v>
      </c>
      <c r="M285" s="37" t="str">
        <f>VLOOKUP(L285,Tablas_Maestras_Prime!$A$158:$B$169,2,FALSE)</f>
        <v>Por definir</v>
      </c>
      <c r="N285" s="37" t="s">
        <v>4567</v>
      </c>
      <c r="O285" s="37" t="s">
        <v>4568</v>
      </c>
      <c r="P285" s="41"/>
      <c r="Q285" s="41"/>
      <c r="R285" s="37">
        <v>72310296</v>
      </c>
      <c r="S285" s="41"/>
      <c r="T285" s="41"/>
      <c r="U285" s="41"/>
      <c r="V285" s="41"/>
      <c r="W285" s="41"/>
      <c r="X285" s="37" t="s">
        <v>35</v>
      </c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</row>
    <row r="286" spans="1:34" ht="15" customHeight="1">
      <c r="A286" s="37">
        <v>296</v>
      </c>
      <c r="B286" s="37"/>
      <c r="C286" s="142"/>
      <c r="D286" s="37"/>
      <c r="E286" s="37"/>
      <c r="F286" s="37"/>
      <c r="G286" s="142"/>
      <c r="H286" s="37"/>
      <c r="I286" s="37"/>
      <c r="J286" s="37">
        <v>1</v>
      </c>
      <c r="K286" s="142" t="str">
        <f>VLOOKUP(J286,Tablas_Maestras_Prime!$A$173:$B$175,2,FALSE)</f>
        <v>Estable</v>
      </c>
      <c r="L286" s="37">
        <v>1</v>
      </c>
      <c r="M286" s="37" t="str">
        <f>VLOOKUP(L286,Tablas_Maestras_Prime!$A$158:$B$169,2,FALSE)</f>
        <v>Por definir</v>
      </c>
      <c r="N286" s="37" t="s">
        <v>4569</v>
      </c>
      <c r="O286" s="37" t="s">
        <v>4570</v>
      </c>
      <c r="P286" s="41"/>
      <c r="Q286" s="41"/>
      <c r="R286" s="37">
        <v>70157365</v>
      </c>
      <c r="S286" s="41"/>
      <c r="T286" s="41"/>
      <c r="U286" s="41"/>
      <c r="V286" s="41"/>
      <c r="W286" s="41"/>
      <c r="X286" s="37" t="s">
        <v>35</v>
      </c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</row>
    <row r="287" spans="1:34" ht="15" customHeight="1">
      <c r="A287" s="37">
        <v>297</v>
      </c>
      <c r="B287" s="37">
        <v>15</v>
      </c>
      <c r="C287" s="142" t="str">
        <f>VLOOKUP(B287,Tablas_Maestras_Prime!$A$116:$B$153,2,FALSE)</f>
        <v>Ingeniería Ambiental</v>
      </c>
      <c r="D287" s="37">
        <v>10</v>
      </c>
      <c r="E287" s="37" t="str">
        <f>VLOOKUP(D287,Tablas_Maestras_Prime!$A$42:$B$103,2,FALSE)</f>
        <v>Universidad Católica San pablo</v>
      </c>
      <c r="F287" s="37">
        <v>4</v>
      </c>
      <c r="G287" s="142" t="str">
        <f>VLOOKUP(F287,Tablas_Maestras_Prime!$A$107:$B$112,2,FALSE)</f>
        <v>Ingenieria</v>
      </c>
      <c r="H287" s="37">
        <v>2</v>
      </c>
      <c r="I287" s="37" t="str">
        <f>VLOOKUP(H287,Tablas_Maestras_Prime!$A$20:$B$38,2,FALSE)</f>
        <v>Ingeniería</v>
      </c>
      <c r="J287" s="37">
        <v>3</v>
      </c>
      <c r="K287" s="142" t="str">
        <f>VLOOKUP(J287,Tablas_Maestras_Prime!$A$173:$B$175,2,FALSE)</f>
        <v>Part Time</v>
      </c>
      <c r="L287" s="37">
        <v>1</v>
      </c>
      <c r="M287" s="37" t="str">
        <f>VLOOKUP(L287,Tablas_Maestras_Prime!$A$158:$B$169,2,FALSE)</f>
        <v>Por definir</v>
      </c>
      <c r="N287" s="37" t="s">
        <v>4571</v>
      </c>
      <c r="O287" s="37" t="s">
        <v>4572</v>
      </c>
      <c r="P287" s="38">
        <v>37787</v>
      </c>
      <c r="Q287" s="39" t="s">
        <v>1898</v>
      </c>
      <c r="R287" s="37">
        <v>71958943</v>
      </c>
      <c r="S287" s="37">
        <v>937429525</v>
      </c>
      <c r="T287" s="41"/>
      <c r="U287" s="37" t="s">
        <v>1901</v>
      </c>
      <c r="V287" s="37">
        <v>2012448965</v>
      </c>
      <c r="W287" s="37">
        <v>10</v>
      </c>
      <c r="X287" s="37" t="s">
        <v>35</v>
      </c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</row>
    <row r="288" spans="1:34" ht="15" customHeight="1">
      <c r="A288" s="37">
        <v>298</v>
      </c>
      <c r="B288" s="41"/>
      <c r="C288" s="142"/>
      <c r="D288" s="41"/>
      <c r="E288" s="37"/>
      <c r="F288" s="41"/>
      <c r="G288" s="142"/>
      <c r="H288" s="41"/>
      <c r="I288" s="37"/>
      <c r="J288" s="37">
        <v>1</v>
      </c>
      <c r="K288" s="142" t="str">
        <f>VLOOKUP(J288,Tablas_Maestras_Prime!$A$173:$B$175,2,FALSE)</f>
        <v>Estable</v>
      </c>
      <c r="L288" s="37">
        <v>1</v>
      </c>
      <c r="M288" s="37" t="str">
        <f>VLOOKUP(L288,Tablas_Maestras_Prime!$A$158:$B$169,2,FALSE)</f>
        <v>Por definir</v>
      </c>
      <c r="N288" s="37" t="s">
        <v>4573</v>
      </c>
      <c r="O288" s="37" t="s">
        <v>3379</v>
      </c>
      <c r="P288" s="38">
        <v>35079</v>
      </c>
      <c r="Q288" s="39" t="s">
        <v>3369</v>
      </c>
      <c r="R288" s="37">
        <v>70995064</v>
      </c>
      <c r="S288" s="37">
        <v>935514218</v>
      </c>
      <c r="T288" s="37" t="s">
        <v>4574</v>
      </c>
      <c r="U288" s="37" t="s">
        <v>3383</v>
      </c>
      <c r="V288" s="41"/>
      <c r="W288" s="41"/>
      <c r="X288" s="37" t="s">
        <v>35</v>
      </c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</row>
    <row r="289" spans="1:34" ht="15" customHeight="1">
      <c r="A289" s="37">
        <v>299</v>
      </c>
      <c r="B289" s="41"/>
      <c r="C289" s="142"/>
      <c r="D289" s="41"/>
      <c r="E289" s="37"/>
      <c r="F289" s="41"/>
      <c r="G289" s="142"/>
      <c r="H289" s="41"/>
      <c r="I289" s="37"/>
      <c r="J289" s="37">
        <v>1</v>
      </c>
      <c r="K289" s="142" t="str">
        <f>VLOOKUP(J289,Tablas_Maestras_Prime!$A$173:$B$175,2,FALSE)</f>
        <v>Estable</v>
      </c>
      <c r="L289" s="37">
        <v>1</v>
      </c>
      <c r="M289" s="37" t="str">
        <f>VLOOKUP(L289,Tablas_Maestras_Prime!$A$158:$B$169,2,FALSE)</f>
        <v>Por definir</v>
      </c>
      <c r="N289" s="37" t="s">
        <v>4575</v>
      </c>
      <c r="O289" s="37" t="s">
        <v>4576</v>
      </c>
      <c r="P289" s="38">
        <v>36862</v>
      </c>
      <c r="Q289" s="39" t="s">
        <v>3508</v>
      </c>
      <c r="R289" s="37">
        <v>72208238</v>
      </c>
      <c r="S289" s="37">
        <v>934522637</v>
      </c>
      <c r="T289" s="37" t="s">
        <v>43</v>
      </c>
      <c r="U289" s="37" t="s">
        <v>3511</v>
      </c>
      <c r="V289" s="41"/>
      <c r="W289" s="41"/>
      <c r="X289" s="37" t="s">
        <v>35</v>
      </c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</row>
    <row r="290" spans="1:34" ht="15" customHeight="1">
      <c r="A290" s="37">
        <v>300</v>
      </c>
      <c r="B290" s="41"/>
      <c r="C290" s="142"/>
      <c r="D290" s="41"/>
      <c r="E290" s="37"/>
      <c r="F290" s="41"/>
      <c r="G290" s="142"/>
      <c r="H290" s="41"/>
      <c r="I290" s="37"/>
      <c r="J290" s="37">
        <v>1</v>
      </c>
      <c r="K290" s="142" t="str">
        <f>VLOOKUP(J290,Tablas_Maestras_Prime!$A$173:$B$175,2,FALSE)</f>
        <v>Estable</v>
      </c>
      <c r="L290" s="37">
        <v>1</v>
      </c>
      <c r="M290" s="37" t="str">
        <f>VLOOKUP(L290,Tablas_Maestras_Prime!$A$158:$B$169,2,FALSE)</f>
        <v>Por definir</v>
      </c>
      <c r="N290" s="37" t="s">
        <v>3269</v>
      </c>
      <c r="O290" s="37" t="s">
        <v>3270</v>
      </c>
      <c r="P290" s="41"/>
      <c r="Q290" s="39" t="s">
        <v>3271</v>
      </c>
      <c r="R290" s="37">
        <v>75808430</v>
      </c>
      <c r="S290" s="37">
        <v>988580139</v>
      </c>
      <c r="T290" s="37" t="s">
        <v>1223</v>
      </c>
      <c r="U290" s="37" t="s">
        <v>3274</v>
      </c>
      <c r="V290" s="41"/>
      <c r="W290" s="41"/>
      <c r="X290" s="37" t="s">
        <v>35</v>
      </c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</row>
    <row r="291" spans="1:34" ht="15" customHeight="1">
      <c r="A291" s="37">
        <v>301</v>
      </c>
      <c r="B291" s="41"/>
      <c r="C291" s="142"/>
      <c r="D291" s="41"/>
      <c r="E291" s="37"/>
      <c r="F291" s="41"/>
      <c r="G291" s="142"/>
      <c r="H291" s="41"/>
      <c r="I291" s="37"/>
      <c r="J291" s="37">
        <v>1</v>
      </c>
      <c r="K291" s="142" t="str">
        <f>VLOOKUP(J291,Tablas_Maestras_Prime!$A$173:$B$175,2,FALSE)</f>
        <v>Estable</v>
      </c>
      <c r="L291" s="37">
        <v>1</v>
      </c>
      <c r="M291" s="37" t="str">
        <f>VLOOKUP(L291,Tablas_Maestras_Prime!$A$158:$B$169,2,FALSE)</f>
        <v>Por definir</v>
      </c>
      <c r="N291" s="37" t="s">
        <v>4577</v>
      </c>
      <c r="O291" s="37" t="s">
        <v>4578</v>
      </c>
      <c r="P291" s="38">
        <v>36806</v>
      </c>
      <c r="Q291" s="39" t="s">
        <v>4579</v>
      </c>
      <c r="R291" s="37">
        <v>70091125</v>
      </c>
      <c r="S291" s="37">
        <v>986748016</v>
      </c>
      <c r="T291" s="37" t="s">
        <v>477</v>
      </c>
      <c r="U291" s="37" t="s">
        <v>4580</v>
      </c>
      <c r="V291" s="41"/>
      <c r="W291" s="41"/>
      <c r="X291" s="37" t="s">
        <v>35</v>
      </c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</row>
    <row r="292" spans="1:34" ht="15" customHeight="1">
      <c r="A292" s="37">
        <v>302</v>
      </c>
      <c r="B292" s="41"/>
      <c r="C292" s="142"/>
      <c r="D292" s="41"/>
      <c r="E292" s="37"/>
      <c r="F292" s="41"/>
      <c r="G292" s="142"/>
      <c r="H292" s="41"/>
      <c r="I292" s="37"/>
      <c r="J292" s="37">
        <v>1</v>
      </c>
      <c r="K292" s="142" t="str">
        <f>VLOOKUP(J292,Tablas_Maestras_Prime!$A$173:$B$175,2,FALSE)</f>
        <v>Estable</v>
      </c>
      <c r="L292" s="37">
        <v>1</v>
      </c>
      <c r="M292" s="37" t="str">
        <f>VLOOKUP(L292,Tablas_Maestras_Prime!$A$158:$B$169,2,FALSE)</f>
        <v>Por definir</v>
      </c>
      <c r="N292" s="37" t="s">
        <v>3385</v>
      </c>
      <c r="O292" s="37" t="s">
        <v>3386</v>
      </c>
      <c r="P292" s="38">
        <v>33841</v>
      </c>
      <c r="Q292" s="39" t="s">
        <v>3387</v>
      </c>
      <c r="R292" s="37">
        <v>48042031</v>
      </c>
      <c r="S292" s="37">
        <v>935794963</v>
      </c>
      <c r="T292" s="37" t="s">
        <v>142</v>
      </c>
      <c r="U292" s="37" t="s">
        <v>3390</v>
      </c>
      <c r="V292" s="41"/>
      <c r="W292" s="41"/>
      <c r="X292" s="37" t="s">
        <v>35</v>
      </c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</row>
    <row r="293" spans="1:34" ht="15" customHeight="1">
      <c r="A293" s="37">
        <v>303</v>
      </c>
      <c r="B293" s="41"/>
      <c r="C293" s="142"/>
      <c r="D293" s="41"/>
      <c r="E293" s="37"/>
      <c r="F293" s="41"/>
      <c r="G293" s="142"/>
      <c r="H293" s="41"/>
      <c r="I293" s="37"/>
      <c r="J293" s="37">
        <v>1</v>
      </c>
      <c r="K293" s="142" t="str">
        <f>VLOOKUP(J293,Tablas_Maestras_Prime!$A$173:$B$175,2,FALSE)</f>
        <v>Estable</v>
      </c>
      <c r="L293" s="37">
        <v>1</v>
      </c>
      <c r="M293" s="37" t="str">
        <f>VLOOKUP(L293,Tablas_Maestras_Prime!$A$158:$B$169,2,FALSE)</f>
        <v>Por definir</v>
      </c>
      <c r="N293" s="37" t="s">
        <v>4581</v>
      </c>
      <c r="O293" s="37" t="s">
        <v>4582</v>
      </c>
      <c r="P293" s="41"/>
      <c r="Q293" s="41"/>
      <c r="R293" s="41"/>
      <c r="S293" s="41"/>
      <c r="T293" s="41"/>
      <c r="U293" s="41"/>
      <c r="V293" s="41"/>
      <c r="W293" s="41"/>
      <c r="X293" s="37" t="s">
        <v>35</v>
      </c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</row>
    <row r="294" spans="1:34" ht="15" customHeight="1">
      <c r="A294" s="37">
        <v>304</v>
      </c>
      <c r="B294" s="41"/>
      <c r="C294" s="142"/>
      <c r="D294" s="41"/>
      <c r="E294" s="37"/>
      <c r="F294" s="41"/>
      <c r="G294" s="142"/>
      <c r="H294" s="41"/>
      <c r="I294" s="37"/>
      <c r="J294" s="37">
        <v>1</v>
      </c>
      <c r="K294" s="142" t="str">
        <f>VLOOKUP(J294,Tablas_Maestras_Prime!$A$173:$B$175,2,FALSE)</f>
        <v>Estable</v>
      </c>
      <c r="L294" s="37">
        <v>1</v>
      </c>
      <c r="M294" s="37" t="str">
        <f>VLOOKUP(L294,Tablas_Maestras_Prime!$A$158:$B$169,2,FALSE)</f>
        <v>Por definir</v>
      </c>
      <c r="N294" s="37" t="s">
        <v>4583</v>
      </c>
      <c r="O294" s="37" t="s">
        <v>4584</v>
      </c>
      <c r="P294" s="38">
        <v>35784</v>
      </c>
      <c r="Q294" s="39" t="s">
        <v>4585</v>
      </c>
      <c r="R294" s="37">
        <v>73077548</v>
      </c>
      <c r="S294" s="37">
        <v>942781302</v>
      </c>
      <c r="T294" s="37" t="s">
        <v>4586</v>
      </c>
      <c r="U294" s="37" t="s">
        <v>4587</v>
      </c>
      <c r="V294" s="41"/>
      <c r="W294" s="41"/>
      <c r="X294" s="37" t="s">
        <v>35</v>
      </c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</row>
    <row r="295" spans="1:34" ht="15" customHeight="1">
      <c r="A295" s="37">
        <v>305</v>
      </c>
      <c r="B295" s="41"/>
      <c r="C295" s="142"/>
      <c r="D295" s="41"/>
      <c r="E295" s="37"/>
      <c r="F295" s="41"/>
      <c r="G295" s="142"/>
      <c r="H295" s="41"/>
      <c r="I295" s="37"/>
      <c r="J295" s="37">
        <v>1</v>
      </c>
      <c r="K295" s="142" t="str">
        <f>VLOOKUP(J295,Tablas_Maestras_Prime!$A$173:$B$175,2,FALSE)</f>
        <v>Estable</v>
      </c>
      <c r="L295" s="37">
        <v>1</v>
      </c>
      <c r="M295" s="37" t="str">
        <f>VLOOKUP(L295,Tablas_Maestras_Prime!$A$158:$B$169,2,FALSE)</f>
        <v>Por definir</v>
      </c>
      <c r="N295" s="37" t="s">
        <v>4588</v>
      </c>
      <c r="O295" s="37" t="s">
        <v>4589</v>
      </c>
      <c r="P295" s="41"/>
      <c r="Q295" s="41"/>
      <c r="R295" s="41"/>
      <c r="S295" s="41"/>
      <c r="T295" s="41"/>
      <c r="U295" s="41"/>
      <c r="V295" s="41"/>
      <c r="W295" s="41"/>
      <c r="X295" s="37" t="s">
        <v>35</v>
      </c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</row>
    <row r="296" spans="1:34" ht="15" customHeight="1">
      <c r="A296" s="37">
        <v>306</v>
      </c>
      <c r="B296" s="41"/>
      <c r="C296" s="142"/>
      <c r="D296" s="41"/>
      <c r="E296" s="37"/>
      <c r="F296" s="41"/>
      <c r="G296" s="142"/>
      <c r="H296" s="41"/>
      <c r="I296" s="37"/>
      <c r="J296" s="37">
        <v>1</v>
      </c>
      <c r="K296" s="142" t="str">
        <f>VLOOKUP(J296,Tablas_Maestras_Prime!$A$173:$B$175,2,FALSE)</f>
        <v>Estable</v>
      </c>
      <c r="L296" s="37">
        <v>1</v>
      </c>
      <c r="M296" s="37" t="str">
        <f>VLOOKUP(L296,Tablas_Maestras_Prime!$A$158:$B$169,2,FALSE)</f>
        <v>Por definir</v>
      </c>
      <c r="N296" s="37" t="s">
        <v>3228</v>
      </c>
      <c r="O296" s="37" t="s">
        <v>3229</v>
      </c>
      <c r="P296" s="38">
        <v>36969</v>
      </c>
      <c r="Q296" s="39" t="s">
        <v>3230</v>
      </c>
      <c r="R296" s="37">
        <v>75674918</v>
      </c>
      <c r="S296" s="37">
        <v>932993236</v>
      </c>
      <c r="T296" s="37" t="s">
        <v>4590</v>
      </c>
      <c r="U296" s="37" t="s">
        <v>4591</v>
      </c>
      <c r="V296" s="41"/>
      <c r="W296" s="41"/>
      <c r="X296" s="37" t="s">
        <v>35</v>
      </c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</row>
    <row r="297" spans="1:34" ht="15" customHeight="1">
      <c r="A297" s="37">
        <v>307</v>
      </c>
      <c r="B297" s="37"/>
      <c r="C297" s="142"/>
      <c r="D297" s="37"/>
      <c r="E297" s="37"/>
      <c r="F297" s="37"/>
      <c r="G297" s="142"/>
      <c r="H297" s="37"/>
      <c r="I297" s="37"/>
      <c r="J297" s="37">
        <v>1</v>
      </c>
      <c r="K297" s="142" t="str">
        <f>VLOOKUP(J297,Tablas_Maestras_Prime!$A$173:$B$175,2,FALSE)</f>
        <v>Estable</v>
      </c>
      <c r="L297" s="37">
        <v>1</v>
      </c>
      <c r="M297" s="37" t="str">
        <f>VLOOKUP(L297,Tablas_Maestras_Prime!$A$158:$B$169,2,FALSE)</f>
        <v>Por definir</v>
      </c>
      <c r="N297" s="37" t="s">
        <v>4592</v>
      </c>
      <c r="O297" s="37" t="s">
        <v>4593</v>
      </c>
      <c r="P297" s="41"/>
      <c r="Q297" s="41"/>
      <c r="R297" s="37">
        <v>75227793</v>
      </c>
      <c r="S297" s="41"/>
      <c r="T297" s="41"/>
      <c r="U297" s="41"/>
      <c r="V297" s="41"/>
      <c r="W297" s="41"/>
      <c r="X297" s="37" t="s">
        <v>35</v>
      </c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</row>
    <row r="298" spans="1:34" ht="15" customHeight="1">
      <c r="A298" s="37">
        <v>308</v>
      </c>
      <c r="B298" s="37">
        <v>1</v>
      </c>
      <c r="C298" s="142" t="str">
        <f>VLOOKUP(B298,Tablas_Maestras_Prime!$A$116:$B$153,2,FALSE)</f>
        <v>Arquitectura y Urbanismo</v>
      </c>
      <c r="D298" s="37">
        <v>4</v>
      </c>
      <c r="E298" s="37" t="str">
        <f>VLOOKUP(D298,Tablas_Maestras_Prime!$A$42:$B$103,2,FALSE)</f>
        <v>Universidad Cesar Vallejo</v>
      </c>
      <c r="F298" s="37">
        <v>2</v>
      </c>
      <c r="G298" s="142" t="str">
        <f>VLOOKUP(F298,Tablas_Maestras_Prime!$A$107:$B$112,2,FALSE)</f>
        <v>Administracion</v>
      </c>
      <c r="H298" s="37">
        <v>8</v>
      </c>
      <c r="I298" s="37" t="str">
        <f>VLOOKUP(H298,Tablas_Maestras_Prime!$A$20:$B$38,2,FALSE)</f>
        <v>Arquitectura</v>
      </c>
      <c r="J298" s="37">
        <v>3</v>
      </c>
      <c r="K298" s="142" t="str">
        <f>VLOOKUP(J298,Tablas_Maestras_Prime!$A$173:$B$175,2,FALSE)</f>
        <v>Part Time</v>
      </c>
      <c r="L298" s="37">
        <v>1</v>
      </c>
      <c r="M298" s="37" t="str">
        <f>VLOOKUP(L298,Tablas_Maestras_Prime!$A$158:$B$169,2,FALSE)</f>
        <v>Por definir</v>
      </c>
      <c r="N298" s="37" t="s">
        <v>1976</v>
      </c>
      <c r="O298" s="37" t="s">
        <v>1977</v>
      </c>
      <c r="P298" s="38">
        <v>36503</v>
      </c>
      <c r="Q298" s="39" t="s">
        <v>1978</v>
      </c>
      <c r="R298" s="37">
        <v>71515125</v>
      </c>
      <c r="S298" s="37">
        <v>936387974</v>
      </c>
      <c r="T298" s="37" t="s">
        <v>4594</v>
      </c>
      <c r="U298" s="37" t="s">
        <v>4595</v>
      </c>
      <c r="V298" s="37">
        <v>7001208747</v>
      </c>
      <c r="W298" s="37">
        <v>9</v>
      </c>
      <c r="X298" s="37" t="s">
        <v>35</v>
      </c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</row>
    <row r="299" spans="1:34" ht="15" customHeight="1">
      <c r="A299" s="37">
        <v>309</v>
      </c>
      <c r="B299" s="41"/>
      <c r="C299" s="142"/>
      <c r="D299" s="41"/>
      <c r="E299" s="37"/>
      <c r="F299" s="41"/>
      <c r="G299" s="142"/>
      <c r="H299" s="41"/>
      <c r="I299" s="37"/>
      <c r="J299" s="37">
        <v>1</v>
      </c>
      <c r="K299" s="142" t="str">
        <f>VLOOKUP(J299,Tablas_Maestras_Prime!$A$173:$B$175,2,FALSE)</f>
        <v>Estable</v>
      </c>
      <c r="L299" s="37">
        <v>1</v>
      </c>
      <c r="M299" s="37" t="str">
        <f>VLOOKUP(L299,Tablas_Maestras_Prime!$A$158:$B$169,2,FALSE)</f>
        <v>Por definir</v>
      </c>
      <c r="N299" s="37" t="s">
        <v>4596</v>
      </c>
      <c r="O299" s="37" t="s">
        <v>4597</v>
      </c>
      <c r="P299" s="41"/>
      <c r="Q299" s="41"/>
      <c r="R299" s="37">
        <v>75355657</v>
      </c>
      <c r="S299" s="41"/>
      <c r="T299" s="41"/>
      <c r="U299" s="41"/>
      <c r="V299" s="41"/>
      <c r="W299" s="41"/>
      <c r="X299" s="37" t="s">
        <v>35</v>
      </c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</row>
    <row r="300" spans="1:34" ht="15" customHeight="1">
      <c r="A300" s="37">
        <v>310</v>
      </c>
      <c r="B300" s="41"/>
      <c r="C300" s="142"/>
      <c r="D300" s="41"/>
      <c r="E300" s="37"/>
      <c r="F300" s="41"/>
      <c r="G300" s="142"/>
      <c r="H300" s="41"/>
      <c r="I300" s="37"/>
      <c r="J300" s="37">
        <v>1</v>
      </c>
      <c r="K300" s="142" t="str">
        <f>VLOOKUP(J300,Tablas_Maestras_Prime!$A$173:$B$175,2,FALSE)</f>
        <v>Estable</v>
      </c>
      <c r="L300" s="37">
        <v>1</v>
      </c>
      <c r="M300" s="37" t="str">
        <f>VLOOKUP(L300,Tablas_Maestras_Prime!$A$158:$B$169,2,FALSE)</f>
        <v>Por definir</v>
      </c>
      <c r="N300" s="37" t="s">
        <v>4598</v>
      </c>
      <c r="O300" s="37" t="s">
        <v>4599</v>
      </c>
      <c r="P300" s="41"/>
      <c r="Q300" s="41"/>
      <c r="R300" s="41"/>
      <c r="S300" s="41"/>
      <c r="T300" s="41"/>
      <c r="U300" s="41"/>
      <c r="V300" s="41"/>
      <c r="W300" s="41"/>
      <c r="X300" s="37" t="s">
        <v>35</v>
      </c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</row>
    <row r="301" spans="1:34" ht="15" customHeight="1">
      <c r="A301" s="37">
        <v>311</v>
      </c>
      <c r="B301" s="41"/>
      <c r="C301" s="142"/>
      <c r="D301" s="41"/>
      <c r="E301" s="37"/>
      <c r="F301" s="41"/>
      <c r="G301" s="142"/>
      <c r="H301" s="41"/>
      <c r="I301" s="37"/>
      <c r="J301" s="37">
        <v>1</v>
      </c>
      <c r="K301" s="142" t="str">
        <f>VLOOKUP(J301,Tablas_Maestras_Prime!$A$173:$B$175,2,FALSE)</f>
        <v>Estable</v>
      </c>
      <c r="L301" s="37">
        <v>1</v>
      </c>
      <c r="M301" s="37" t="str">
        <f>VLOOKUP(L301,Tablas_Maestras_Prime!$A$158:$B$169,2,FALSE)</f>
        <v>Por definir</v>
      </c>
      <c r="N301" s="37" t="s">
        <v>4600</v>
      </c>
      <c r="O301" s="37" t="s">
        <v>4601</v>
      </c>
      <c r="P301" s="38">
        <v>36713</v>
      </c>
      <c r="Q301" s="39" t="s">
        <v>4602</v>
      </c>
      <c r="R301" s="37">
        <v>73706939</v>
      </c>
      <c r="S301" s="37">
        <v>982301575</v>
      </c>
      <c r="T301" s="41"/>
      <c r="U301" s="37" t="s">
        <v>4603</v>
      </c>
      <c r="V301" s="41"/>
      <c r="W301" s="41"/>
      <c r="X301" s="37" t="s">
        <v>35</v>
      </c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</row>
    <row r="302" spans="1:34" ht="15" customHeight="1">
      <c r="A302" s="37">
        <v>312</v>
      </c>
      <c r="B302" s="41"/>
      <c r="C302" s="142"/>
      <c r="D302" s="41"/>
      <c r="E302" s="37"/>
      <c r="F302" s="41"/>
      <c r="G302" s="142"/>
      <c r="H302" s="41"/>
      <c r="I302" s="37"/>
      <c r="J302" s="37">
        <v>1</v>
      </c>
      <c r="K302" s="142" t="str">
        <f>VLOOKUP(J302,Tablas_Maestras_Prime!$A$173:$B$175,2,FALSE)</f>
        <v>Estable</v>
      </c>
      <c r="L302" s="37">
        <v>1</v>
      </c>
      <c r="M302" s="37" t="str">
        <f>VLOOKUP(L302,Tablas_Maestras_Prime!$A$158:$B$169,2,FALSE)</f>
        <v>Por definir</v>
      </c>
      <c r="N302" s="37" t="s">
        <v>4086</v>
      </c>
      <c r="O302" s="37" t="s">
        <v>4604</v>
      </c>
      <c r="P302" s="38">
        <v>36136</v>
      </c>
      <c r="Q302" s="39" t="s">
        <v>4088</v>
      </c>
      <c r="R302" s="37">
        <v>73173495</v>
      </c>
      <c r="S302" s="37">
        <v>914818733</v>
      </c>
      <c r="T302" s="37" t="s">
        <v>4605</v>
      </c>
      <c r="U302" s="37" t="s">
        <v>4091</v>
      </c>
      <c r="V302" s="41"/>
      <c r="W302" s="41"/>
      <c r="X302" s="37" t="s">
        <v>35</v>
      </c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</row>
    <row r="303" spans="1:34" ht="15" customHeight="1">
      <c r="A303" s="37">
        <v>313</v>
      </c>
      <c r="B303" s="41"/>
      <c r="C303" s="142"/>
      <c r="D303" s="41"/>
      <c r="E303" s="37"/>
      <c r="F303" s="41"/>
      <c r="G303" s="142"/>
      <c r="H303" s="41"/>
      <c r="I303" s="37"/>
      <c r="J303" s="37">
        <v>1</v>
      </c>
      <c r="K303" s="142" t="str">
        <f>VLOOKUP(J303,Tablas_Maestras_Prime!$A$173:$B$175,2,FALSE)</f>
        <v>Estable</v>
      </c>
      <c r="L303" s="37">
        <v>1</v>
      </c>
      <c r="M303" s="37" t="str">
        <f>VLOOKUP(L303,Tablas_Maestras_Prime!$A$158:$B$169,2,FALSE)</f>
        <v>Por definir</v>
      </c>
      <c r="N303" s="37" t="s">
        <v>4606</v>
      </c>
      <c r="O303" s="37" t="s">
        <v>4607</v>
      </c>
      <c r="P303" s="38">
        <v>35956</v>
      </c>
      <c r="Q303" s="39" t="s">
        <v>3236</v>
      </c>
      <c r="R303" s="37">
        <v>70199464</v>
      </c>
      <c r="S303" s="37">
        <v>961482334</v>
      </c>
      <c r="T303" s="41"/>
      <c r="U303" s="37" t="s">
        <v>4608</v>
      </c>
      <c r="V303" s="41"/>
      <c r="W303" s="41"/>
      <c r="X303" s="37" t="s">
        <v>35</v>
      </c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</row>
    <row r="304" spans="1:34" ht="15" customHeight="1">
      <c r="A304" s="37">
        <v>314</v>
      </c>
      <c r="B304" s="41"/>
      <c r="C304" s="142"/>
      <c r="D304" s="41"/>
      <c r="E304" s="37"/>
      <c r="F304" s="41"/>
      <c r="G304" s="142"/>
      <c r="H304" s="41"/>
      <c r="I304" s="37"/>
      <c r="J304" s="37">
        <v>1</v>
      </c>
      <c r="K304" s="142" t="str">
        <f>VLOOKUP(J304,Tablas_Maestras_Prime!$A$173:$B$175,2,FALSE)</f>
        <v>Estable</v>
      </c>
      <c r="L304" s="37">
        <v>1</v>
      </c>
      <c r="M304" s="37" t="str">
        <f>VLOOKUP(L304,Tablas_Maestras_Prime!$A$158:$B$169,2,FALSE)</f>
        <v>Por definir</v>
      </c>
      <c r="N304" s="37" t="s">
        <v>4609</v>
      </c>
      <c r="O304" s="37" t="s">
        <v>4610</v>
      </c>
      <c r="P304" s="41"/>
      <c r="Q304" s="41"/>
      <c r="R304" s="37">
        <v>76444692</v>
      </c>
      <c r="S304" s="41"/>
      <c r="T304" s="41"/>
      <c r="U304" s="41"/>
      <c r="V304" s="41"/>
      <c r="W304" s="41"/>
      <c r="X304" s="37" t="s">
        <v>35</v>
      </c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</row>
    <row r="305" spans="1:34" ht="15" customHeight="1">
      <c r="A305" s="37">
        <v>315</v>
      </c>
      <c r="B305" s="41"/>
      <c r="C305" s="142"/>
      <c r="D305" s="41"/>
      <c r="E305" s="37"/>
      <c r="F305" s="41"/>
      <c r="G305" s="142"/>
      <c r="H305" s="41"/>
      <c r="I305" s="37"/>
      <c r="J305" s="37">
        <v>1</v>
      </c>
      <c r="K305" s="142" t="str">
        <f>VLOOKUP(J305,Tablas_Maestras_Prime!$A$173:$B$175,2,FALSE)</f>
        <v>Estable</v>
      </c>
      <c r="L305" s="37">
        <v>1</v>
      </c>
      <c r="M305" s="37" t="str">
        <f>VLOOKUP(L305,Tablas_Maestras_Prime!$A$158:$B$169,2,FALSE)</f>
        <v>Por definir</v>
      </c>
      <c r="N305" s="37" t="s">
        <v>3297</v>
      </c>
      <c r="O305" s="37" t="s">
        <v>3298</v>
      </c>
      <c r="P305" s="38">
        <v>37055</v>
      </c>
      <c r="Q305" s="39" t="s">
        <v>3299</v>
      </c>
      <c r="R305" s="37">
        <v>76845721</v>
      </c>
      <c r="S305" s="37">
        <v>931095282</v>
      </c>
      <c r="T305" s="37" t="s">
        <v>784</v>
      </c>
      <c r="U305" s="37" t="s">
        <v>3302</v>
      </c>
      <c r="V305" s="41"/>
      <c r="W305" s="41"/>
      <c r="X305" s="37" t="s">
        <v>35</v>
      </c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</row>
    <row r="306" spans="1:34" ht="15" customHeight="1">
      <c r="A306" s="37">
        <v>316</v>
      </c>
      <c r="B306" s="41"/>
      <c r="C306" s="142"/>
      <c r="D306" s="41"/>
      <c r="E306" s="37"/>
      <c r="F306" s="41"/>
      <c r="G306" s="142"/>
      <c r="H306" s="41"/>
      <c r="I306" s="37"/>
      <c r="J306" s="37">
        <v>1</v>
      </c>
      <c r="K306" s="142" t="str">
        <f>VLOOKUP(J306,Tablas_Maestras_Prime!$A$173:$B$175,2,FALSE)</f>
        <v>Estable</v>
      </c>
      <c r="L306" s="37">
        <v>1</v>
      </c>
      <c r="M306" s="37" t="str">
        <f>VLOOKUP(L306,Tablas_Maestras_Prime!$A$158:$B$169,2,FALSE)</f>
        <v>Por definir</v>
      </c>
      <c r="N306" s="37" t="s">
        <v>3256</v>
      </c>
      <c r="O306" s="37" t="s">
        <v>3257</v>
      </c>
      <c r="P306" s="38">
        <v>37037</v>
      </c>
      <c r="Q306" s="39" t="s">
        <v>3258</v>
      </c>
      <c r="R306" s="37">
        <v>72674620</v>
      </c>
      <c r="S306" s="37">
        <v>953728747</v>
      </c>
      <c r="T306" s="37" t="s">
        <v>142</v>
      </c>
      <c r="U306" s="37" t="s">
        <v>3261</v>
      </c>
      <c r="V306" s="41"/>
      <c r="W306" s="41"/>
      <c r="X306" s="37" t="s">
        <v>35</v>
      </c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</row>
    <row r="307" spans="1:34" ht="15" customHeight="1">
      <c r="A307" s="37">
        <v>317</v>
      </c>
      <c r="B307" s="41"/>
      <c r="C307" s="142"/>
      <c r="D307" s="41"/>
      <c r="E307" s="37"/>
      <c r="F307" s="41"/>
      <c r="G307" s="142"/>
      <c r="H307" s="41"/>
      <c r="I307" s="37"/>
      <c r="J307" s="37">
        <v>1</v>
      </c>
      <c r="K307" s="142" t="str">
        <f>VLOOKUP(J307,Tablas_Maestras_Prime!$A$173:$B$175,2,FALSE)</f>
        <v>Estable</v>
      </c>
      <c r="L307" s="37">
        <v>1</v>
      </c>
      <c r="M307" s="37" t="str">
        <f>VLOOKUP(L307,Tablas_Maestras_Prime!$A$158:$B$169,2,FALSE)</f>
        <v>Por definir</v>
      </c>
      <c r="N307" s="37" t="s">
        <v>4611</v>
      </c>
      <c r="O307" s="37" t="s">
        <v>4612</v>
      </c>
      <c r="P307" s="41"/>
      <c r="Q307" s="41"/>
      <c r="R307" s="37">
        <v>73195585</v>
      </c>
      <c r="S307" s="41"/>
      <c r="T307" s="41"/>
      <c r="U307" s="41"/>
      <c r="V307" s="41"/>
      <c r="W307" s="41"/>
      <c r="X307" s="37" t="s">
        <v>35</v>
      </c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</row>
    <row r="308" spans="1:34" ht="15" customHeight="1">
      <c r="A308" s="37">
        <v>318</v>
      </c>
      <c r="B308" s="37"/>
      <c r="C308" s="142"/>
      <c r="D308" s="37"/>
      <c r="E308" s="37"/>
      <c r="F308" s="37"/>
      <c r="G308" s="142"/>
      <c r="H308" s="37"/>
      <c r="I308" s="37"/>
      <c r="J308" s="37">
        <v>1</v>
      </c>
      <c r="K308" s="142" t="str">
        <f>VLOOKUP(J308,Tablas_Maestras_Prime!$A$173:$B$175,2,FALSE)</f>
        <v>Estable</v>
      </c>
      <c r="L308" s="37">
        <v>1</v>
      </c>
      <c r="M308" s="37" t="str">
        <f>VLOOKUP(L308,Tablas_Maestras_Prime!$A$158:$B$169,2,FALSE)</f>
        <v>Por definir</v>
      </c>
      <c r="N308" s="37" t="s">
        <v>4613</v>
      </c>
      <c r="O308" s="37" t="s">
        <v>4614</v>
      </c>
      <c r="P308" s="38">
        <v>35609</v>
      </c>
      <c r="Q308" s="39" t="s">
        <v>3451</v>
      </c>
      <c r="R308" s="37">
        <v>73143403</v>
      </c>
      <c r="S308" s="37">
        <v>962595675</v>
      </c>
      <c r="T308" s="37" t="s">
        <v>4489</v>
      </c>
      <c r="U308" s="37" t="s">
        <v>3454</v>
      </c>
      <c r="V308" s="41"/>
      <c r="W308" s="41"/>
      <c r="X308" s="37" t="s">
        <v>35</v>
      </c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</row>
    <row r="309" spans="1:34" ht="15" customHeight="1">
      <c r="A309" s="37">
        <v>319</v>
      </c>
      <c r="B309" s="37">
        <v>5</v>
      </c>
      <c r="C309" s="142" t="str">
        <f>VLOOKUP(B309,Tablas_Maestras_Prime!$A$116:$B$153,2,FALSE)</f>
        <v>Ing. Civil</v>
      </c>
      <c r="D309" s="37">
        <v>2</v>
      </c>
      <c r="E309" s="37" t="str">
        <f>VLOOKUP(D309,Tablas_Maestras_Prime!$A$42:$B$103,2,FALSE)</f>
        <v>Universidad privada del norte</v>
      </c>
      <c r="F309" s="37">
        <v>4</v>
      </c>
      <c r="G309" s="142" t="str">
        <f>VLOOKUP(F309,Tablas_Maestras_Prime!$A$107:$B$112,2,FALSE)</f>
        <v>Ingenieria</v>
      </c>
      <c r="H309" s="37">
        <v>2</v>
      </c>
      <c r="I309" s="37" t="str">
        <f>VLOOKUP(H309,Tablas_Maestras_Prime!$A$20:$B$38,2,FALSE)</f>
        <v>Ingeniería</v>
      </c>
      <c r="J309" s="37">
        <v>3</v>
      </c>
      <c r="K309" s="142" t="str">
        <f>VLOOKUP(J309,Tablas_Maestras_Prime!$A$173:$B$175,2,FALSE)</f>
        <v>Part Time</v>
      </c>
      <c r="L309" s="37">
        <v>1</v>
      </c>
      <c r="M309" s="37" t="str">
        <f>VLOOKUP(L309,Tablas_Maestras_Prime!$A$158:$B$169,2,FALSE)</f>
        <v>Por definir</v>
      </c>
      <c r="N309" s="37" t="s">
        <v>2002</v>
      </c>
      <c r="O309" s="37" t="s">
        <v>4615</v>
      </c>
      <c r="P309" s="38">
        <v>36627</v>
      </c>
      <c r="Q309" s="39" t="s">
        <v>2004</v>
      </c>
      <c r="R309" s="37">
        <v>71533738</v>
      </c>
      <c r="S309" s="37">
        <v>992535694</v>
      </c>
      <c r="T309" s="41"/>
      <c r="U309" s="37" t="s">
        <v>2007</v>
      </c>
      <c r="V309" s="41"/>
      <c r="W309" s="37">
        <v>10</v>
      </c>
      <c r="X309" s="37" t="s">
        <v>35</v>
      </c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</row>
    <row r="310" spans="1:34" ht="15" customHeight="1">
      <c r="A310" s="37">
        <v>320</v>
      </c>
      <c r="B310" s="41"/>
      <c r="C310" s="142"/>
      <c r="D310" s="41"/>
      <c r="E310" s="37"/>
      <c r="F310" s="41"/>
      <c r="G310" s="142"/>
      <c r="H310" s="41"/>
      <c r="I310" s="37"/>
      <c r="J310" s="37">
        <v>1</v>
      </c>
      <c r="K310" s="142" t="str">
        <f>VLOOKUP(J310,Tablas_Maestras_Prime!$A$173:$B$175,2,FALSE)</f>
        <v>Estable</v>
      </c>
      <c r="L310" s="37">
        <v>1</v>
      </c>
      <c r="M310" s="37" t="str">
        <f>VLOOKUP(L310,Tablas_Maestras_Prime!$A$158:$B$169,2,FALSE)</f>
        <v>Por definir</v>
      </c>
      <c r="N310" s="37" t="s">
        <v>4616</v>
      </c>
      <c r="O310" s="37" t="s">
        <v>4617</v>
      </c>
      <c r="P310" s="41"/>
      <c r="Q310" s="41"/>
      <c r="R310" s="37">
        <v>75278590</v>
      </c>
      <c r="S310" s="41"/>
      <c r="T310" s="41"/>
      <c r="U310" s="41"/>
      <c r="V310" s="41"/>
      <c r="W310" s="41"/>
      <c r="X310" s="37" t="s">
        <v>35</v>
      </c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</row>
    <row r="311" spans="1:34" ht="15" customHeight="1">
      <c r="A311" s="37">
        <v>321</v>
      </c>
      <c r="B311" s="41"/>
      <c r="C311" s="142"/>
      <c r="D311" s="41"/>
      <c r="E311" s="37"/>
      <c r="F311" s="41"/>
      <c r="G311" s="142"/>
      <c r="H311" s="41"/>
      <c r="I311" s="37"/>
      <c r="J311" s="37">
        <v>1</v>
      </c>
      <c r="K311" s="142" t="str">
        <f>VLOOKUP(J311,Tablas_Maestras_Prime!$A$173:$B$175,2,FALSE)</f>
        <v>Estable</v>
      </c>
      <c r="L311" s="37">
        <v>1</v>
      </c>
      <c r="M311" s="37" t="str">
        <f>VLOOKUP(L311,Tablas_Maestras_Prime!$A$158:$B$169,2,FALSE)</f>
        <v>Por definir</v>
      </c>
      <c r="N311" s="37" t="s">
        <v>4618</v>
      </c>
      <c r="O311" s="37" t="s">
        <v>4619</v>
      </c>
      <c r="P311" s="38">
        <v>36394</v>
      </c>
      <c r="Q311" s="39" t="s">
        <v>4620</v>
      </c>
      <c r="R311" s="37">
        <v>76595277</v>
      </c>
      <c r="S311" s="37">
        <v>987375189</v>
      </c>
      <c r="T311" s="37" t="s">
        <v>700</v>
      </c>
      <c r="U311" s="37" t="s">
        <v>4621</v>
      </c>
      <c r="V311" s="41"/>
      <c r="W311" s="41"/>
      <c r="X311" s="37" t="s">
        <v>35</v>
      </c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</row>
    <row r="312" spans="1:34" ht="15" customHeight="1">
      <c r="A312" s="37">
        <v>322</v>
      </c>
      <c r="B312" s="41"/>
      <c r="C312" s="142"/>
      <c r="D312" s="41"/>
      <c r="E312" s="37"/>
      <c r="F312" s="41"/>
      <c r="G312" s="142"/>
      <c r="H312" s="41"/>
      <c r="I312" s="37"/>
      <c r="J312" s="37">
        <v>1</v>
      </c>
      <c r="K312" s="142" t="str">
        <f>VLOOKUP(J312,Tablas_Maestras_Prime!$A$173:$B$175,2,FALSE)</f>
        <v>Estable</v>
      </c>
      <c r="L312" s="37">
        <v>1</v>
      </c>
      <c r="M312" s="37" t="str">
        <f>VLOOKUP(L312,Tablas_Maestras_Prime!$A$158:$B$169,2,FALSE)</f>
        <v>Por definir</v>
      </c>
      <c r="N312" s="37" t="s">
        <v>4622</v>
      </c>
      <c r="O312" s="37" t="s">
        <v>4623</v>
      </c>
      <c r="P312" s="38">
        <v>34784</v>
      </c>
      <c r="Q312" s="39" t="s">
        <v>4624</v>
      </c>
      <c r="R312" s="37">
        <v>76769273</v>
      </c>
      <c r="S312" s="37">
        <v>922432795</v>
      </c>
      <c r="T312" s="37" t="s">
        <v>1223</v>
      </c>
      <c r="U312" s="37" t="s">
        <v>4625</v>
      </c>
      <c r="V312" s="41"/>
      <c r="W312" s="41"/>
      <c r="X312" s="37" t="s">
        <v>35</v>
      </c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</row>
    <row r="313" spans="1:34" ht="15" customHeight="1">
      <c r="A313" s="37">
        <v>323</v>
      </c>
      <c r="B313" s="41"/>
      <c r="C313" s="142"/>
      <c r="D313" s="41"/>
      <c r="E313" s="37"/>
      <c r="F313" s="41"/>
      <c r="G313" s="142"/>
      <c r="H313" s="41"/>
      <c r="I313" s="37"/>
      <c r="J313" s="37">
        <v>1</v>
      </c>
      <c r="K313" s="142" t="str">
        <f>VLOOKUP(J313,Tablas_Maestras_Prime!$A$173:$B$175,2,FALSE)</f>
        <v>Estable</v>
      </c>
      <c r="L313" s="37">
        <v>1</v>
      </c>
      <c r="M313" s="37" t="str">
        <f>VLOOKUP(L313,Tablas_Maestras_Prime!$A$158:$B$169,2,FALSE)</f>
        <v>Por definir</v>
      </c>
      <c r="N313" s="37" t="s">
        <v>4626</v>
      </c>
      <c r="O313" s="37" t="s">
        <v>4627</v>
      </c>
      <c r="P313" s="38">
        <v>36111</v>
      </c>
      <c r="Q313" s="39" t="s">
        <v>3487</v>
      </c>
      <c r="R313" s="37">
        <v>70599506</v>
      </c>
      <c r="S313" s="37">
        <v>923721738</v>
      </c>
      <c r="T313" s="37" t="s">
        <v>208</v>
      </c>
      <c r="U313" s="37" t="s">
        <v>3490</v>
      </c>
      <c r="V313" s="41"/>
      <c r="W313" s="41"/>
      <c r="X313" s="37" t="s">
        <v>35</v>
      </c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</row>
    <row r="314" spans="1:34" ht="15" customHeight="1">
      <c r="A314" s="37">
        <v>324</v>
      </c>
      <c r="B314" s="41"/>
      <c r="C314" s="142"/>
      <c r="D314" s="41"/>
      <c r="E314" s="37"/>
      <c r="F314" s="41"/>
      <c r="G314" s="142"/>
      <c r="H314" s="41"/>
      <c r="I314" s="37"/>
      <c r="J314" s="37">
        <v>1</v>
      </c>
      <c r="K314" s="142" t="str">
        <f>VLOOKUP(J314,Tablas_Maestras_Prime!$A$173:$B$175,2,FALSE)</f>
        <v>Estable</v>
      </c>
      <c r="L314" s="37">
        <v>1</v>
      </c>
      <c r="M314" s="37" t="str">
        <f>VLOOKUP(L314,Tablas_Maestras_Prime!$A$158:$B$169,2,FALSE)</f>
        <v>Por definir</v>
      </c>
      <c r="N314" s="37" t="s">
        <v>4628</v>
      </c>
      <c r="O314" s="37" t="s">
        <v>4629</v>
      </c>
      <c r="P314" s="38">
        <v>37876</v>
      </c>
      <c r="Q314" s="39" t="s">
        <v>3501</v>
      </c>
      <c r="R314" s="37">
        <v>73546686</v>
      </c>
      <c r="S314" s="37">
        <v>955438399</v>
      </c>
      <c r="T314" s="37" t="s">
        <v>4630</v>
      </c>
      <c r="U314" s="37" t="s">
        <v>3504</v>
      </c>
      <c r="V314" s="41"/>
      <c r="W314" s="41"/>
      <c r="X314" s="37" t="s">
        <v>35</v>
      </c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</row>
    <row r="315" spans="1:34" ht="15" customHeight="1">
      <c r="A315" s="37">
        <v>325</v>
      </c>
      <c r="B315" s="41"/>
      <c r="C315" s="142"/>
      <c r="D315" s="41"/>
      <c r="E315" s="37"/>
      <c r="F315" s="41"/>
      <c r="G315" s="142"/>
      <c r="H315" s="41"/>
      <c r="I315" s="37"/>
      <c r="J315" s="37">
        <v>1</v>
      </c>
      <c r="K315" s="142" t="str">
        <f>VLOOKUP(J315,Tablas_Maestras_Prime!$A$173:$B$175,2,FALSE)</f>
        <v>Estable</v>
      </c>
      <c r="L315" s="37">
        <v>1</v>
      </c>
      <c r="M315" s="37" t="str">
        <f>VLOOKUP(L315,Tablas_Maestras_Prime!$A$158:$B$169,2,FALSE)</f>
        <v>Por definir</v>
      </c>
      <c r="N315" s="37" t="s">
        <v>4631</v>
      </c>
      <c r="O315" s="37" t="s">
        <v>4632</v>
      </c>
      <c r="P315" s="38">
        <v>37234</v>
      </c>
      <c r="Q315" s="39" t="s">
        <v>3480</v>
      </c>
      <c r="R315" s="37">
        <v>74744890</v>
      </c>
      <c r="S315" s="37">
        <v>929163485</v>
      </c>
      <c r="T315" s="37" t="s">
        <v>4435</v>
      </c>
      <c r="U315" s="37" t="s">
        <v>3483</v>
      </c>
      <c r="V315" s="41"/>
      <c r="W315" s="41"/>
      <c r="X315" s="37" t="s">
        <v>35</v>
      </c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</row>
    <row r="316" spans="1:34" ht="15" customHeight="1">
      <c r="A316" s="37">
        <v>326</v>
      </c>
      <c r="B316" s="41"/>
      <c r="C316" s="142"/>
      <c r="D316" s="41"/>
      <c r="E316" s="37"/>
      <c r="F316" s="41"/>
      <c r="G316" s="142"/>
      <c r="H316" s="41"/>
      <c r="I316" s="37"/>
      <c r="J316" s="37">
        <v>1</v>
      </c>
      <c r="K316" s="142" t="str">
        <f>VLOOKUP(J316,Tablas_Maestras_Prime!$A$173:$B$175,2,FALSE)</f>
        <v>Estable</v>
      </c>
      <c r="L316" s="37">
        <v>1</v>
      </c>
      <c r="M316" s="37" t="str">
        <f>VLOOKUP(L316,Tablas_Maestras_Prime!$A$158:$B$169,2,FALSE)</f>
        <v>Por definir</v>
      </c>
      <c r="N316" s="37" t="s">
        <v>4633</v>
      </c>
      <c r="O316" s="37" t="s">
        <v>3357</v>
      </c>
      <c r="P316" s="38">
        <v>36903</v>
      </c>
      <c r="Q316" s="39" t="s">
        <v>3358</v>
      </c>
      <c r="R316" s="37">
        <v>70676738</v>
      </c>
      <c r="S316" s="37">
        <v>984362033</v>
      </c>
      <c r="T316" s="37" t="s">
        <v>1817</v>
      </c>
      <c r="U316" s="37" t="s">
        <v>3361</v>
      </c>
      <c r="V316" s="41"/>
      <c r="W316" s="41"/>
      <c r="X316" s="37" t="s">
        <v>35</v>
      </c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</row>
    <row r="317" spans="1:34" ht="15" customHeight="1">
      <c r="A317" s="37">
        <v>327</v>
      </c>
      <c r="B317" s="41"/>
      <c r="C317" s="142"/>
      <c r="D317" s="41"/>
      <c r="E317" s="37"/>
      <c r="F317" s="41"/>
      <c r="G317" s="142"/>
      <c r="H317" s="41"/>
      <c r="I317" s="37"/>
      <c r="J317" s="37">
        <v>1</v>
      </c>
      <c r="K317" s="142" t="str">
        <f>VLOOKUP(J317,Tablas_Maestras_Prime!$A$173:$B$175,2,FALSE)</f>
        <v>Estable</v>
      </c>
      <c r="L317" s="37">
        <v>1</v>
      </c>
      <c r="M317" s="37" t="str">
        <f>VLOOKUP(L317,Tablas_Maestras_Prime!$A$158:$B$169,2,FALSE)</f>
        <v>Por definir</v>
      </c>
      <c r="N317" s="37" t="s">
        <v>4634</v>
      </c>
      <c r="O317" s="37" t="s">
        <v>4635</v>
      </c>
      <c r="P317" s="38">
        <v>33646</v>
      </c>
      <c r="Q317" s="39" t="s">
        <v>4636</v>
      </c>
      <c r="R317" s="37">
        <v>47074530</v>
      </c>
      <c r="S317" s="37">
        <v>960331988</v>
      </c>
      <c r="T317" s="37" t="s">
        <v>120</v>
      </c>
      <c r="U317" s="37" t="s">
        <v>4637</v>
      </c>
      <c r="V317" s="41"/>
      <c r="W317" s="41"/>
      <c r="X317" s="37" t="s">
        <v>35</v>
      </c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</row>
    <row r="318" spans="1:34" ht="15" customHeight="1">
      <c r="A318" s="37">
        <v>328</v>
      </c>
      <c r="B318" s="41"/>
      <c r="C318" s="142"/>
      <c r="D318" s="41"/>
      <c r="E318" s="37"/>
      <c r="F318" s="41"/>
      <c r="G318" s="142"/>
      <c r="H318" s="41"/>
      <c r="I318" s="37"/>
      <c r="J318" s="37">
        <v>1</v>
      </c>
      <c r="K318" s="142" t="str">
        <f>VLOOKUP(J318,Tablas_Maestras_Prime!$A$173:$B$175,2,FALSE)</f>
        <v>Estable</v>
      </c>
      <c r="L318" s="37">
        <v>1</v>
      </c>
      <c r="M318" s="37" t="str">
        <f>VLOOKUP(L318,Tablas_Maestras_Prime!$A$158:$B$169,2,FALSE)</f>
        <v>Por definir</v>
      </c>
      <c r="N318" s="37" t="s">
        <v>3426</v>
      </c>
      <c r="O318" s="37" t="s">
        <v>4638</v>
      </c>
      <c r="P318" s="38">
        <v>37931</v>
      </c>
      <c r="Q318" s="39" t="s">
        <v>3428</v>
      </c>
      <c r="R318" s="37">
        <v>71002558</v>
      </c>
      <c r="S318" s="37">
        <v>903263095</v>
      </c>
      <c r="T318" s="37" t="s">
        <v>43</v>
      </c>
      <c r="U318" s="37" t="s">
        <v>3431</v>
      </c>
      <c r="V318" s="41"/>
      <c r="W318" s="41"/>
      <c r="X318" s="37" t="s">
        <v>35</v>
      </c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</row>
    <row r="319" spans="1:34" ht="15" customHeight="1">
      <c r="A319" s="37">
        <v>329</v>
      </c>
      <c r="B319" s="37"/>
      <c r="C319" s="142"/>
      <c r="D319" s="37"/>
      <c r="E319" s="37"/>
      <c r="F319" s="37"/>
      <c r="G319" s="142"/>
      <c r="H319" s="37"/>
      <c r="I319" s="37"/>
      <c r="J319" s="37">
        <v>1</v>
      </c>
      <c r="K319" s="142" t="str">
        <f>VLOOKUP(J319,Tablas_Maestras_Prime!$A$173:$B$175,2,FALSE)</f>
        <v>Estable</v>
      </c>
      <c r="L319" s="37">
        <v>1</v>
      </c>
      <c r="M319" s="37" t="str">
        <f>VLOOKUP(L319,Tablas_Maestras_Prime!$A$158:$B$169,2,FALSE)</f>
        <v>Por definir</v>
      </c>
      <c r="N319" s="37" t="s">
        <v>4639</v>
      </c>
      <c r="O319" s="37" t="s">
        <v>4640</v>
      </c>
      <c r="P319" s="38">
        <v>36166</v>
      </c>
      <c r="Q319" s="39" t="s">
        <v>3335</v>
      </c>
      <c r="R319" s="37">
        <v>72474143</v>
      </c>
      <c r="S319" s="37">
        <v>913909414</v>
      </c>
      <c r="T319" s="37" t="s">
        <v>43</v>
      </c>
      <c r="U319" s="37" t="s">
        <v>3339</v>
      </c>
      <c r="V319" s="41"/>
      <c r="W319" s="41"/>
      <c r="X319" s="37" t="s">
        <v>35</v>
      </c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</row>
    <row r="320" spans="1:34" ht="15" customHeight="1">
      <c r="A320" s="37">
        <v>330</v>
      </c>
      <c r="B320" s="37">
        <v>5</v>
      </c>
      <c r="C320" s="142" t="str">
        <f>VLOOKUP(B320,Tablas_Maestras_Prime!$A$116:$B$153,2,FALSE)</f>
        <v>Ing. Civil</v>
      </c>
      <c r="D320" s="37">
        <v>14</v>
      </c>
      <c r="E320" s="37" t="str">
        <f>VLOOKUP(D320,Tablas_Maestras_Prime!$A$42:$B$103,2,FALSE)</f>
        <v>Universidad Ricardo Palma</v>
      </c>
      <c r="F320" s="37">
        <v>4</v>
      </c>
      <c r="G320" s="142" t="str">
        <f>VLOOKUP(F320,Tablas_Maestras_Prime!$A$107:$B$112,2,FALSE)</f>
        <v>Ingenieria</v>
      </c>
      <c r="H320" s="37">
        <v>2</v>
      </c>
      <c r="I320" s="37" t="str">
        <f>VLOOKUP(H320,Tablas_Maestras_Prime!$A$20:$B$38,2,FALSE)</f>
        <v>Ingeniería</v>
      </c>
      <c r="J320" s="37">
        <v>3</v>
      </c>
      <c r="K320" s="142" t="str">
        <f>VLOOKUP(J320,Tablas_Maestras_Prime!$A$173:$B$175,2,FALSE)</f>
        <v>Part Time</v>
      </c>
      <c r="L320" s="37">
        <v>1</v>
      </c>
      <c r="M320" s="37" t="str">
        <f>VLOOKUP(L320,Tablas_Maestras_Prime!$A$158:$B$169,2,FALSE)</f>
        <v>Por definir</v>
      </c>
      <c r="N320" s="37" t="s">
        <v>4641</v>
      </c>
      <c r="O320" s="37" t="s">
        <v>4642</v>
      </c>
      <c r="P320" s="38">
        <v>37570</v>
      </c>
      <c r="Q320" s="39" t="s">
        <v>2045</v>
      </c>
      <c r="R320" s="37">
        <v>76191909</v>
      </c>
      <c r="S320" s="37">
        <v>959261769</v>
      </c>
      <c r="T320" s="41"/>
      <c r="U320" s="37" t="s">
        <v>2048</v>
      </c>
      <c r="V320" s="37">
        <v>202010494</v>
      </c>
      <c r="W320" s="37">
        <v>10</v>
      </c>
      <c r="X320" s="37" t="s">
        <v>35</v>
      </c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</row>
    <row r="321" spans="1:34" ht="15" customHeight="1">
      <c r="A321" s="37">
        <v>331</v>
      </c>
      <c r="B321" s="41"/>
      <c r="C321" s="142"/>
      <c r="D321" s="41"/>
      <c r="E321" s="37"/>
      <c r="F321" s="41"/>
      <c r="G321" s="142"/>
      <c r="H321" s="41"/>
      <c r="I321" s="37"/>
      <c r="J321" s="37">
        <v>1</v>
      </c>
      <c r="K321" s="142" t="str">
        <f>VLOOKUP(J321,Tablas_Maestras_Prime!$A$173:$B$175,2,FALSE)</f>
        <v>Estable</v>
      </c>
      <c r="L321" s="37">
        <v>1</v>
      </c>
      <c r="M321" s="37" t="str">
        <f>VLOOKUP(L321,Tablas_Maestras_Prime!$A$158:$B$169,2,FALSE)</f>
        <v>Por definir</v>
      </c>
      <c r="N321" s="37" t="s">
        <v>4643</v>
      </c>
      <c r="O321" s="37" t="s">
        <v>4644</v>
      </c>
      <c r="P321" s="38">
        <v>37122</v>
      </c>
      <c r="Q321" s="39" t="s">
        <v>4645</v>
      </c>
      <c r="R321" s="37">
        <v>72254794</v>
      </c>
      <c r="S321" s="37">
        <v>931509322</v>
      </c>
      <c r="T321" s="41"/>
      <c r="U321" s="41"/>
      <c r="V321" s="41"/>
      <c r="W321" s="41"/>
      <c r="X321" s="37" t="s">
        <v>35</v>
      </c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</row>
    <row r="322" spans="1:34" ht="15" customHeight="1">
      <c r="A322" s="37">
        <v>332</v>
      </c>
      <c r="B322" s="41"/>
      <c r="C322" s="142"/>
      <c r="D322" s="41"/>
      <c r="E322" s="37"/>
      <c r="F322" s="41"/>
      <c r="G322" s="142"/>
      <c r="H322" s="41"/>
      <c r="I322" s="37"/>
      <c r="J322" s="37">
        <v>1</v>
      </c>
      <c r="K322" s="142" t="str">
        <f>VLOOKUP(J322,Tablas_Maestras_Prime!$A$173:$B$175,2,FALSE)</f>
        <v>Estable</v>
      </c>
      <c r="L322" s="37">
        <v>1</v>
      </c>
      <c r="M322" s="37" t="str">
        <f>VLOOKUP(L322,Tablas_Maestras_Prime!$A$158:$B$169,2,FALSE)</f>
        <v>Por definir</v>
      </c>
      <c r="N322" s="37" t="s">
        <v>3263</v>
      </c>
      <c r="O322" s="37" t="s">
        <v>936</v>
      </c>
      <c r="P322" s="38">
        <v>36257</v>
      </c>
      <c r="Q322" s="39" t="s">
        <v>3264</v>
      </c>
      <c r="R322" s="37">
        <v>76810080</v>
      </c>
      <c r="S322" s="37">
        <v>941097745</v>
      </c>
      <c r="T322" s="41"/>
      <c r="U322" s="37" t="s">
        <v>3267</v>
      </c>
      <c r="V322" s="41"/>
      <c r="W322" s="41"/>
      <c r="X322" s="37" t="s">
        <v>35</v>
      </c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</row>
    <row r="323" spans="1:34" ht="15" customHeight="1">
      <c r="A323" s="37">
        <v>333</v>
      </c>
      <c r="B323" s="41"/>
      <c r="C323" s="142"/>
      <c r="D323" s="41"/>
      <c r="E323" s="37"/>
      <c r="F323" s="41"/>
      <c r="G323" s="142"/>
      <c r="H323" s="41"/>
      <c r="I323" s="37"/>
      <c r="J323" s="37">
        <v>1</v>
      </c>
      <c r="K323" s="142" t="str">
        <f>VLOOKUP(J323,Tablas_Maestras_Prime!$A$173:$B$175,2,FALSE)</f>
        <v>Estable</v>
      </c>
      <c r="L323" s="37">
        <v>1</v>
      </c>
      <c r="M323" s="37" t="str">
        <f>VLOOKUP(L323,Tablas_Maestras_Prime!$A$158:$B$169,2,FALSE)</f>
        <v>Por definir</v>
      </c>
      <c r="N323" s="37" t="s">
        <v>4646</v>
      </c>
      <c r="O323" s="37" t="s">
        <v>4647</v>
      </c>
      <c r="P323" s="41"/>
      <c r="Q323" s="41"/>
      <c r="R323" s="37">
        <v>74142310</v>
      </c>
      <c r="S323" s="41"/>
      <c r="T323" s="41"/>
      <c r="U323" s="41"/>
      <c r="V323" s="41"/>
      <c r="W323" s="41"/>
      <c r="X323" s="37" t="s">
        <v>35</v>
      </c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</row>
    <row r="324" spans="1:34" ht="15" customHeight="1">
      <c r="A324" s="37">
        <v>334</v>
      </c>
      <c r="B324" s="41"/>
      <c r="C324" s="142"/>
      <c r="D324" s="41"/>
      <c r="E324" s="37"/>
      <c r="F324" s="41"/>
      <c r="G324" s="142"/>
      <c r="H324" s="41"/>
      <c r="I324" s="37"/>
      <c r="J324" s="37">
        <v>1</v>
      </c>
      <c r="K324" s="142" t="str">
        <f>VLOOKUP(J324,Tablas_Maestras_Prime!$A$173:$B$175,2,FALSE)</f>
        <v>Estable</v>
      </c>
      <c r="L324" s="37">
        <v>1</v>
      </c>
      <c r="M324" s="37" t="str">
        <f>VLOOKUP(L324,Tablas_Maestras_Prime!$A$158:$B$169,2,FALSE)</f>
        <v>Por definir</v>
      </c>
      <c r="N324" s="37" t="s">
        <v>4648</v>
      </c>
      <c r="O324" s="37" t="s">
        <v>4649</v>
      </c>
      <c r="P324" s="41"/>
      <c r="Q324" s="41"/>
      <c r="R324" s="37">
        <v>48596654</v>
      </c>
      <c r="S324" s="41"/>
      <c r="T324" s="41"/>
      <c r="U324" s="41"/>
      <c r="V324" s="41"/>
      <c r="W324" s="41"/>
      <c r="X324" s="37" t="s">
        <v>35</v>
      </c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</row>
    <row r="325" spans="1:34" ht="15" customHeight="1">
      <c r="A325" s="37">
        <v>335</v>
      </c>
      <c r="B325" s="41"/>
      <c r="C325" s="142"/>
      <c r="D325" s="41"/>
      <c r="E325" s="37"/>
      <c r="F325" s="41"/>
      <c r="G325" s="142"/>
      <c r="H325" s="41"/>
      <c r="I325" s="37"/>
      <c r="J325" s="37">
        <v>1</v>
      </c>
      <c r="K325" s="142" t="str">
        <f>VLOOKUP(J325,Tablas_Maestras_Prime!$A$173:$B$175,2,FALSE)</f>
        <v>Estable</v>
      </c>
      <c r="L325" s="37">
        <v>1</v>
      </c>
      <c r="M325" s="37" t="str">
        <f>VLOOKUP(L325,Tablas_Maestras_Prime!$A$158:$B$169,2,FALSE)</f>
        <v>Por definir</v>
      </c>
      <c r="N325" s="37" t="s">
        <v>4650</v>
      </c>
      <c r="O325" s="37" t="s">
        <v>4651</v>
      </c>
      <c r="P325" s="38">
        <v>37560</v>
      </c>
      <c r="Q325" s="39" t="s">
        <v>3443</v>
      </c>
      <c r="R325" s="37">
        <v>73474189</v>
      </c>
      <c r="S325" s="37">
        <v>933506001</v>
      </c>
      <c r="T325" s="37" t="s">
        <v>4652</v>
      </c>
      <c r="U325" s="37" t="s">
        <v>3446</v>
      </c>
      <c r="V325" s="41"/>
      <c r="W325" s="41"/>
      <c r="X325" s="37" t="s">
        <v>35</v>
      </c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</row>
    <row r="326" spans="1:34" ht="15" customHeight="1">
      <c r="A326" s="37">
        <v>336</v>
      </c>
      <c r="B326" s="41"/>
      <c r="C326" s="142"/>
      <c r="D326" s="41"/>
      <c r="E326" s="37"/>
      <c r="F326" s="41"/>
      <c r="G326" s="142"/>
      <c r="H326" s="41"/>
      <c r="I326" s="37"/>
      <c r="J326" s="37">
        <v>1</v>
      </c>
      <c r="K326" s="142" t="str">
        <f>VLOOKUP(J326,Tablas_Maestras_Prime!$A$173:$B$175,2,FALSE)</f>
        <v>Estable</v>
      </c>
      <c r="L326" s="37">
        <v>1</v>
      </c>
      <c r="M326" s="37" t="str">
        <f>VLOOKUP(L326,Tablas_Maestras_Prime!$A$158:$B$169,2,FALSE)</f>
        <v>Por definir</v>
      </c>
      <c r="N326" s="37" t="s">
        <v>3318</v>
      </c>
      <c r="O326" s="37" t="s">
        <v>3319</v>
      </c>
      <c r="P326" s="38">
        <v>37796</v>
      </c>
      <c r="Q326" s="37" t="s">
        <v>4653</v>
      </c>
      <c r="R326" s="37">
        <v>75117621</v>
      </c>
      <c r="S326" s="37">
        <v>918993755</v>
      </c>
      <c r="T326" s="37" t="s">
        <v>43</v>
      </c>
      <c r="U326" s="37" t="s">
        <v>3323</v>
      </c>
      <c r="V326" s="41"/>
      <c r="W326" s="41"/>
      <c r="X326" s="37" t="s">
        <v>35</v>
      </c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</row>
    <row r="327" spans="1:34" ht="15" customHeight="1">
      <c r="A327" s="37">
        <v>337</v>
      </c>
      <c r="B327" s="41"/>
      <c r="C327" s="142"/>
      <c r="D327" s="41"/>
      <c r="E327" s="37"/>
      <c r="F327" s="41"/>
      <c r="G327" s="142"/>
      <c r="H327" s="41"/>
      <c r="I327" s="37"/>
      <c r="J327" s="37">
        <v>1</v>
      </c>
      <c r="K327" s="142" t="str">
        <f>VLOOKUP(J327,Tablas_Maestras_Prime!$A$173:$B$175,2,FALSE)</f>
        <v>Estable</v>
      </c>
      <c r="L327" s="37">
        <v>1</v>
      </c>
      <c r="M327" s="37" t="str">
        <f>VLOOKUP(L327,Tablas_Maestras_Prime!$A$158:$B$169,2,FALSE)</f>
        <v>Por definir</v>
      </c>
      <c r="N327" s="37" t="s">
        <v>4654</v>
      </c>
      <c r="O327" s="37" t="s">
        <v>4655</v>
      </c>
      <c r="P327" s="41"/>
      <c r="Q327" s="41"/>
      <c r="R327" s="41"/>
      <c r="S327" s="41"/>
      <c r="T327" s="41"/>
      <c r="U327" s="41"/>
      <c r="V327" s="41"/>
      <c r="W327" s="41"/>
      <c r="X327" s="37" t="s">
        <v>35</v>
      </c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</row>
    <row r="328" spans="1:34" ht="15" customHeight="1">
      <c r="A328" s="37">
        <v>338</v>
      </c>
      <c r="B328" s="41"/>
      <c r="C328" s="142"/>
      <c r="D328" s="41"/>
      <c r="E328" s="37"/>
      <c r="F328" s="41"/>
      <c r="G328" s="142"/>
      <c r="H328" s="41"/>
      <c r="I328" s="37"/>
      <c r="J328" s="37">
        <v>1</v>
      </c>
      <c r="K328" s="142" t="str">
        <f>VLOOKUP(J328,Tablas_Maestras_Prime!$A$173:$B$175,2,FALSE)</f>
        <v>Estable</v>
      </c>
      <c r="L328" s="37">
        <v>1</v>
      </c>
      <c r="M328" s="37" t="str">
        <f>VLOOKUP(L328,Tablas_Maestras_Prime!$A$158:$B$169,2,FALSE)</f>
        <v>Por definir</v>
      </c>
      <c r="N328" s="37" t="s">
        <v>4656</v>
      </c>
      <c r="O328" s="37" t="s">
        <v>4657</v>
      </c>
      <c r="P328" s="38">
        <v>37483</v>
      </c>
      <c r="Q328" s="39" t="s">
        <v>3200</v>
      </c>
      <c r="R328" s="37">
        <v>72612769</v>
      </c>
      <c r="S328" s="37">
        <v>949515470</v>
      </c>
      <c r="T328" s="41"/>
      <c r="U328" s="37" t="s">
        <v>4658</v>
      </c>
      <c r="V328" s="41"/>
      <c r="W328" s="41"/>
      <c r="X328" s="37" t="s">
        <v>35</v>
      </c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</row>
    <row r="329" spans="1:34" ht="15" customHeight="1">
      <c r="A329" s="37">
        <v>339</v>
      </c>
      <c r="B329" s="41"/>
      <c r="C329" s="142"/>
      <c r="D329" s="41"/>
      <c r="E329" s="37"/>
      <c r="F329" s="41"/>
      <c r="G329" s="142"/>
      <c r="H329" s="41"/>
      <c r="I329" s="37"/>
      <c r="J329" s="37">
        <v>1</v>
      </c>
      <c r="K329" s="142" t="str">
        <f>VLOOKUP(J329,Tablas_Maestras_Prime!$A$173:$B$175,2,FALSE)</f>
        <v>Estable</v>
      </c>
      <c r="L329" s="37">
        <v>1</v>
      </c>
      <c r="M329" s="37" t="str">
        <f>VLOOKUP(L329,Tablas_Maestras_Prime!$A$158:$B$169,2,FALSE)</f>
        <v>Por definir</v>
      </c>
      <c r="N329" s="37" t="s">
        <v>4659</v>
      </c>
      <c r="O329" s="37" t="s">
        <v>4660</v>
      </c>
      <c r="P329" s="38">
        <v>34188</v>
      </c>
      <c r="Q329" s="39" t="s">
        <v>4661</v>
      </c>
      <c r="R329" s="37">
        <v>48082720</v>
      </c>
      <c r="S329" s="37">
        <v>942342629</v>
      </c>
      <c r="T329" s="37" t="s">
        <v>4435</v>
      </c>
      <c r="U329" s="37" t="s">
        <v>4662</v>
      </c>
      <c r="V329" s="41"/>
      <c r="W329" s="41"/>
      <c r="X329" s="37" t="s">
        <v>35</v>
      </c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</row>
    <row r="330" spans="1:34" ht="15" customHeight="1">
      <c r="A330" s="37">
        <v>340</v>
      </c>
      <c r="B330" s="37"/>
      <c r="C330" s="142"/>
      <c r="D330" s="37"/>
      <c r="E330" s="37"/>
      <c r="F330" s="37"/>
      <c r="G330" s="142"/>
      <c r="H330" s="37"/>
      <c r="I330" s="37"/>
      <c r="J330" s="37">
        <v>1</v>
      </c>
      <c r="K330" s="142" t="str">
        <f>VLOOKUP(J330,Tablas_Maestras_Prime!$A$173:$B$175,2,FALSE)</f>
        <v>Estable</v>
      </c>
      <c r="L330" s="37">
        <v>1</v>
      </c>
      <c r="M330" s="37" t="str">
        <f>VLOOKUP(L330,Tablas_Maestras_Prime!$A$158:$B$169,2,FALSE)</f>
        <v>Por definir</v>
      </c>
      <c r="N330" s="37" t="s">
        <v>4663</v>
      </c>
      <c r="O330" s="37" t="s">
        <v>4664</v>
      </c>
      <c r="P330" s="41"/>
      <c r="Q330" s="41"/>
      <c r="R330" s="41"/>
      <c r="S330" s="41"/>
      <c r="T330" s="41"/>
      <c r="U330" s="41"/>
      <c r="V330" s="41"/>
      <c r="W330" s="41"/>
      <c r="X330" s="37" t="s">
        <v>35</v>
      </c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</row>
    <row r="331" spans="1:34" ht="15" customHeight="1">
      <c r="A331" s="37">
        <v>341</v>
      </c>
      <c r="B331" s="37">
        <v>1</v>
      </c>
      <c r="C331" s="142" t="str">
        <f>VLOOKUP(B331,Tablas_Maestras_Prime!$A$116:$B$153,2,FALSE)</f>
        <v>Arquitectura y Urbanismo</v>
      </c>
      <c r="D331" s="37">
        <v>4</v>
      </c>
      <c r="E331" s="37" t="str">
        <f>VLOOKUP(D331,Tablas_Maestras_Prime!$A$42:$B$103,2,FALSE)</f>
        <v>Universidad Cesar Vallejo</v>
      </c>
      <c r="F331" s="37">
        <v>2</v>
      </c>
      <c r="G331" s="142" t="str">
        <f>VLOOKUP(F331,Tablas_Maestras_Prime!$A$107:$B$112,2,FALSE)</f>
        <v>Administracion</v>
      </c>
      <c r="H331" s="37">
        <v>8</v>
      </c>
      <c r="I331" s="37" t="str">
        <f>VLOOKUP(H331,Tablas_Maestras_Prime!$A$20:$B$38,2,FALSE)</f>
        <v>Arquitectura</v>
      </c>
      <c r="J331" s="37">
        <v>3</v>
      </c>
      <c r="K331" s="142" t="str">
        <f>VLOOKUP(J331,Tablas_Maestras_Prime!$A$173:$B$175,2,FALSE)</f>
        <v>Part Time</v>
      </c>
      <c r="L331" s="37">
        <v>1</v>
      </c>
      <c r="M331" s="37" t="str">
        <f>VLOOKUP(L331,Tablas_Maestras_Prime!$A$158:$B$169,2,FALSE)</f>
        <v>Por definir</v>
      </c>
      <c r="N331" s="37" t="s">
        <v>2057</v>
      </c>
      <c r="O331" s="37" t="s">
        <v>2058</v>
      </c>
      <c r="P331" s="38">
        <v>37484</v>
      </c>
      <c r="Q331" s="39" t="s">
        <v>2059</v>
      </c>
      <c r="R331" s="37">
        <v>72781962</v>
      </c>
      <c r="S331" s="37">
        <v>923590733</v>
      </c>
      <c r="T331" s="41"/>
      <c r="U331" s="37" t="s">
        <v>2062</v>
      </c>
      <c r="V331" s="37">
        <v>7002532708</v>
      </c>
      <c r="W331" s="37">
        <v>7</v>
      </c>
      <c r="X331" s="37" t="s">
        <v>35</v>
      </c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</row>
    <row r="332" spans="1:34" ht="15" customHeight="1">
      <c r="A332" s="37">
        <v>342</v>
      </c>
      <c r="B332" s="41"/>
      <c r="C332" s="142"/>
      <c r="D332" s="41"/>
      <c r="E332" s="37"/>
      <c r="F332" s="41"/>
      <c r="G332" s="142"/>
      <c r="H332" s="41"/>
      <c r="I332" s="37"/>
      <c r="J332" s="37">
        <v>1</v>
      </c>
      <c r="K332" s="142" t="str">
        <f>VLOOKUP(J332,Tablas_Maestras_Prime!$A$173:$B$175,2,FALSE)</f>
        <v>Estable</v>
      </c>
      <c r="L332" s="37">
        <v>1</v>
      </c>
      <c r="M332" s="37" t="str">
        <f>VLOOKUP(L332,Tablas_Maestras_Prime!$A$158:$B$169,2,FALSE)</f>
        <v>Por definir</v>
      </c>
      <c r="N332" s="37" t="s">
        <v>4665</v>
      </c>
      <c r="O332" s="37" t="s">
        <v>4666</v>
      </c>
      <c r="P332" s="38">
        <v>37274</v>
      </c>
      <c r="Q332" s="39" t="s">
        <v>4667</v>
      </c>
      <c r="R332" s="37">
        <v>75367025</v>
      </c>
      <c r="S332" s="37">
        <v>932272807</v>
      </c>
      <c r="T332" s="41"/>
      <c r="U332" s="37" t="s">
        <v>4668</v>
      </c>
      <c r="V332" s="41"/>
      <c r="W332" s="41"/>
      <c r="X332" s="37" t="s">
        <v>35</v>
      </c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</row>
    <row r="333" spans="1:34" ht="15" customHeight="1">
      <c r="A333" s="37">
        <v>343</v>
      </c>
      <c r="B333" s="41"/>
      <c r="C333" s="142"/>
      <c r="D333" s="41"/>
      <c r="E333" s="37"/>
      <c r="F333" s="41"/>
      <c r="G333" s="142"/>
      <c r="H333" s="41"/>
      <c r="I333" s="37"/>
      <c r="J333" s="37">
        <v>1</v>
      </c>
      <c r="K333" s="142" t="str">
        <f>VLOOKUP(J333,Tablas_Maestras_Prime!$A$173:$B$175,2,FALSE)</f>
        <v>Estable</v>
      </c>
      <c r="L333" s="37">
        <v>1</v>
      </c>
      <c r="M333" s="37" t="str">
        <f>VLOOKUP(L333,Tablas_Maestras_Prime!$A$158:$B$169,2,FALSE)</f>
        <v>Por definir</v>
      </c>
      <c r="N333" s="37" t="s">
        <v>4669</v>
      </c>
      <c r="O333" s="37" t="s">
        <v>4670</v>
      </c>
      <c r="P333" s="41"/>
      <c r="Q333" s="41"/>
      <c r="R333" s="37">
        <v>76904032</v>
      </c>
      <c r="S333" s="41"/>
      <c r="T333" s="41"/>
      <c r="U333" s="41"/>
      <c r="V333" s="41"/>
      <c r="W333" s="41"/>
      <c r="X333" s="37" t="s">
        <v>35</v>
      </c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</row>
    <row r="334" spans="1:34" ht="15" customHeight="1">
      <c r="A334" s="37">
        <v>344</v>
      </c>
      <c r="B334" s="41"/>
      <c r="C334" s="142"/>
      <c r="D334" s="41"/>
      <c r="E334" s="37"/>
      <c r="F334" s="41"/>
      <c r="G334" s="142"/>
      <c r="H334" s="41"/>
      <c r="I334" s="37"/>
      <c r="J334" s="37">
        <v>1</v>
      </c>
      <c r="K334" s="142" t="str">
        <f>VLOOKUP(J334,Tablas_Maestras_Prime!$A$173:$B$175,2,FALSE)</f>
        <v>Estable</v>
      </c>
      <c r="L334" s="37">
        <v>1</v>
      </c>
      <c r="M334" s="37" t="str">
        <f>VLOOKUP(L334,Tablas_Maestras_Prime!$A$158:$B$169,2,FALSE)</f>
        <v>Por definir</v>
      </c>
      <c r="N334" s="37" t="s">
        <v>4671</v>
      </c>
      <c r="O334" s="37" t="s">
        <v>4672</v>
      </c>
      <c r="P334" s="38">
        <v>35677</v>
      </c>
      <c r="Q334" s="39" t="s">
        <v>4673</v>
      </c>
      <c r="R334" s="37">
        <v>76781548</v>
      </c>
      <c r="S334" s="37">
        <v>924427534</v>
      </c>
      <c r="T334" s="37" t="s">
        <v>477</v>
      </c>
      <c r="U334" s="37" t="s">
        <v>4674</v>
      </c>
      <c r="V334" s="41"/>
      <c r="W334" s="41"/>
      <c r="X334" s="37" t="s">
        <v>35</v>
      </c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</row>
    <row r="335" spans="1:34" ht="15" customHeight="1">
      <c r="A335" s="37">
        <v>345</v>
      </c>
      <c r="B335" s="41"/>
      <c r="C335" s="142"/>
      <c r="D335" s="41"/>
      <c r="E335" s="37"/>
      <c r="F335" s="41"/>
      <c r="G335" s="142"/>
      <c r="H335" s="41"/>
      <c r="I335" s="37"/>
      <c r="J335" s="37">
        <v>1</v>
      </c>
      <c r="K335" s="142" t="str">
        <f>VLOOKUP(J335,Tablas_Maestras_Prime!$A$173:$B$175,2,FALSE)</f>
        <v>Estable</v>
      </c>
      <c r="L335" s="37">
        <v>1</v>
      </c>
      <c r="M335" s="37" t="str">
        <f>VLOOKUP(L335,Tablas_Maestras_Prime!$A$158:$B$169,2,FALSE)</f>
        <v>Por definir</v>
      </c>
      <c r="N335" s="37" t="s">
        <v>4675</v>
      </c>
      <c r="O335" s="37" t="s">
        <v>4676</v>
      </c>
      <c r="P335" s="38">
        <v>34148</v>
      </c>
      <c r="Q335" s="39" t="s">
        <v>4677</v>
      </c>
      <c r="R335" s="37">
        <v>73661199</v>
      </c>
      <c r="S335" s="37">
        <v>981289314</v>
      </c>
      <c r="T335" s="41"/>
      <c r="U335" s="37" t="s">
        <v>4678</v>
      </c>
      <c r="V335" s="41"/>
      <c r="W335" s="41"/>
      <c r="X335" s="37" t="s">
        <v>35</v>
      </c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</row>
    <row r="336" spans="1:34" ht="15" customHeight="1">
      <c r="A336" s="37">
        <v>346</v>
      </c>
      <c r="B336" s="41"/>
      <c r="C336" s="142"/>
      <c r="D336" s="41"/>
      <c r="E336" s="37"/>
      <c r="F336" s="41"/>
      <c r="G336" s="142"/>
      <c r="H336" s="41"/>
      <c r="I336" s="37"/>
      <c r="J336" s="37">
        <v>1</v>
      </c>
      <c r="K336" s="142" t="str">
        <f>VLOOKUP(J336,Tablas_Maestras_Prime!$A$173:$B$175,2,FALSE)</f>
        <v>Estable</v>
      </c>
      <c r="L336" s="37">
        <v>1</v>
      </c>
      <c r="M336" s="37" t="str">
        <f>VLOOKUP(L336,Tablas_Maestras_Prime!$A$158:$B$169,2,FALSE)</f>
        <v>Por definir</v>
      </c>
      <c r="N336" s="37" t="s">
        <v>4679</v>
      </c>
      <c r="O336" s="37" t="s">
        <v>4680</v>
      </c>
      <c r="P336" s="41"/>
      <c r="Q336" s="41"/>
      <c r="R336" s="41"/>
      <c r="S336" s="41"/>
      <c r="T336" s="41"/>
      <c r="U336" s="41"/>
      <c r="V336" s="41"/>
      <c r="W336" s="41"/>
      <c r="X336" s="37" t="s">
        <v>35</v>
      </c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</row>
    <row r="337" spans="1:34" ht="15" customHeight="1">
      <c r="A337" s="37">
        <v>347</v>
      </c>
      <c r="B337" s="41"/>
      <c r="C337" s="142"/>
      <c r="D337" s="41"/>
      <c r="E337" s="37"/>
      <c r="F337" s="41"/>
      <c r="G337" s="142"/>
      <c r="H337" s="41"/>
      <c r="I337" s="37"/>
      <c r="J337" s="37">
        <v>1</v>
      </c>
      <c r="K337" s="142" t="str">
        <f>VLOOKUP(J337,Tablas_Maestras_Prime!$A$173:$B$175,2,FALSE)</f>
        <v>Estable</v>
      </c>
      <c r="L337" s="37">
        <v>1</v>
      </c>
      <c r="M337" s="37" t="str">
        <f>VLOOKUP(L337,Tablas_Maestras_Prime!$A$158:$B$169,2,FALSE)</f>
        <v>Por definir</v>
      </c>
      <c r="N337" s="37" t="s">
        <v>4681</v>
      </c>
      <c r="O337" s="37" t="s">
        <v>4682</v>
      </c>
      <c r="P337" s="41"/>
      <c r="Q337" s="41"/>
      <c r="R337" s="37">
        <v>48941520</v>
      </c>
      <c r="S337" s="41"/>
      <c r="T337" s="41"/>
      <c r="U337" s="41"/>
      <c r="V337" s="41"/>
      <c r="W337" s="41"/>
      <c r="X337" s="37" t="s">
        <v>35</v>
      </c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</row>
    <row r="338" spans="1:34" ht="15" customHeight="1">
      <c r="A338" s="37">
        <v>348</v>
      </c>
      <c r="B338" s="41"/>
      <c r="C338" s="142"/>
      <c r="D338" s="41"/>
      <c r="E338" s="37"/>
      <c r="F338" s="41"/>
      <c r="G338" s="142"/>
      <c r="H338" s="41"/>
      <c r="I338" s="37"/>
      <c r="J338" s="37">
        <v>1</v>
      </c>
      <c r="K338" s="142" t="str">
        <f>VLOOKUP(J338,Tablas_Maestras_Prime!$A$173:$B$175,2,FALSE)</f>
        <v>Estable</v>
      </c>
      <c r="L338" s="37">
        <v>1</v>
      </c>
      <c r="M338" s="37" t="str">
        <f>VLOOKUP(L338,Tablas_Maestras_Prime!$A$158:$B$169,2,FALSE)</f>
        <v>Por definir</v>
      </c>
      <c r="N338" s="37" t="s">
        <v>4683</v>
      </c>
      <c r="O338" s="37" t="s">
        <v>4684</v>
      </c>
      <c r="P338" s="41"/>
      <c r="Q338" s="41"/>
      <c r="R338" s="37">
        <v>70572637</v>
      </c>
      <c r="S338" s="41"/>
      <c r="T338" s="41"/>
      <c r="U338" s="41"/>
      <c r="V338" s="41"/>
      <c r="W338" s="41"/>
      <c r="X338" s="37" t="s">
        <v>35</v>
      </c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</row>
    <row r="339" spans="1:34" ht="15" customHeight="1">
      <c r="A339" s="37">
        <v>349</v>
      </c>
      <c r="B339" s="41"/>
      <c r="C339" s="142"/>
      <c r="D339" s="41"/>
      <c r="E339" s="37"/>
      <c r="F339" s="41"/>
      <c r="G339" s="142"/>
      <c r="H339" s="41"/>
      <c r="I339" s="37"/>
      <c r="J339" s="37">
        <v>1</v>
      </c>
      <c r="K339" s="142" t="str">
        <f>VLOOKUP(J339,Tablas_Maestras_Prime!$A$173:$B$175,2,FALSE)</f>
        <v>Estable</v>
      </c>
      <c r="L339" s="37">
        <v>1</v>
      </c>
      <c r="M339" s="37" t="str">
        <f>VLOOKUP(L339,Tablas_Maestras_Prime!$A$158:$B$169,2,FALSE)</f>
        <v>Por definir</v>
      </c>
      <c r="N339" s="37" t="s">
        <v>4685</v>
      </c>
      <c r="O339" s="37" t="s">
        <v>4686</v>
      </c>
      <c r="P339" s="38">
        <v>35377</v>
      </c>
      <c r="Q339" s="39" t="s">
        <v>4687</v>
      </c>
      <c r="R339" s="37">
        <v>74141341</v>
      </c>
      <c r="S339" s="37">
        <v>940013004</v>
      </c>
      <c r="T339" s="37" t="s">
        <v>1817</v>
      </c>
      <c r="U339" s="37" t="s">
        <v>4688</v>
      </c>
      <c r="V339" s="41"/>
      <c r="W339" s="41"/>
      <c r="X339" s="37" t="s">
        <v>35</v>
      </c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</row>
    <row r="340" spans="1:34" ht="15" customHeight="1">
      <c r="A340" s="37">
        <v>350</v>
      </c>
      <c r="B340" s="41"/>
      <c r="C340" s="142"/>
      <c r="D340" s="41"/>
      <c r="E340" s="37"/>
      <c r="F340" s="41"/>
      <c r="G340" s="142"/>
      <c r="H340" s="41"/>
      <c r="I340" s="37"/>
      <c r="J340" s="37">
        <v>1</v>
      </c>
      <c r="K340" s="142" t="str">
        <f>VLOOKUP(J340,Tablas_Maestras_Prime!$A$173:$B$175,2,FALSE)</f>
        <v>Estable</v>
      </c>
      <c r="L340" s="37">
        <v>1</v>
      </c>
      <c r="M340" s="37" t="str">
        <f>VLOOKUP(L340,Tablas_Maestras_Prime!$A$158:$B$169,2,FALSE)</f>
        <v>Por definir</v>
      </c>
      <c r="N340" s="37" t="s">
        <v>4079</v>
      </c>
      <c r="O340" s="37" t="s">
        <v>4080</v>
      </c>
      <c r="P340" s="38">
        <v>35762</v>
      </c>
      <c r="Q340" s="39" t="s">
        <v>4081</v>
      </c>
      <c r="R340" s="37">
        <v>77387530</v>
      </c>
      <c r="S340" s="37">
        <v>955186142</v>
      </c>
      <c r="T340" s="37" t="s">
        <v>176</v>
      </c>
      <c r="U340" s="37" t="s">
        <v>4084</v>
      </c>
      <c r="V340" s="41"/>
      <c r="W340" s="41"/>
      <c r="X340" s="37" t="s">
        <v>35</v>
      </c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</row>
    <row r="341" spans="1:34" ht="15" customHeight="1">
      <c r="A341" s="37">
        <v>351</v>
      </c>
      <c r="B341" s="37"/>
      <c r="C341" s="142"/>
      <c r="D341" s="37"/>
      <c r="E341" s="37"/>
      <c r="F341" s="37"/>
      <c r="G341" s="142"/>
      <c r="H341" s="37"/>
      <c r="I341" s="37"/>
      <c r="J341" s="37">
        <v>1</v>
      </c>
      <c r="K341" s="142" t="str">
        <f>VLOOKUP(J341,Tablas_Maestras_Prime!$A$173:$B$175,2,FALSE)</f>
        <v>Estable</v>
      </c>
      <c r="L341" s="37">
        <v>1</v>
      </c>
      <c r="M341" s="37" t="str">
        <f>VLOOKUP(L341,Tablas_Maestras_Prime!$A$158:$B$169,2,FALSE)</f>
        <v>Por definir</v>
      </c>
      <c r="N341" s="37" t="s">
        <v>4689</v>
      </c>
      <c r="O341" s="37" t="s">
        <v>4690</v>
      </c>
      <c r="P341" s="38">
        <v>36234</v>
      </c>
      <c r="Q341" s="39" t="s">
        <v>3458</v>
      </c>
      <c r="R341" s="37">
        <v>76343808</v>
      </c>
      <c r="S341" s="37">
        <v>980946465</v>
      </c>
      <c r="T341" s="37" t="s">
        <v>4691</v>
      </c>
      <c r="U341" s="37" t="s">
        <v>3461</v>
      </c>
      <c r="V341" s="41"/>
      <c r="W341" s="41"/>
      <c r="X341" s="37" t="s">
        <v>35</v>
      </c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</row>
    <row r="342" spans="1:34" ht="15" customHeight="1">
      <c r="A342" s="37">
        <v>352</v>
      </c>
      <c r="B342" s="37">
        <v>10</v>
      </c>
      <c r="C342" s="142" t="str">
        <f>VLOOKUP(B342,Tablas_Maestras_Prime!$A$116:$B$153,2,FALSE)</f>
        <v>Administracion de Empresas</v>
      </c>
      <c r="D342" s="37">
        <v>25</v>
      </c>
      <c r="E342" s="37" t="str">
        <f>VLOOKUP(D342,Tablas_Maestras_Prime!$A$42:$B$103,2,FALSE)</f>
        <v>UNIVERSIDAD TECNOLÓGICA DEL PERÚ</v>
      </c>
      <c r="F342" s="37">
        <v>3</v>
      </c>
      <c r="G342" s="142" t="str">
        <f>VLOOKUP(F342,Tablas_Maestras_Prime!$A$107:$B$112,2,FALSE)</f>
        <v>Contabilidad</v>
      </c>
      <c r="H342" s="37">
        <v>5</v>
      </c>
      <c r="I342" s="37" t="str">
        <f>VLOOKUP(H342,Tablas_Maestras_Prime!$A$20:$B$38,2,FALSE)</f>
        <v>Administración</v>
      </c>
      <c r="J342" s="37">
        <v>3</v>
      </c>
      <c r="K342" s="142" t="str">
        <f>VLOOKUP(J342,Tablas_Maestras_Prime!$A$173:$B$175,2,FALSE)</f>
        <v>Part Time</v>
      </c>
      <c r="L342" s="37">
        <v>1</v>
      </c>
      <c r="M342" s="37" t="str">
        <f>VLOOKUP(L342,Tablas_Maestras_Prime!$A$158:$B$169,2,FALSE)</f>
        <v>Por definir</v>
      </c>
      <c r="N342" s="37" t="s">
        <v>2064</v>
      </c>
      <c r="O342" s="37" t="s">
        <v>2065</v>
      </c>
      <c r="P342" s="38">
        <v>37073</v>
      </c>
      <c r="Q342" s="39" t="s">
        <v>2066</v>
      </c>
      <c r="R342" s="37">
        <v>75567487</v>
      </c>
      <c r="S342" s="37">
        <v>933547003</v>
      </c>
      <c r="T342" s="37" t="s">
        <v>43</v>
      </c>
      <c r="U342" s="37" t="s">
        <v>4692</v>
      </c>
      <c r="V342" s="41"/>
      <c r="W342" s="37">
        <v>10</v>
      </c>
      <c r="X342" s="37" t="s">
        <v>35</v>
      </c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</row>
    <row r="343" spans="1:34" ht="15" customHeight="1">
      <c r="A343" s="37">
        <v>353</v>
      </c>
      <c r="B343" s="41"/>
      <c r="C343" s="142"/>
      <c r="D343" s="41"/>
      <c r="E343" s="37"/>
      <c r="F343" s="41"/>
      <c r="G343" s="142"/>
      <c r="H343" s="41"/>
      <c r="I343" s="37"/>
      <c r="J343" s="37">
        <v>1</v>
      </c>
      <c r="K343" s="142" t="str">
        <f>VLOOKUP(J343,Tablas_Maestras_Prime!$A$173:$B$175,2,FALSE)</f>
        <v>Estable</v>
      </c>
      <c r="L343" s="37">
        <v>1</v>
      </c>
      <c r="M343" s="37" t="str">
        <f>VLOOKUP(L343,Tablas_Maestras_Prime!$A$158:$B$169,2,FALSE)</f>
        <v>Por definir</v>
      </c>
      <c r="N343" s="37" t="s">
        <v>3222</v>
      </c>
      <c r="O343" s="37" t="s">
        <v>3223</v>
      </c>
      <c r="P343" s="38">
        <v>36398</v>
      </c>
      <c r="Q343" s="39" t="s">
        <v>3224</v>
      </c>
      <c r="R343" s="37">
        <v>76140514</v>
      </c>
      <c r="S343" s="37">
        <v>970647668</v>
      </c>
      <c r="T343" s="41"/>
      <c r="U343" s="37" t="s">
        <v>4693</v>
      </c>
      <c r="V343" s="41"/>
      <c r="W343" s="41"/>
      <c r="X343" s="37" t="s">
        <v>35</v>
      </c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</row>
    <row r="344" spans="1:34" ht="15" customHeight="1">
      <c r="A344" s="37">
        <v>354</v>
      </c>
      <c r="B344" s="41"/>
      <c r="C344" s="142"/>
      <c r="D344" s="41"/>
      <c r="E344" s="37"/>
      <c r="F344" s="41"/>
      <c r="G344" s="142"/>
      <c r="H344" s="41"/>
      <c r="I344" s="37"/>
      <c r="J344" s="37">
        <v>1</v>
      </c>
      <c r="K344" s="142" t="str">
        <f>VLOOKUP(J344,Tablas_Maestras_Prime!$A$173:$B$175,2,FALSE)</f>
        <v>Estable</v>
      </c>
      <c r="L344" s="37">
        <v>1</v>
      </c>
      <c r="M344" s="37" t="str">
        <f>VLOOKUP(L344,Tablas_Maestras_Prime!$A$158:$B$169,2,FALSE)</f>
        <v>Por definir</v>
      </c>
      <c r="N344" s="37" t="s">
        <v>4694</v>
      </c>
      <c r="O344" s="37" t="s">
        <v>4695</v>
      </c>
      <c r="P344" s="38">
        <v>36809</v>
      </c>
      <c r="Q344" s="39" t="s">
        <v>4696</v>
      </c>
      <c r="R344" s="37">
        <v>77659981</v>
      </c>
      <c r="S344" s="37">
        <v>982730621</v>
      </c>
      <c r="T344" s="41"/>
      <c r="U344" s="41"/>
      <c r="V344" s="41"/>
      <c r="W344" s="41"/>
      <c r="X344" s="37" t="s">
        <v>35</v>
      </c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</row>
    <row r="345" spans="1:34" ht="15" customHeight="1">
      <c r="A345" s="37">
        <v>355</v>
      </c>
      <c r="B345" s="41"/>
      <c r="C345" s="142"/>
      <c r="D345" s="41"/>
      <c r="E345" s="37"/>
      <c r="F345" s="41"/>
      <c r="G345" s="142"/>
      <c r="H345" s="41"/>
      <c r="I345" s="37"/>
      <c r="J345" s="37">
        <v>1</v>
      </c>
      <c r="K345" s="142" t="str">
        <f>VLOOKUP(J345,Tablas_Maestras_Prime!$A$173:$B$175,2,FALSE)</f>
        <v>Estable</v>
      </c>
      <c r="L345" s="37">
        <v>1</v>
      </c>
      <c r="M345" s="37" t="str">
        <f>VLOOKUP(L345,Tablas_Maestras_Prime!$A$158:$B$169,2,FALSE)</f>
        <v>Por definir</v>
      </c>
      <c r="N345" s="37" t="s">
        <v>4697</v>
      </c>
      <c r="O345" s="37" t="s">
        <v>4698</v>
      </c>
      <c r="P345" s="41"/>
      <c r="Q345" s="41"/>
      <c r="R345" s="37">
        <v>74848119</v>
      </c>
      <c r="S345" s="41"/>
      <c r="T345" s="41"/>
      <c r="U345" s="41"/>
      <c r="V345" s="41"/>
      <c r="W345" s="41"/>
      <c r="X345" s="37" t="s">
        <v>35</v>
      </c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</row>
    <row r="346" spans="1:34" ht="15" customHeight="1">
      <c r="A346" s="37">
        <v>356</v>
      </c>
      <c r="B346" s="41"/>
      <c r="C346" s="142"/>
      <c r="D346" s="41"/>
      <c r="E346" s="37"/>
      <c r="F346" s="41"/>
      <c r="G346" s="142"/>
      <c r="H346" s="41"/>
      <c r="I346" s="37"/>
      <c r="J346" s="37">
        <v>1</v>
      </c>
      <c r="K346" s="142" t="str">
        <f>VLOOKUP(J346,Tablas_Maestras_Prime!$A$173:$B$175,2,FALSE)</f>
        <v>Estable</v>
      </c>
      <c r="L346" s="37">
        <v>1</v>
      </c>
      <c r="M346" s="37" t="str">
        <f>VLOOKUP(L346,Tablas_Maestras_Prime!$A$158:$B$169,2,FALSE)</f>
        <v>Por definir</v>
      </c>
      <c r="N346" s="37" t="s">
        <v>4699</v>
      </c>
      <c r="O346" s="37" t="s">
        <v>4700</v>
      </c>
      <c r="P346" s="41"/>
      <c r="Q346" s="41"/>
      <c r="R346" s="41"/>
      <c r="S346" s="41"/>
      <c r="T346" s="41"/>
      <c r="U346" s="41"/>
      <c r="V346" s="41"/>
      <c r="W346" s="41"/>
      <c r="X346" s="37" t="s">
        <v>35</v>
      </c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</row>
    <row r="347" spans="1:34" ht="15" customHeight="1">
      <c r="A347" s="37">
        <v>357</v>
      </c>
      <c r="B347" s="41"/>
      <c r="C347" s="142"/>
      <c r="D347" s="41"/>
      <c r="E347" s="37"/>
      <c r="F347" s="41"/>
      <c r="G347" s="142"/>
      <c r="H347" s="41"/>
      <c r="I347" s="37"/>
      <c r="J347" s="37">
        <v>1</v>
      </c>
      <c r="K347" s="142" t="str">
        <f>VLOOKUP(J347,Tablas_Maestras_Prime!$A$173:$B$175,2,FALSE)</f>
        <v>Estable</v>
      </c>
      <c r="L347" s="37">
        <v>1</v>
      </c>
      <c r="M347" s="37" t="str">
        <f>VLOOKUP(L347,Tablas_Maestras_Prime!$A$158:$B$169,2,FALSE)</f>
        <v>Por definir</v>
      </c>
      <c r="N347" s="37" t="s">
        <v>3341</v>
      </c>
      <c r="O347" s="37" t="s">
        <v>3342</v>
      </c>
      <c r="P347" s="38">
        <v>37566</v>
      </c>
      <c r="Q347" s="37" t="s">
        <v>4701</v>
      </c>
      <c r="R347" s="37">
        <v>72804664</v>
      </c>
      <c r="S347" s="37">
        <v>946508290</v>
      </c>
      <c r="T347" s="37" t="s">
        <v>3346</v>
      </c>
      <c r="U347" s="37" t="s">
        <v>3347</v>
      </c>
      <c r="V347" s="41"/>
      <c r="W347" s="41"/>
      <c r="X347" s="37" t="s">
        <v>35</v>
      </c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</row>
    <row r="348" spans="1:34" ht="15" customHeight="1">
      <c r="A348" s="37">
        <v>358</v>
      </c>
      <c r="B348" s="41"/>
      <c r="C348" s="142"/>
      <c r="D348" s="41"/>
      <c r="E348" s="37"/>
      <c r="F348" s="41"/>
      <c r="G348" s="142"/>
      <c r="H348" s="41"/>
      <c r="I348" s="37"/>
      <c r="J348" s="37">
        <v>1</v>
      </c>
      <c r="K348" s="142" t="str">
        <f>VLOOKUP(J348,Tablas_Maestras_Prime!$A$173:$B$175,2,FALSE)</f>
        <v>Estable</v>
      </c>
      <c r="L348" s="37">
        <v>1</v>
      </c>
      <c r="M348" s="37" t="str">
        <f>VLOOKUP(L348,Tablas_Maestras_Prime!$A$158:$B$169,2,FALSE)</f>
        <v>Por definir</v>
      </c>
      <c r="N348" s="37" t="s">
        <v>3290</v>
      </c>
      <c r="O348" s="37" t="s">
        <v>3291</v>
      </c>
      <c r="P348" s="38">
        <v>35566</v>
      </c>
      <c r="Q348" s="39" t="s">
        <v>3292</v>
      </c>
      <c r="R348" s="37">
        <v>72652443</v>
      </c>
      <c r="S348" s="37">
        <v>961679961</v>
      </c>
      <c r="T348" s="37" t="s">
        <v>4448</v>
      </c>
      <c r="U348" s="37" t="s">
        <v>3295</v>
      </c>
      <c r="V348" s="41"/>
      <c r="W348" s="41"/>
      <c r="X348" s="37" t="s">
        <v>35</v>
      </c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</row>
    <row r="349" spans="1:34" ht="15" customHeight="1">
      <c r="A349" s="37">
        <v>359</v>
      </c>
      <c r="B349" s="41"/>
      <c r="C349" s="142"/>
      <c r="D349" s="41"/>
      <c r="E349" s="37"/>
      <c r="F349" s="41"/>
      <c r="G349" s="142"/>
      <c r="H349" s="41"/>
      <c r="I349" s="37"/>
      <c r="J349" s="37">
        <v>1</v>
      </c>
      <c r="K349" s="142" t="str">
        <f>VLOOKUP(J349,Tablas_Maestras_Prime!$A$173:$B$175,2,FALSE)</f>
        <v>Estable</v>
      </c>
      <c r="L349" s="37">
        <v>1</v>
      </c>
      <c r="M349" s="37" t="str">
        <f>VLOOKUP(L349,Tablas_Maestras_Prime!$A$158:$B$169,2,FALSE)</f>
        <v>Por definir</v>
      </c>
      <c r="N349" s="37" t="s">
        <v>3246</v>
      </c>
      <c r="O349" s="37" t="s">
        <v>3247</v>
      </c>
      <c r="P349" s="38">
        <v>36399</v>
      </c>
      <c r="Q349" s="39" t="s">
        <v>3248</v>
      </c>
      <c r="R349" s="37">
        <v>72903391</v>
      </c>
      <c r="S349" s="37">
        <v>955108539</v>
      </c>
      <c r="T349" s="37" t="s">
        <v>4702</v>
      </c>
      <c r="U349" s="37" t="s">
        <v>4703</v>
      </c>
      <c r="V349" s="41"/>
      <c r="W349" s="41"/>
      <c r="X349" s="37" t="s">
        <v>35</v>
      </c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</row>
    <row r="350" spans="1:34" ht="15" customHeight="1">
      <c r="A350" s="37">
        <v>360</v>
      </c>
      <c r="B350" s="41"/>
      <c r="C350" s="142"/>
      <c r="D350" s="41"/>
      <c r="E350" s="37"/>
      <c r="F350" s="41"/>
      <c r="G350" s="142"/>
      <c r="H350" s="41"/>
      <c r="I350" s="37"/>
      <c r="J350" s="37">
        <v>1</v>
      </c>
      <c r="K350" s="142" t="str">
        <f>VLOOKUP(J350,Tablas_Maestras_Prime!$A$173:$B$175,2,FALSE)</f>
        <v>Estable</v>
      </c>
      <c r="L350" s="37">
        <v>1</v>
      </c>
      <c r="M350" s="37" t="str">
        <f>VLOOKUP(L350,Tablas_Maestras_Prime!$A$158:$B$169,2,FALSE)</f>
        <v>Por definir</v>
      </c>
      <c r="N350" s="37" t="s">
        <v>4704</v>
      </c>
      <c r="O350" s="37" t="s">
        <v>1489</v>
      </c>
      <c r="P350" s="38">
        <v>31386</v>
      </c>
      <c r="Q350" s="39" t="s">
        <v>3494</v>
      </c>
      <c r="R350" s="37">
        <v>43916353</v>
      </c>
      <c r="S350" s="37">
        <v>949243652</v>
      </c>
      <c r="T350" s="37" t="s">
        <v>43</v>
      </c>
      <c r="U350" s="37" t="s">
        <v>3497</v>
      </c>
      <c r="V350" s="41"/>
      <c r="W350" s="41"/>
      <c r="X350" s="37" t="s">
        <v>35</v>
      </c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</row>
    <row r="351" spans="1:34" ht="15" customHeight="1">
      <c r="A351" s="37">
        <v>361</v>
      </c>
      <c r="B351" s="41"/>
      <c r="C351" s="142"/>
      <c r="D351" s="41"/>
      <c r="E351" s="37"/>
      <c r="F351" s="41"/>
      <c r="G351" s="142"/>
      <c r="H351" s="41"/>
      <c r="I351" s="37"/>
      <c r="J351" s="37">
        <v>1</v>
      </c>
      <c r="K351" s="142" t="str">
        <f>VLOOKUP(J351,Tablas_Maestras_Prime!$A$173:$B$175,2,FALSE)</f>
        <v>Estable</v>
      </c>
      <c r="L351" s="37">
        <v>1</v>
      </c>
      <c r="M351" s="37" t="str">
        <f>VLOOKUP(L351,Tablas_Maestras_Prime!$A$158:$B$169,2,FALSE)</f>
        <v>Por definir</v>
      </c>
      <c r="N351" s="37" t="s">
        <v>4705</v>
      </c>
      <c r="O351" s="37" t="s">
        <v>4706</v>
      </c>
      <c r="P351" s="38">
        <v>36908</v>
      </c>
      <c r="Q351" s="39" t="s">
        <v>4707</v>
      </c>
      <c r="R351" s="37">
        <v>75343390</v>
      </c>
      <c r="S351" s="37">
        <v>931407638</v>
      </c>
      <c r="T351" s="41"/>
      <c r="U351" s="37" t="s">
        <v>4708</v>
      </c>
      <c r="V351" s="41"/>
      <c r="W351" s="41"/>
      <c r="X351" s="37" t="s">
        <v>35</v>
      </c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</row>
    <row r="352" spans="1:34" ht="15" customHeight="1">
      <c r="A352" s="37">
        <v>362</v>
      </c>
      <c r="B352" s="37"/>
      <c r="C352" s="142"/>
      <c r="D352" s="37"/>
      <c r="E352" s="37"/>
      <c r="F352" s="37"/>
      <c r="G352" s="142"/>
      <c r="H352" s="37"/>
      <c r="I352" s="37"/>
      <c r="J352" s="37">
        <v>1</v>
      </c>
      <c r="K352" s="142" t="str">
        <f>VLOOKUP(J352,Tablas_Maestras_Prime!$A$173:$B$175,2,FALSE)</f>
        <v>Estable</v>
      </c>
      <c r="L352" s="37">
        <v>1</v>
      </c>
      <c r="M352" s="37" t="str">
        <f>VLOOKUP(L352,Tablas_Maestras_Prime!$A$158:$B$169,2,FALSE)</f>
        <v>Por definir</v>
      </c>
      <c r="N352" s="37" t="s">
        <v>4709</v>
      </c>
      <c r="O352" s="37" t="s">
        <v>4710</v>
      </c>
      <c r="P352" s="38">
        <v>36529</v>
      </c>
      <c r="Q352" s="39" t="s">
        <v>4711</v>
      </c>
      <c r="R352" s="37">
        <v>71097997</v>
      </c>
      <c r="S352" s="37">
        <v>946007207</v>
      </c>
      <c r="T352" s="37" t="s">
        <v>43</v>
      </c>
      <c r="U352" s="37" t="s">
        <v>4712</v>
      </c>
      <c r="V352" s="41"/>
      <c r="W352" s="41"/>
      <c r="X352" s="37" t="s">
        <v>35</v>
      </c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</row>
    <row r="353" spans="1:34" ht="15" customHeight="1">
      <c r="A353" s="37">
        <v>363</v>
      </c>
      <c r="B353" s="37">
        <v>5</v>
      </c>
      <c r="C353" s="142" t="str">
        <f>VLOOKUP(B353,Tablas_Maestras_Prime!$A$116:$B$153,2,FALSE)</f>
        <v>Ing. Civil</v>
      </c>
      <c r="D353" s="37">
        <v>5</v>
      </c>
      <c r="E353" s="37" t="str">
        <f>VLOOKUP(D353,Tablas_Maestras_Prime!$A$42:$B$103,2,FALSE)</f>
        <v>Universidad Peruana de Ciencias Aplicadas </v>
      </c>
      <c r="F353" s="37">
        <v>4</v>
      </c>
      <c r="G353" s="142" t="str">
        <f>VLOOKUP(F353,Tablas_Maestras_Prime!$A$107:$B$112,2,FALSE)</f>
        <v>Ingenieria</v>
      </c>
      <c r="H353" s="37">
        <v>2</v>
      </c>
      <c r="I353" s="37" t="str">
        <f>VLOOKUP(H353,Tablas_Maestras_Prime!$A$20:$B$38,2,FALSE)</f>
        <v>Ingeniería</v>
      </c>
      <c r="J353" s="37">
        <v>3</v>
      </c>
      <c r="K353" s="142" t="str">
        <f>VLOOKUP(J353,Tablas_Maestras_Prime!$A$173:$B$175,2,FALSE)</f>
        <v>Part Time</v>
      </c>
      <c r="L353" s="37">
        <v>1</v>
      </c>
      <c r="M353" s="37" t="str">
        <f>VLOOKUP(L353,Tablas_Maestras_Prime!$A$158:$B$169,2,FALSE)</f>
        <v>Por definir</v>
      </c>
      <c r="N353" s="37" t="s">
        <v>4713</v>
      </c>
      <c r="O353" s="37" t="s">
        <v>1203</v>
      </c>
      <c r="P353" s="38">
        <v>37524</v>
      </c>
      <c r="Q353" s="39" t="s">
        <v>2171</v>
      </c>
      <c r="R353" s="37">
        <v>74868042</v>
      </c>
      <c r="S353" s="37">
        <v>958634301</v>
      </c>
      <c r="T353" s="41"/>
      <c r="U353" s="37" t="s">
        <v>2174</v>
      </c>
      <c r="V353" s="37" t="s">
        <v>2175</v>
      </c>
      <c r="W353" s="37">
        <v>9</v>
      </c>
      <c r="X353" s="37" t="s">
        <v>35</v>
      </c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</row>
    <row r="354" spans="1:34" ht="15" customHeight="1">
      <c r="A354" s="37">
        <v>364</v>
      </c>
      <c r="B354" s="41"/>
      <c r="C354" s="142"/>
      <c r="D354" s="41"/>
      <c r="E354" s="37"/>
      <c r="F354" s="41"/>
      <c r="G354" s="142"/>
      <c r="H354" s="41"/>
      <c r="I354" s="37"/>
      <c r="J354" s="37">
        <v>1</v>
      </c>
      <c r="K354" s="142" t="str">
        <f>VLOOKUP(J354,Tablas_Maestras_Prime!$A$173:$B$175,2,FALSE)</f>
        <v>Estable</v>
      </c>
      <c r="L354" s="37">
        <v>1</v>
      </c>
      <c r="M354" s="37" t="str">
        <f>VLOOKUP(L354,Tablas_Maestras_Prime!$A$158:$B$169,2,FALSE)</f>
        <v>Por definir</v>
      </c>
      <c r="N354" s="37" t="s">
        <v>4714</v>
      </c>
      <c r="O354" s="37" t="s">
        <v>4715</v>
      </c>
      <c r="P354" s="38">
        <v>36019</v>
      </c>
      <c r="Q354" s="39" t="s">
        <v>4716</v>
      </c>
      <c r="R354" s="37">
        <v>75524134</v>
      </c>
      <c r="S354" s="37">
        <v>952718053</v>
      </c>
      <c r="T354" s="37" t="s">
        <v>208</v>
      </c>
      <c r="U354" s="37" t="s">
        <v>4717</v>
      </c>
      <c r="V354" s="41"/>
      <c r="W354" s="41"/>
      <c r="X354" s="37" t="s">
        <v>35</v>
      </c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</row>
    <row r="355" spans="1:34" ht="15" customHeight="1">
      <c r="A355" s="37">
        <v>365</v>
      </c>
      <c r="B355" s="41"/>
      <c r="C355" s="142"/>
      <c r="D355" s="41"/>
      <c r="E355" s="37"/>
      <c r="F355" s="41"/>
      <c r="G355" s="142"/>
      <c r="H355" s="41"/>
      <c r="I355" s="37"/>
      <c r="J355" s="37">
        <v>1</v>
      </c>
      <c r="K355" s="142" t="str">
        <f>VLOOKUP(J355,Tablas_Maestras_Prime!$A$173:$B$175,2,FALSE)</f>
        <v>Estable</v>
      </c>
      <c r="L355" s="37">
        <v>1</v>
      </c>
      <c r="M355" s="37" t="str">
        <f>VLOOKUP(L355,Tablas_Maestras_Prime!$A$158:$B$169,2,FALSE)</f>
        <v>Por definir</v>
      </c>
      <c r="N355" s="37" t="s">
        <v>3283</v>
      </c>
      <c r="O355" s="37" t="s">
        <v>3284</v>
      </c>
      <c r="P355" s="38">
        <v>37235</v>
      </c>
      <c r="Q355" s="39" t="s">
        <v>4718</v>
      </c>
      <c r="R355" s="37">
        <v>70298791</v>
      </c>
      <c r="S355" s="37">
        <v>982944998</v>
      </c>
      <c r="T355" s="37" t="s">
        <v>1223</v>
      </c>
      <c r="U355" s="37" t="s">
        <v>3288</v>
      </c>
      <c r="V355" s="41"/>
      <c r="W355" s="41"/>
      <c r="X355" s="37" t="s">
        <v>35</v>
      </c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</row>
    <row r="356" spans="1:34" ht="15" customHeight="1">
      <c r="A356" s="37">
        <v>366</v>
      </c>
      <c r="B356" s="41"/>
      <c r="C356" s="142"/>
      <c r="D356" s="41"/>
      <c r="E356" s="37"/>
      <c r="F356" s="41"/>
      <c r="G356" s="142"/>
      <c r="H356" s="41"/>
      <c r="I356" s="37"/>
      <c r="J356" s="37">
        <v>1</v>
      </c>
      <c r="K356" s="142" t="str">
        <f>VLOOKUP(J356,Tablas_Maestras_Prime!$A$173:$B$175,2,FALSE)</f>
        <v>Estable</v>
      </c>
      <c r="L356" s="37">
        <v>1</v>
      </c>
      <c r="M356" s="37" t="str">
        <f>VLOOKUP(L356,Tablas_Maestras_Prime!$A$158:$B$169,2,FALSE)</f>
        <v>Por definir</v>
      </c>
      <c r="N356" s="37" t="s">
        <v>3175</v>
      </c>
      <c r="O356" s="37" t="s">
        <v>3176</v>
      </c>
      <c r="P356" s="38">
        <v>37058</v>
      </c>
      <c r="Q356" s="39" t="s">
        <v>3177</v>
      </c>
      <c r="R356" s="37">
        <v>72884974</v>
      </c>
      <c r="S356" s="37">
        <v>955116284</v>
      </c>
      <c r="T356" s="41"/>
      <c r="U356" s="37" t="s">
        <v>4719</v>
      </c>
      <c r="V356" s="41"/>
      <c r="W356" s="41"/>
      <c r="X356" s="37" t="s">
        <v>35</v>
      </c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</row>
    <row r="357" spans="1:34" ht="15" customHeight="1">
      <c r="A357" s="37">
        <v>367</v>
      </c>
      <c r="B357" s="41"/>
      <c r="C357" s="142"/>
      <c r="D357" s="41"/>
      <c r="E357" s="37"/>
      <c r="F357" s="41"/>
      <c r="G357" s="142"/>
      <c r="H357" s="41"/>
      <c r="I357" s="37"/>
      <c r="J357" s="37">
        <v>1</v>
      </c>
      <c r="K357" s="142" t="str">
        <f>VLOOKUP(J357,Tablas_Maestras_Prime!$A$173:$B$175,2,FALSE)</f>
        <v>Estable</v>
      </c>
      <c r="L357" s="37">
        <v>1</v>
      </c>
      <c r="M357" s="37" t="str">
        <f>VLOOKUP(L357,Tablas_Maestras_Prime!$A$158:$B$169,2,FALSE)</f>
        <v>Por definir</v>
      </c>
      <c r="N357" s="37" t="s">
        <v>3371</v>
      </c>
      <c r="O357" s="37" t="s">
        <v>3372</v>
      </c>
      <c r="P357" s="38">
        <v>36902</v>
      </c>
      <c r="Q357" s="39" t="s">
        <v>4720</v>
      </c>
      <c r="R357" s="37">
        <v>76671292</v>
      </c>
      <c r="S357" s="37">
        <v>962109654</v>
      </c>
      <c r="T357" s="41"/>
      <c r="U357" s="37" t="s">
        <v>3376</v>
      </c>
      <c r="V357" s="41"/>
      <c r="W357" s="41"/>
      <c r="X357" s="37" t="s">
        <v>35</v>
      </c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</row>
    <row r="358" spans="1:34" ht="15" customHeight="1">
      <c r="A358" s="37">
        <v>368</v>
      </c>
      <c r="B358" s="41"/>
      <c r="C358" s="142"/>
      <c r="D358" s="41"/>
      <c r="E358" s="37"/>
      <c r="F358" s="41"/>
      <c r="G358" s="142"/>
      <c r="H358" s="41"/>
      <c r="I358" s="37"/>
      <c r="J358" s="37">
        <v>1</v>
      </c>
      <c r="K358" s="142" t="str">
        <f>VLOOKUP(J358,Tablas_Maestras_Prime!$A$173:$B$175,2,FALSE)</f>
        <v>Estable</v>
      </c>
      <c r="L358" s="37">
        <v>1</v>
      </c>
      <c r="M358" s="37" t="str">
        <f>VLOOKUP(L358,Tablas_Maestras_Prime!$A$158:$B$169,2,FALSE)</f>
        <v>Por definir</v>
      </c>
      <c r="N358" s="37" t="s">
        <v>4721</v>
      </c>
      <c r="O358" s="37" t="s">
        <v>4722</v>
      </c>
      <c r="P358" s="41"/>
      <c r="Q358" s="41"/>
      <c r="R358" s="37">
        <v>72936519</v>
      </c>
      <c r="S358" s="41"/>
      <c r="T358" s="41"/>
      <c r="U358" s="41"/>
      <c r="V358" s="41"/>
      <c r="W358" s="41"/>
      <c r="X358" s="37" t="s">
        <v>35</v>
      </c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</row>
    <row r="359" spans="1:34" ht="15" customHeight="1">
      <c r="A359" s="37">
        <v>369</v>
      </c>
      <c r="B359" s="41"/>
      <c r="C359" s="142"/>
      <c r="D359" s="41"/>
      <c r="E359" s="37"/>
      <c r="F359" s="41"/>
      <c r="G359" s="142"/>
      <c r="H359" s="41"/>
      <c r="I359" s="37"/>
      <c r="J359" s="37">
        <v>1</v>
      </c>
      <c r="K359" s="142" t="str">
        <f>VLOOKUP(J359,Tablas_Maestras_Prime!$A$173:$B$175,2,FALSE)</f>
        <v>Estable</v>
      </c>
      <c r="L359" s="37">
        <v>1</v>
      </c>
      <c r="M359" s="37" t="str">
        <f>VLOOKUP(L359,Tablas_Maestras_Prime!$A$158:$B$169,2,FALSE)</f>
        <v>Por definir</v>
      </c>
      <c r="N359" s="37" t="s">
        <v>4723</v>
      </c>
      <c r="O359" s="37" t="s">
        <v>4724</v>
      </c>
      <c r="P359" s="38">
        <v>36577</v>
      </c>
      <c r="Q359" s="39" t="s">
        <v>4725</v>
      </c>
      <c r="R359" s="37">
        <v>75315466</v>
      </c>
      <c r="S359" s="37">
        <v>943975077</v>
      </c>
      <c r="T359" s="37" t="s">
        <v>4726</v>
      </c>
      <c r="U359" s="37" t="s">
        <v>4727</v>
      </c>
      <c r="V359" s="41"/>
      <c r="W359" s="41"/>
      <c r="X359" s="37" t="s">
        <v>35</v>
      </c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</row>
    <row r="360" spans="1:34" ht="15" customHeight="1">
      <c r="A360" s="37">
        <v>370</v>
      </c>
      <c r="B360" s="41"/>
      <c r="C360" s="142"/>
      <c r="D360" s="41"/>
      <c r="E360" s="37"/>
      <c r="F360" s="41"/>
      <c r="G360" s="142"/>
      <c r="H360" s="41"/>
      <c r="I360" s="37"/>
      <c r="J360" s="37">
        <v>1</v>
      </c>
      <c r="K360" s="142" t="str">
        <f>VLOOKUP(J360,Tablas_Maestras_Prime!$A$173:$B$175,2,FALSE)</f>
        <v>Estable</v>
      </c>
      <c r="L360" s="37">
        <v>1</v>
      </c>
      <c r="M360" s="37" t="str">
        <f>VLOOKUP(L360,Tablas_Maestras_Prime!$A$158:$B$169,2,FALSE)</f>
        <v>Por definir</v>
      </c>
      <c r="N360" s="37" t="s">
        <v>4728</v>
      </c>
      <c r="O360" s="37" t="s">
        <v>4729</v>
      </c>
      <c r="P360" s="41"/>
      <c r="Q360" s="41"/>
      <c r="R360" s="41"/>
      <c r="S360" s="41"/>
      <c r="T360" s="41"/>
      <c r="U360" s="41"/>
      <c r="V360" s="41"/>
      <c r="W360" s="41"/>
      <c r="X360" s="37" t="s">
        <v>35</v>
      </c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</row>
    <row r="361" spans="1:34" ht="15" customHeight="1">
      <c r="A361" s="37">
        <v>371</v>
      </c>
      <c r="B361" s="37"/>
      <c r="C361" s="142"/>
      <c r="D361" s="37"/>
      <c r="E361" s="37"/>
      <c r="F361" s="37"/>
      <c r="G361" s="142"/>
      <c r="H361" s="37"/>
      <c r="I361" s="37"/>
      <c r="J361" s="37">
        <v>1</v>
      </c>
      <c r="K361" s="142" t="str">
        <f>VLOOKUP(J361,Tablas_Maestras_Prime!$A$173:$B$175,2,FALSE)</f>
        <v>Estable</v>
      </c>
      <c r="L361" s="37">
        <v>1</v>
      </c>
      <c r="M361" s="37" t="str">
        <f>VLOOKUP(L361,Tablas_Maestras_Prime!$A$158:$B$169,2,FALSE)</f>
        <v>Por definir</v>
      </c>
      <c r="N361" s="37" t="s">
        <v>4730</v>
      </c>
      <c r="O361" s="37" t="s">
        <v>4731</v>
      </c>
      <c r="P361" s="41"/>
      <c r="Q361" s="41"/>
      <c r="R361" s="41"/>
      <c r="S361" s="41"/>
      <c r="T361" s="41"/>
      <c r="U361" s="41"/>
      <c r="V361" s="41"/>
      <c r="W361" s="41"/>
      <c r="X361" s="37" t="s">
        <v>35</v>
      </c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</row>
    <row r="362" spans="1:34" ht="15" customHeight="1">
      <c r="A362" s="37">
        <v>372</v>
      </c>
      <c r="B362" s="37">
        <v>5</v>
      </c>
      <c r="C362" s="142" t="str">
        <f>VLOOKUP(B362,Tablas_Maestras_Prime!$A$116:$B$153,2,FALSE)</f>
        <v>Ing. Civil</v>
      </c>
      <c r="D362" s="37">
        <v>2</v>
      </c>
      <c r="E362" s="37" t="str">
        <f>VLOOKUP(D362,Tablas_Maestras_Prime!$A$42:$B$103,2,FALSE)</f>
        <v>Universidad privada del norte</v>
      </c>
      <c r="F362" s="37">
        <v>4</v>
      </c>
      <c r="G362" s="142" t="str">
        <f>VLOOKUP(F362,Tablas_Maestras_Prime!$A$107:$B$112,2,FALSE)</f>
        <v>Ingenieria</v>
      </c>
      <c r="H362" s="37">
        <v>2</v>
      </c>
      <c r="I362" s="37" t="str">
        <f>VLOOKUP(H362,Tablas_Maestras_Prime!$A$20:$B$38,2,FALSE)</f>
        <v>Ingeniería</v>
      </c>
      <c r="J362" s="37">
        <v>3</v>
      </c>
      <c r="K362" s="142" t="str">
        <f>VLOOKUP(J362,Tablas_Maestras_Prime!$A$173:$B$175,2,FALSE)</f>
        <v>Part Time</v>
      </c>
      <c r="L362" s="37">
        <v>1</v>
      </c>
      <c r="M362" s="37" t="str">
        <f>VLOOKUP(L362,Tablas_Maestras_Prime!$A$158:$B$169,2,FALSE)</f>
        <v>Por definir</v>
      </c>
      <c r="N362" s="37" t="s">
        <v>2187</v>
      </c>
      <c r="O362" s="37" t="s">
        <v>2188</v>
      </c>
      <c r="P362" s="41"/>
      <c r="Q362" s="39" t="s">
        <v>2189</v>
      </c>
      <c r="R362" s="37">
        <v>70503380</v>
      </c>
      <c r="S362" s="37">
        <v>932880906</v>
      </c>
      <c r="T362" s="41"/>
      <c r="U362" s="37" t="s">
        <v>2192</v>
      </c>
      <c r="V362" s="37" t="s">
        <v>2193</v>
      </c>
      <c r="W362" s="37">
        <v>10</v>
      </c>
      <c r="X362" s="37" t="s">
        <v>35</v>
      </c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</row>
    <row r="363" spans="1:34" ht="15" customHeight="1">
      <c r="A363" s="37">
        <v>373</v>
      </c>
      <c r="B363" s="37">
        <v>1</v>
      </c>
      <c r="C363" s="142" t="str">
        <f>VLOOKUP(B363,Tablas_Maestras_Prime!$A$116:$B$153,2,FALSE)</f>
        <v>Arquitectura y Urbanismo</v>
      </c>
      <c r="D363" s="37">
        <v>25</v>
      </c>
      <c r="E363" s="37" t="str">
        <f>VLOOKUP(D363,Tablas_Maestras_Prime!$A$42:$B$103,2,FALSE)</f>
        <v>UNIVERSIDAD TECNOLÓGICA DEL PERÚ</v>
      </c>
      <c r="F363" s="37">
        <v>2</v>
      </c>
      <c r="G363" s="142" t="str">
        <f>VLOOKUP(F363,Tablas_Maestras_Prime!$A$107:$B$112,2,FALSE)</f>
        <v>Administracion</v>
      </c>
      <c r="H363" s="37">
        <v>8</v>
      </c>
      <c r="I363" s="37" t="str">
        <f>VLOOKUP(H363,Tablas_Maestras_Prime!$A$20:$B$38,2,FALSE)</f>
        <v>Arquitectura</v>
      </c>
      <c r="J363" s="37">
        <v>3</v>
      </c>
      <c r="K363" s="142" t="str">
        <f>VLOOKUP(J363,Tablas_Maestras_Prime!$A$173:$B$175,2,FALSE)</f>
        <v>Part Time</v>
      </c>
      <c r="L363" s="37">
        <v>1</v>
      </c>
      <c r="M363" s="37" t="str">
        <f>VLOOKUP(L363,Tablas_Maestras_Prime!$A$158:$B$169,2,FALSE)</f>
        <v>Por definir</v>
      </c>
      <c r="N363" s="37" t="s">
        <v>4732</v>
      </c>
      <c r="O363" s="37" t="s">
        <v>4733</v>
      </c>
      <c r="P363" s="38">
        <v>35102</v>
      </c>
      <c r="Q363" s="39" t="s">
        <v>4734</v>
      </c>
      <c r="R363" s="37">
        <v>74980504</v>
      </c>
      <c r="S363" s="37">
        <v>933102475</v>
      </c>
      <c r="T363" s="41"/>
      <c r="U363" s="37" t="s">
        <v>4735</v>
      </c>
      <c r="V363" s="37" t="s">
        <v>4736</v>
      </c>
      <c r="W363" s="37" t="s">
        <v>743</v>
      </c>
      <c r="X363" s="37" t="s">
        <v>35</v>
      </c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</row>
    <row r="364" spans="1:34" ht="15" customHeight="1">
      <c r="A364" s="37">
        <v>374</v>
      </c>
      <c r="B364" s="37">
        <v>10</v>
      </c>
      <c r="C364" s="142" t="str">
        <f>VLOOKUP(B364,Tablas_Maestras_Prime!$A$116:$B$153,2,FALSE)</f>
        <v>Administracion de Empresas</v>
      </c>
      <c r="D364" s="37">
        <v>29</v>
      </c>
      <c r="E364" s="37" t="str">
        <f>VLOOKUP(D364,Tablas_Maestras_Prime!$A$42:$B$103,2,FALSE)</f>
        <v>UNIVERSIDAD NACIONAL TECNOLÓGICA DE LIMA SUR</v>
      </c>
      <c r="F364" s="37">
        <v>3</v>
      </c>
      <c r="G364" s="142" t="str">
        <f>VLOOKUP(F364,Tablas_Maestras_Prime!$A$107:$B$112,2,FALSE)</f>
        <v>Contabilidad</v>
      </c>
      <c r="H364" s="37">
        <v>5</v>
      </c>
      <c r="I364" s="37" t="str">
        <f>VLOOKUP(H364,Tablas_Maestras_Prime!$A$20:$B$38,2,FALSE)</f>
        <v>Administración</v>
      </c>
      <c r="J364" s="37">
        <v>3</v>
      </c>
      <c r="K364" s="142" t="str">
        <f>VLOOKUP(J364,Tablas_Maestras_Prime!$A$173:$B$175,2,FALSE)</f>
        <v>Part Time</v>
      </c>
      <c r="L364" s="37">
        <v>1</v>
      </c>
      <c r="M364" s="37" t="str">
        <f>VLOOKUP(L364,Tablas_Maestras_Prime!$A$158:$B$169,2,FALSE)</f>
        <v>Por definir</v>
      </c>
      <c r="N364" s="37" t="s">
        <v>4737</v>
      </c>
      <c r="O364" s="37" t="s">
        <v>4738</v>
      </c>
      <c r="P364" s="38">
        <v>37516</v>
      </c>
      <c r="Q364" s="39" t="s">
        <v>2262</v>
      </c>
      <c r="R364" s="37">
        <v>76055186</v>
      </c>
      <c r="S364" s="37">
        <v>983526795</v>
      </c>
      <c r="T364" s="41"/>
      <c r="U364" s="37" t="s">
        <v>2265</v>
      </c>
      <c r="V364" s="37" t="s">
        <v>2266</v>
      </c>
      <c r="W364" s="37">
        <v>9</v>
      </c>
      <c r="X364" s="37" t="s">
        <v>35</v>
      </c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</row>
    <row r="365" spans="1:34" ht="15" customHeight="1">
      <c r="A365" s="37">
        <v>375</v>
      </c>
      <c r="B365" s="37">
        <v>1</v>
      </c>
      <c r="C365" s="142" t="str">
        <f>VLOOKUP(B365,Tablas_Maestras_Prime!$A$116:$B$153,2,FALSE)</f>
        <v>Arquitectura y Urbanismo</v>
      </c>
      <c r="D365" s="37">
        <v>14</v>
      </c>
      <c r="E365" s="37" t="str">
        <f>VLOOKUP(D365,Tablas_Maestras_Prime!$A$42:$B$103,2,FALSE)</f>
        <v>Universidad Ricardo Palma</v>
      </c>
      <c r="F365" s="37">
        <v>2</v>
      </c>
      <c r="G365" s="142" t="str">
        <f>VLOOKUP(F365,Tablas_Maestras_Prime!$A$107:$B$112,2,FALSE)</f>
        <v>Administracion</v>
      </c>
      <c r="H365" s="37">
        <v>8</v>
      </c>
      <c r="I365" s="37" t="str">
        <f>VLOOKUP(H365,Tablas_Maestras_Prime!$A$20:$B$38,2,FALSE)</f>
        <v>Arquitectura</v>
      </c>
      <c r="J365" s="37">
        <v>3</v>
      </c>
      <c r="K365" s="142" t="str">
        <f>VLOOKUP(J365,Tablas_Maestras_Prime!$A$173:$B$175,2,FALSE)</f>
        <v>Part Time</v>
      </c>
      <c r="L365" s="37">
        <v>1</v>
      </c>
      <c r="M365" s="37" t="str">
        <f>VLOOKUP(L365,Tablas_Maestras_Prime!$A$158:$B$169,2,FALSE)</f>
        <v>Por definir</v>
      </c>
      <c r="N365" s="37" t="s">
        <v>2305</v>
      </c>
      <c r="O365" s="37" t="s">
        <v>2306</v>
      </c>
      <c r="P365" s="38">
        <v>36641</v>
      </c>
      <c r="Q365" s="39" t="s">
        <v>2307</v>
      </c>
      <c r="R365" s="37">
        <v>72493904</v>
      </c>
      <c r="S365" s="37">
        <v>943173854</v>
      </c>
      <c r="T365" s="41"/>
      <c r="U365" s="37" t="s">
        <v>2311</v>
      </c>
      <c r="V365" s="37">
        <v>201710567</v>
      </c>
      <c r="W365" s="37">
        <v>8</v>
      </c>
      <c r="X365" s="37" t="s">
        <v>35</v>
      </c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</row>
    <row r="366" spans="1:34" ht="15" customHeight="1">
      <c r="A366" s="37">
        <v>376</v>
      </c>
      <c r="B366" s="37">
        <v>5</v>
      </c>
      <c r="C366" s="142" t="str">
        <f>VLOOKUP(B366,Tablas_Maestras_Prime!$A$116:$B$153,2,FALSE)</f>
        <v>Ing. Civil</v>
      </c>
      <c r="D366" s="37">
        <v>4</v>
      </c>
      <c r="E366" s="37" t="str">
        <f>VLOOKUP(D366,Tablas_Maestras_Prime!$A$42:$B$103,2,FALSE)</f>
        <v>Universidad Cesar Vallejo</v>
      </c>
      <c r="F366" s="37">
        <v>4</v>
      </c>
      <c r="G366" s="142" t="str">
        <f>VLOOKUP(F366,Tablas_Maestras_Prime!$A$107:$B$112,2,FALSE)</f>
        <v>Ingenieria</v>
      </c>
      <c r="H366" s="37">
        <v>2</v>
      </c>
      <c r="I366" s="37" t="str">
        <f>VLOOKUP(H366,Tablas_Maestras_Prime!$A$20:$B$38,2,FALSE)</f>
        <v>Ingeniería</v>
      </c>
      <c r="J366" s="37">
        <v>3</v>
      </c>
      <c r="K366" s="142" t="str">
        <f>VLOOKUP(J366,Tablas_Maestras_Prime!$A$173:$B$175,2,FALSE)</f>
        <v>Part Time</v>
      </c>
      <c r="L366" s="37">
        <v>1</v>
      </c>
      <c r="M366" s="37" t="str">
        <f>VLOOKUP(L366,Tablas_Maestras_Prime!$A$158:$B$169,2,FALSE)</f>
        <v>Por definir</v>
      </c>
      <c r="N366" s="37" t="s">
        <v>2358</v>
      </c>
      <c r="O366" s="37" t="s">
        <v>4739</v>
      </c>
      <c r="P366" s="38">
        <v>37258</v>
      </c>
      <c r="Q366" s="39" t="s">
        <v>2360</v>
      </c>
      <c r="R366" s="37">
        <v>75941554</v>
      </c>
      <c r="S366" s="37">
        <v>959893649</v>
      </c>
      <c r="T366" s="41"/>
      <c r="U366" s="37" t="s">
        <v>848</v>
      </c>
      <c r="V366" s="37">
        <v>7002317644</v>
      </c>
      <c r="W366" s="37">
        <v>9</v>
      </c>
      <c r="X366" s="37" t="s">
        <v>35</v>
      </c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</row>
    <row r="367" spans="1:34" ht="15" customHeight="1">
      <c r="A367" s="37">
        <v>377</v>
      </c>
      <c r="B367" s="37">
        <v>5</v>
      </c>
      <c r="C367" s="142" t="str">
        <f>VLOOKUP(B367,Tablas_Maestras_Prime!$A$116:$B$153,2,FALSE)</f>
        <v>Ing. Civil</v>
      </c>
      <c r="D367" s="37">
        <v>14</v>
      </c>
      <c r="E367" s="37" t="str">
        <f>VLOOKUP(D367,Tablas_Maestras_Prime!$A$42:$B$103,2,FALSE)</f>
        <v>Universidad Ricardo Palma</v>
      </c>
      <c r="F367" s="37">
        <v>4</v>
      </c>
      <c r="G367" s="142" t="str">
        <f>VLOOKUP(F367,Tablas_Maestras_Prime!$A$107:$B$112,2,FALSE)</f>
        <v>Ingenieria</v>
      </c>
      <c r="H367" s="37">
        <v>2</v>
      </c>
      <c r="I367" s="37" t="str">
        <f>VLOOKUP(H367,Tablas_Maestras_Prime!$A$20:$B$38,2,FALSE)</f>
        <v>Ingeniería</v>
      </c>
      <c r="J367" s="37">
        <v>3</v>
      </c>
      <c r="K367" s="142" t="str">
        <f>VLOOKUP(J367,Tablas_Maestras_Prime!$A$173:$B$175,2,FALSE)</f>
        <v>Part Time</v>
      </c>
      <c r="L367" s="37">
        <v>1</v>
      </c>
      <c r="M367" s="37" t="str">
        <f>VLOOKUP(L367,Tablas_Maestras_Prime!$A$158:$B$169,2,FALSE)</f>
        <v>Por definir</v>
      </c>
      <c r="N367" s="37" t="s">
        <v>2406</v>
      </c>
      <c r="O367" s="37" t="s">
        <v>2407</v>
      </c>
      <c r="P367" s="38">
        <v>37890</v>
      </c>
      <c r="Q367" s="39" t="s">
        <v>2408</v>
      </c>
      <c r="R367" s="37">
        <v>76591774</v>
      </c>
      <c r="S367" s="37">
        <v>922866060</v>
      </c>
      <c r="T367" s="41"/>
      <c r="U367" s="37" t="s">
        <v>2411</v>
      </c>
      <c r="V367" s="37">
        <v>202011289</v>
      </c>
      <c r="W367" s="37">
        <v>10</v>
      </c>
      <c r="X367" s="37" t="s">
        <v>35</v>
      </c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</row>
    <row r="368" spans="1:34" ht="15" customHeight="1">
      <c r="A368" s="37">
        <v>378</v>
      </c>
      <c r="B368" s="37">
        <v>5</v>
      </c>
      <c r="C368" s="142" t="str">
        <f>VLOOKUP(B368,Tablas_Maestras_Prime!$A$116:$B$153,2,FALSE)</f>
        <v>Ing. Civil</v>
      </c>
      <c r="D368" s="37">
        <v>27</v>
      </c>
      <c r="E368" s="37" t="str">
        <f>VLOOKUP(D368,Tablas_Maestras_Prime!$A$42:$B$103,2,FALSE)</f>
        <v>Universidad Nacional Federico VIllareal (UNFV)</v>
      </c>
      <c r="F368" s="37">
        <v>4</v>
      </c>
      <c r="G368" s="142" t="str">
        <f>VLOOKUP(F368,Tablas_Maestras_Prime!$A$107:$B$112,2,FALSE)</f>
        <v>Ingenieria</v>
      </c>
      <c r="H368" s="37">
        <v>2</v>
      </c>
      <c r="I368" s="37" t="str">
        <f>VLOOKUP(H368,Tablas_Maestras_Prime!$A$20:$B$38,2,FALSE)</f>
        <v>Ingeniería</v>
      </c>
      <c r="J368" s="37">
        <v>3</v>
      </c>
      <c r="K368" s="142" t="str">
        <f>VLOOKUP(J368,Tablas_Maestras_Prime!$A$173:$B$175,2,FALSE)</f>
        <v>Part Time</v>
      </c>
      <c r="L368" s="37">
        <v>1</v>
      </c>
      <c r="M368" s="37" t="str">
        <f>VLOOKUP(L368,Tablas_Maestras_Prime!$A$158:$B$169,2,FALSE)</f>
        <v>Por definir</v>
      </c>
      <c r="N368" s="37" t="s">
        <v>4740</v>
      </c>
      <c r="O368" s="37" t="s">
        <v>2453</v>
      </c>
      <c r="P368" s="41"/>
      <c r="Q368" s="39" t="s">
        <v>2454</v>
      </c>
      <c r="R368" s="37">
        <v>73238709</v>
      </c>
      <c r="S368" s="37">
        <v>983518258</v>
      </c>
      <c r="T368" s="37" t="s">
        <v>391</v>
      </c>
      <c r="U368" s="37" t="s">
        <v>4741</v>
      </c>
      <c r="V368" s="37">
        <v>2017026612</v>
      </c>
      <c r="W368" s="37">
        <v>7</v>
      </c>
      <c r="X368" s="37" t="s">
        <v>35</v>
      </c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</row>
    <row r="369" spans="1:34" ht="15" customHeight="1">
      <c r="A369" s="37">
        <v>379</v>
      </c>
      <c r="B369" s="37">
        <v>12</v>
      </c>
      <c r="C369" s="142" t="str">
        <f>VLOOKUP(B369,Tablas_Maestras_Prime!$A$116:$B$153,2,FALSE)</f>
        <v>Ingenieria de Software</v>
      </c>
      <c r="D369" s="37">
        <v>36</v>
      </c>
      <c r="E369" s="37" t="str">
        <f>VLOOKUP(D369,Tablas_Maestras_Prime!$A$42:$B$103,2,FALSE)</f>
        <v>UNIVERSIDAD NACIONAL PEDRO RUIZ GALLO</v>
      </c>
      <c r="F369" s="37">
        <v>4</v>
      </c>
      <c r="G369" s="142" t="str">
        <f>VLOOKUP(F369,Tablas_Maestras_Prime!$A$107:$B$112,2,FALSE)</f>
        <v>Ingenieria</v>
      </c>
      <c r="H369" s="37">
        <v>2</v>
      </c>
      <c r="I369" s="37" t="str">
        <f>VLOOKUP(H369,Tablas_Maestras_Prime!$A$20:$B$38,2,FALSE)</f>
        <v>Ingeniería</v>
      </c>
      <c r="J369" s="37">
        <v>3</v>
      </c>
      <c r="K369" s="142" t="str">
        <f>VLOOKUP(J369,Tablas_Maestras_Prime!$A$173:$B$175,2,FALSE)</f>
        <v>Part Time</v>
      </c>
      <c r="L369" s="37">
        <v>1</v>
      </c>
      <c r="M369" s="37" t="str">
        <f>VLOOKUP(L369,Tablas_Maestras_Prime!$A$158:$B$169,2,FALSE)</f>
        <v>Por definir</v>
      </c>
      <c r="N369" s="37" t="s">
        <v>4743</v>
      </c>
      <c r="O369" s="37" t="s">
        <v>4744</v>
      </c>
      <c r="P369" s="38">
        <v>38404</v>
      </c>
      <c r="Q369" s="39" t="s">
        <v>2482</v>
      </c>
      <c r="R369" s="37">
        <v>74753731</v>
      </c>
      <c r="S369" s="37">
        <v>994496289</v>
      </c>
      <c r="T369" s="41"/>
      <c r="U369" s="37" t="s">
        <v>2485</v>
      </c>
      <c r="V369" s="37">
        <v>1420474</v>
      </c>
      <c r="W369" s="37">
        <v>6</v>
      </c>
      <c r="X369" s="37" t="s">
        <v>35</v>
      </c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</row>
    <row r="370" spans="1:34" ht="15" customHeight="1">
      <c r="A370" s="37">
        <v>380</v>
      </c>
      <c r="B370" s="37">
        <v>5</v>
      </c>
      <c r="C370" s="142" t="str">
        <f>VLOOKUP(B370,Tablas_Maestras_Prime!$A$116:$B$153,2,FALSE)</f>
        <v>Ing. Civil</v>
      </c>
      <c r="D370" s="37">
        <v>5</v>
      </c>
      <c r="E370" s="37" t="str">
        <f>VLOOKUP(D370,Tablas_Maestras_Prime!$A$42:$B$103,2,FALSE)</f>
        <v>Universidad Peruana de Ciencias Aplicadas </v>
      </c>
      <c r="F370" s="37">
        <v>4</v>
      </c>
      <c r="G370" s="142" t="str">
        <f>VLOOKUP(F370,Tablas_Maestras_Prime!$A$107:$B$112,2,FALSE)</f>
        <v>Ingenieria</v>
      </c>
      <c r="H370" s="37">
        <v>2</v>
      </c>
      <c r="I370" s="37" t="str">
        <f>VLOOKUP(H370,Tablas_Maestras_Prime!$A$20:$B$38,2,FALSE)</f>
        <v>Ingeniería</v>
      </c>
      <c r="J370" s="37">
        <v>3</v>
      </c>
      <c r="K370" s="142" t="str">
        <f>VLOOKUP(J370,Tablas_Maestras_Prime!$A$173:$B$175,2,FALSE)</f>
        <v>Part Time</v>
      </c>
      <c r="L370" s="37">
        <v>1</v>
      </c>
      <c r="M370" s="37" t="str">
        <f>VLOOKUP(L370,Tablas_Maestras_Prime!$A$158:$B$169,2,FALSE)</f>
        <v>Por definir</v>
      </c>
      <c r="N370" s="37" t="s">
        <v>2497</v>
      </c>
      <c r="O370" s="37" t="s">
        <v>2498</v>
      </c>
      <c r="P370" s="38">
        <v>37453</v>
      </c>
      <c r="Q370" s="39" t="s">
        <v>2499</v>
      </c>
      <c r="R370" s="37">
        <v>71644109</v>
      </c>
      <c r="S370" s="37">
        <v>921226038</v>
      </c>
      <c r="T370" s="37" t="s">
        <v>4339</v>
      </c>
      <c r="U370" s="37" t="s">
        <v>4745</v>
      </c>
      <c r="V370" s="37" t="s">
        <v>2503</v>
      </c>
      <c r="W370" s="37">
        <v>10</v>
      </c>
      <c r="X370" s="37" t="s">
        <v>35</v>
      </c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</row>
    <row r="371" spans="1:34" ht="15" customHeight="1">
      <c r="A371" s="37">
        <v>381</v>
      </c>
      <c r="B371" s="37">
        <v>5</v>
      </c>
      <c r="C371" s="142" t="str">
        <f>VLOOKUP(B371,Tablas_Maestras_Prime!$A$116:$B$153,2,FALSE)</f>
        <v>Ing. Civil</v>
      </c>
      <c r="D371" s="37">
        <v>5</v>
      </c>
      <c r="E371" s="37" t="str">
        <f>VLOOKUP(D371,Tablas_Maestras_Prime!$A$42:$B$103,2,FALSE)</f>
        <v>Universidad Peruana de Ciencias Aplicadas </v>
      </c>
      <c r="F371" s="37">
        <v>4</v>
      </c>
      <c r="G371" s="142" t="str">
        <f>VLOOKUP(F371,Tablas_Maestras_Prime!$A$107:$B$112,2,FALSE)</f>
        <v>Ingenieria</v>
      </c>
      <c r="H371" s="37">
        <v>2</v>
      </c>
      <c r="I371" s="37" t="str">
        <f>VLOOKUP(H371,Tablas_Maestras_Prime!$A$20:$B$38,2,FALSE)</f>
        <v>Ingeniería</v>
      </c>
      <c r="J371" s="37">
        <v>3</v>
      </c>
      <c r="K371" s="142" t="str">
        <f>VLOOKUP(J371,Tablas_Maestras_Prime!$A$173:$B$175,2,FALSE)</f>
        <v>Part Time</v>
      </c>
      <c r="L371" s="37">
        <v>1</v>
      </c>
      <c r="M371" s="37" t="str">
        <f>VLOOKUP(L371,Tablas_Maestras_Prime!$A$158:$B$169,2,FALSE)</f>
        <v>Por definir</v>
      </c>
      <c r="N371" s="37" t="s">
        <v>4746</v>
      </c>
      <c r="O371" s="37" t="s">
        <v>4747</v>
      </c>
      <c r="P371" s="41"/>
      <c r="Q371" s="39" t="s">
        <v>2513</v>
      </c>
      <c r="R371" s="41"/>
      <c r="S371" s="37">
        <v>959727449</v>
      </c>
      <c r="T371" s="41"/>
      <c r="U371" s="37" t="s">
        <v>2515</v>
      </c>
      <c r="V371" s="41"/>
      <c r="W371" s="37">
        <v>8</v>
      </c>
      <c r="X371" s="37" t="s">
        <v>35</v>
      </c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</row>
    <row r="372" spans="1:34" ht="15" customHeight="1">
      <c r="A372" s="37">
        <v>382</v>
      </c>
      <c r="B372" s="37">
        <v>15</v>
      </c>
      <c r="C372" s="142" t="str">
        <f>VLOOKUP(B372,Tablas_Maestras_Prime!$A$116:$B$153,2,FALSE)</f>
        <v>Ingeniería Ambiental</v>
      </c>
      <c r="D372" s="37">
        <v>33</v>
      </c>
      <c r="E372" s="37" t="str">
        <f>VLOOKUP(D372,Tablas_Maestras_Prime!$A$42:$B$103,2,FALSE)</f>
        <v>PONTIFICA UNIVERSIDAD CATOLICA DEL PERU (PUCP)</v>
      </c>
      <c r="F372" s="37">
        <v>4</v>
      </c>
      <c r="G372" s="142" t="str">
        <f>VLOOKUP(F372,Tablas_Maestras_Prime!$A$107:$B$112,2,FALSE)</f>
        <v>Ingenieria</v>
      </c>
      <c r="H372" s="37">
        <v>2</v>
      </c>
      <c r="I372" s="37" t="str">
        <f>VLOOKUP(H372,Tablas_Maestras_Prime!$A$20:$B$38,2,FALSE)</f>
        <v>Ingeniería</v>
      </c>
      <c r="J372" s="37">
        <v>3</v>
      </c>
      <c r="K372" s="142" t="str">
        <f>VLOOKUP(J372,Tablas_Maestras_Prime!$A$173:$B$175,2,FALSE)</f>
        <v>Part Time</v>
      </c>
      <c r="L372" s="37">
        <v>1</v>
      </c>
      <c r="M372" s="37" t="str">
        <f>VLOOKUP(L372,Tablas_Maestras_Prime!$A$158:$B$169,2,FALSE)</f>
        <v>Por definir</v>
      </c>
      <c r="N372" s="37" t="s">
        <v>2523</v>
      </c>
      <c r="O372" s="37" t="s">
        <v>2524</v>
      </c>
      <c r="P372" s="38">
        <v>37458</v>
      </c>
      <c r="Q372" s="39" t="s">
        <v>2525</v>
      </c>
      <c r="R372" s="37">
        <v>73028226</v>
      </c>
      <c r="S372" s="37">
        <v>976735474</v>
      </c>
      <c r="T372" s="37" t="s">
        <v>433</v>
      </c>
      <c r="U372" s="37" t="s">
        <v>2528</v>
      </c>
      <c r="V372" s="41"/>
      <c r="W372" s="37">
        <v>10</v>
      </c>
      <c r="X372" s="37" t="s">
        <v>35</v>
      </c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</row>
    <row r="373" spans="1:34" ht="15" customHeight="1">
      <c r="A373" s="37">
        <v>383</v>
      </c>
      <c r="B373" s="37">
        <v>4</v>
      </c>
      <c r="C373" s="142" t="str">
        <f>VLOOKUP(B373,Tablas_Maestras_Prime!$A$116:$B$153,2,FALSE)</f>
        <v>Ing. Industrial</v>
      </c>
      <c r="D373" s="37">
        <v>2</v>
      </c>
      <c r="E373" s="37" t="str">
        <f>VLOOKUP(D373,Tablas_Maestras_Prime!$A$42:$B$103,2,FALSE)</f>
        <v>Universidad privada del norte</v>
      </c>
      <c r="F373" s="37">
        <v>4</v>
      </c>
      <c r="G373" s="142" t="str">
        <f>VLOOKUP(F373,Tablas_Maestras_Prime!$A$107:$B$112,2,FALSE)</f>
        <v>Ingenieria</v>
      </c>
      <c r="H373" s="37">
        <v>2</v>
      </c>
      <c r="I373" s="37" t="str">
        <f>VLOOKUP(H373,Tablas_Maestras_Prime!$A$20:$B$38,2,FALSE)</f>
        <v>Ingeniería</v>
      </c>
      <c r="J373" s="37">
        <v>3</v>
      </c>
      <c r="K373" s="142" t="str">
        <f>VLOOKUP(J373,Tablas_Maestras_Prime!$A$173:$B$175,2,FALSE)</f>
        <v>Part Time</v>
      </c>
      <c r="L373" s="37">
        <v>1</v>
      </c>
      <c r="M373" s="37" t="str">
        <f>VLOOKUP(L373,Tablas_Maestras_Prime!$A$158:$B$169,2,FALSE)</f>
        <v>Por definir</v>
      </c>
      <c r="N373" s="37" t="s">
        <v>2529</v>
      </c>
      <c r="O373" s="37" t="s">
        <v>2530</v>
      </c>
      <c r="P373" s="38">
        <v>37604</v>
      </c>
      <c r="Q373" s="41"/>
      <c r="R373" s="41"/>
      <c r="S373" s="37">
        <v>989549767</v>
      </c>
      <c r="T373" s="37" t="s">
        <v>4748</v>
      </c>
      <c r="U373" s="37" t="s">
        <v>4749</v>
      </c>
      <c r="V373" s="41"/>
      <c r="W373" s="37">
        <v>7</v>
      </c>
      <c r="X373" s="37" t="s">
        <v>35</v>
      </c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</row>
    <row r="374" spans="1:34" ht="15" customHeight="1">
      <c r="A374" s="37">
        <v>384</v>
      </c>
      <c r="B374" s="37">
        <v>5</v>
      </c>
      <c r="C374" s="142" t="str">
        <f>VLOOKUP(B374,Tablas_Maestras_Prime!$A$116:$B$153,2,FALSE)</f>
        <v>Ing. Civil</v>
      </c>
      <c r="D374" s="37">
        <v>5</v>
      </c>
      <c r="E374" s="37" t="str">
        <f>VLOOKUP(D374,Tablas_Maestras_Prime!$A$42:$B$103,2,FALSE)</f>
        <v>Universidad Peruana de Ciencias Aplicadas </v>
      </c>
      <c r="F374" s="37">
        <v>4</v>
      </c>
      <c r="G374" s="142" t="str">
        <f>VLOOKUP(F374,Tablas_Maestras_Prime!$A$107:$B$112,2,FALSE)</f>
        <v>Ingenieria</v>
      </c>
      <c r="H374" s="37">
        <v>2</v>
      </c>
      <c r="I374" s="37" t="str">
        <f>VLOOKUP(H374,Tablas_Maestras_Prime!$A$20:$B$38,2,FALSE)</f>
        <v>Ingeniería</v>
      </c>
      <c r="J374" s="37">
        <v>3</v>
      </c>
      <c r="K374" s="142" t="str">
        <f>VLOOKUP(J374,Tablas_Maestras_Prime!$A$173:$B$175,2,FALSE)</f>
        <v>Part Time</v>
      </c>
      <c r="L374" s="37">
        <v>1</v>
      </c>
      <c r="M374" s="37" t="str">
        <f>VLOOKUP(L374,Tablas_Maestras_Prime!$A$158:$B$169,2,FALSE)</f>
        <v>Por definir</v>
      </c>
      <c r="N374" s="37" t="s">
        <v>2577</v>
      </c>
      <c r="O374" s="37" t="s">
        <v>2578</v>
      </c>
      <c r="P374" s="41"/>
      <c r="Q374" s="39" t="s">
        <v>2579</v>
      </c>
      <c r="R374" s="37">
        <v>72719677</v>
      </c>
      <c r="S374" s="37">
        <v>956650660</v>
      </c>
      <c r="T374" s="37" t="s">
        <v>208</v>
      </c>
      <c r="U374" s="37" t="s">
        <v>4750</v>
      </c>
      <c r="V374" s="37" t="s">
        <v>2583</v>
      </c>
      <c r="W374" s="37">
        <v>8</v>
      </c>
      <c r="X374" s="37" t="s">
        <v>35</v>
      </c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</row>
    <row r="375" spans="1:34" ht="15" customHeight="1">
      <c r="A375" s="37">
        <v>385</v>
      </c>
      <c r="B375" s="37">
        <v>5</v>
      </c>
      <c r="C375" s="142" t="str">
        <f>VLOOKUP(B375,Tablas_Maestras_Prime!$A$116:$B$153,2,FALSE)</f>
        <v>Ing. Civil</v>
      </c>
      <c r="D375" s="37">
        <v>34</v>
      </c>
      <c r="E375" s="37" t="str">
        <f>VLOOKUP(D375,Tablas_Maestras_Prime!$A$42:$B$103,2,FALSE)</f>
        <v>UNIVERSIDAD NACIONAL DE PIURA</v>
      </c>
      <c r="F375" s="37">
        <v>4</v>
      </c>
      <c r="G375" s="142" t="str">
        <f>VLOOKUP(F375,Tablas_Maestras_Prime!$A$107:$B$112,2,FALSE)</f>
        <v>Ingenieria</v>
      </c>
      <c r="H375" s="37">
        <v>2</v>
      </c>
      <c r="I375" s="37" t="str">
        <f>VLOOKUP(H375,Tablas_Maestras_Prime!$A$20:$B$38,2,FALSE)</f>
        <v>Ingeniería</v>
      </c>
      <c r="J375" s="37">
        <v>3</v>
      </c>
      <c r="K375" s="142" t="str">
        <f>VLOOKUP(J375,Tablas_Maestras_Prime!$A$173:$B$175,2,FALSE)</f>
        <v>Part Time</v>
      </c>
      <c r="L375" s="37">
        <v>1</v>
      </c>
      <c r="M375" s="37" t="str">
        <f>VLOOKUP(L375,Tablas_Maestras_Prime!$A$158:$B$169,2,FALSE)</f>
        <v>Por definir</v>
      </c>
      <c r="N375" s="37" t="s">
        <v>2592</v>
      </c>
      <c r="O375" s="37" t="s">
        <v>2593</v>
      </c>
      <c r="P375" s="38">
        <v>37264</v>
      </c>
      <c r="Q375" s="39" t="s">
        <v>2594</v>
      </c>
      <c r="R375" s="37">
        <v>75475814</v>
      </c>
      <c r="S375" s="37">
        <v>957376607</v>
      </c>
      <c r="T375" s="41"/>
      <c r="U375" s="37" t="s">
        <v>2597</v>
      </c>
      <c r="V375" s="37" t="s">
        <v>2598</v>
      </c>
      <c r="W375" s="37">
        <v>8</v>
      </c>
      <c r="X375" s="37" t="s">
        <v>35</v>
      </c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</row>
    <row r="376" spans="1:34" ht="15" customHeight="1">
      <c r="A376" s="37">
        <v>386</v>
      </c>
      <c r="B376" s="37">
        <v>5</v>
      </c>
      <c r="C376" s="142" t="str">
        <f>VLOOKUP(B376,Tablas_Maestras_Prime!$A$116:$B$153,2,FALSE)</f>
        <v>Ing. Civil</v>
      </c>
      <c r="D376" s="37">
        <v>14</v>
      </c>
      <c r="E376" s="37" t="str">
        <f>VLOOKUP(D376,Tablas_Maestras_Prime!$A$42:$B$103,2,FALSE)</f>
        <v>Universidad Ricardo Palma</v>
      </c>
      <c r="F376" s="37">
        <v>4</v>
      </c>
      <c r="G376" s="142" t="str">
        <f>VLOOKUP(F376,Tablas_Maestras_Prime!$A$107:$B$112,2,FALSE)</f>
        <v>Ingenieria</v>
      </c>
      <c r="H376" s="37">
        <v>2</v>
      </c>
      <c r="I376" s="37" t="str">
        <f>VLOOKUP(H376,Tablas_Maestras_Prime!$A$20:$B$38,2,FALSE)</f>
        <v>Ingeniería</v>
      </c>
      <c r="J376" s="37">
        <v>3</v>
      </c>
      <c r="K376" s="142" t="str">
        <f>VLOOKUP(J376,Tablas_Maestras_Prime!$A$173:$B$175,2,FALSE)</f>
        <v>Part Time</v>
      </c>
      <c r="L376" s="37">
        <v>1</v>
      </c>
      <c r="M376" s="37" t="str">
        <f>VLOOKUP(L376,Tablas_Maestras_Prime!$A$158:$B$169,2,FALSE)</f>
        <v>Por definir</v>
      </c>
      <c r="N376" s="37" t="s">
        <v>2643</v>
      </c>
      <c r="O376" s="37" t="s">
        <v>2644</v>
      </c>
      <c r="P376" s="41"/>
      <c r="Q376" s="39" t="s">
        <v>2645</v>
      </c>
      <c r="R376" s="37">
        <v>72621774</v>
      </c>
      <c r="S376" s="37">
        <v>961822611</v>
      </c>
      <c r="T376" s="41"/>
      <c r="U376" s="37" t="s">
        <v>2648</v>
      </c>
      <c r="V376" s="37">
        <v>201320693</v>
      </c>
      <c r="W376" s="37">
        <v>10</v>
      </c>
      <c r="X376" s="37" t="s">
        <v>35</v>
      </c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</row>
    <row r="377" spans="1:34" ht="15" customHeight="1">
      <c r="A377" s="37">
        <v>387</v>
      </c>
      <c r="B377" s="37">
        <v>5</v>
      </c>
      <c r="C377" s="142" t="str">
        <f>VLOOKUP(B377,Tablas_Maestras_Prime!$A$116:$B$153,2,FALSE)</f>
        <v>Ing. Civil</v>
      </c>
      <c r="D377" s="37">
        <v>4</v>
      </c>
      <c r="E377" s="37" t="str">
        <f>VLOOKUP(D377,Tablas_Maestras_Prime!$A$42:$B$103,2,FALSE)</f>
        <v>Universidad Cesar Vallejo</v>
      </c>
      <c r="F377" s="37">
        <v>4</v>
      </c>
      <c r="G377" s="142" t="str">
        <f>VLOOKUP(F377,Tablas_Maestras_Prime!$A$107:$B$112,2,FALSE)</f>
        <v>Ingenieria</v>
      </c>
      <c r="H377" s="37">
        <v>2</v>
      </c>
      <c r="I377" s="37" t="str">
        <f>VLOOKUP(H377,Tablas_Maestras_Prime!$A$20:$B$38,2,FALSE)</f>
        <v>Ingeniería</v>
      </c>
      <c r="J377" s="37">
        <v>3</v>
      </c>
      <c r="K377" s="142" t="str">
        <f>VLOOKUP(J377,Tablas_Maestras_Prime!$A$173:$B$175,2,FALSE)</f>
        <v>Part Time</v>
      </c>
      <c r="L377" s="37">
        <v>1</v>
      </c>
      <c r="M377" s="37" t="str">
        <f>VLOOKUP(L377,Tablas_Maestras_Prime!$A$158:$B$169,2,FALSE)</f>
        <v>Por definir</v>
      </c>
      <c r="N377" s="37" t="s">
        <v>2679</v>
      </c>
      <c r="O377" s="37" t="s">
        <v>4751</v>
      </c>
      <c r="P377" s="38">
        <v>37568</v>
      </c>
      <c r="Q377" s="39" t="s">
        <v>2681</v>
      </c>
      <c r="R377" s="37">
        <v>72529824</v>
      </c>
      <c r="S377" s="37">
        <v>936125985</v>
      </c>
      <c r="T377" s="37" t="s">
        <v>208</v>
      </c>
      <c r="U377" s="37" t="s">
        <v>4752</v>
      </c>
      <c r="V377" s="37">
        <v>7002551367</v>
      </c>
      <c r="W377" s="37">
        <v>9</v>
      </c>
      <c r="X377" s="37" t="s">
        <v>35</v>
      </c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</row>
    <row r="378" spans="1:34" ht="15" customHeight="1">
      <c r="A378" s="37">
        <v>388</v>
      </c>
      <c r="B378" s="37">
        <v>17</v>
      </c>
      <c r="C378" s="142" t="str">
        <f>VLOOKUP(B378,Tablas_Maestras_Prime!$A$116:$B$153,2,FALSE)</f>
        <v>Ingeniería en Gestión Ambiental</v>
      </c>
      <c r="D378" s="37">
        <v>30</v>
      </c>
      <c r="E378" s="37" t="str">
        <f>VLOOKUP(D378,Tablas_Maestras_Prime!$A$42:$B$103,2,FALSE)</f>
        <v>UNIVERSIDAD NACIONAL DE SAN MARTÍN</v>
      </c>
      <c r="F378" s="37">
        <v>4</v>
      </c>
      <c r="G378" s="142" t="str">
        <f>VLOOKUP(F378,Tablas_Maestras_Prime!$A$107:$B$112,2,FALSE)</f>
        <v>Ingenieria</v>
      </c>
      <c r="H378" s="37">
        <v>2</v>
      </c>
      <c r="I378" s="37" t="str">
        <f>VLOOKUP(H378,Tablas_Maestras_Prime!$A$20:$B$38,2,FALSE)</f>
        <v>Ingeniería</v>
      </c>
      <c r="J378" s="37">
        <v>3</v>
      </c>
      <c r="K378" s="142" t="str">
        <f>VLOOKUP(J378,Tablas_Maestras_Prime!$A$173:$B$175,2,FALSE)</f>
        <v>Part Time</v>
      </c>
      <c r="L378" s="37">
        <v>1</v>
      </c>
      <c r="M378" s="37" t="str">
        <f>VLOOKUP(L378,Tablas_Maestras_Prime!$A$158:$B$169,2,FALSE)</f>
        <v>Por definir</v>
      </c>
      <c r="N378" s="37" t="s">
        <v>4754</v>
      </c>
      <c r="O378" s="37" t="s">
        <v>4755</v>
      </c>
      <c r="P378" s="38">
        <v>36610</v>
      </c>
      <c r="Q378" s="39" t="s">
        <v>2674</v>
      </c>
      <c r="R378" s="37">
        <v>72849261</v>
      </c>
      <c r="S378" s="37">
        <v>932310929</v>
      </c>
      <c r="T378" s="41"/>
      <c r="U378" s="37" t="s">
        <v>2677</v>
      </c>
      <c r="V378" s="37">
        <v>17100174</v>
      </c>
      <c r="W378" s="41"/>
      <c r="X378" s="37" t="s">
        <v>35</v>
      </c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</row>
    <row r="379" spans="1:34" ht="15" customHeight="1">
      <c r="A379" s="37">
        <v>389</v>
      </c>
      <c r="B379" s="37">
        <v>1</v>
      </c>
      <c r="C379" s="142" t="str">
        <f>VLOOKUP(B379,Tablas_Maestras_Prime!$A$116:$B$153,2,FALSE)</f>
        <v>Arquitectura y Urbanismo</v>
      </c>
      <c r="D379" s="37">
        <v>4</v>
      </c>
      <c r="E379" s="37" t="str">
        <f>VLOOKUP(D379,Tablas_Maestras_Prime!$A$42:$B$103,2,FALSE)</f>
        <v>Universidad Cesar Vallejo</v>
      </c>
      <c r="F379" s="37">
        <v>2</v>
      </c>
      <c r="G379" s="142" t="str">
        <f>VLOOKUP(F379,Tablas_Maestras_Prime!$A$107:$B$112,2,FALSE)</f>
        <v>Administracion</v>
      </c>
      <c r="H379" s="37">
        <v>8</v>
      </c>
      <c r="I379" s="37" t="str">
        <f>VLOOKUP(H379,Tablas_Maestras_Prime!$A$20:$B$38,2,FALSE)</f>
        <v>Arquitectura</v>
      </c>
      <c r="J379" s="37">
        <v>3</v>
      </c>
      <c r="K379" s="142" t="str">
        <f>VLOOKUP(J379,Tablas_Maestras_Prime!$A$173:$B$175,2,FALSE)</f>
        <v>Part Time</v>
      </c>
      <c r="L379" s="37">
        <v>1</v>
      </c>
      <c r="M379" s="37" t="str">
        <f>VLOOKUP(L379,Tablas_Maestras_Prime!$A$158:$B$169,2,FALSE)</f>
        <v>Por definir</v>
      </c>
      <c r="N379" s="37" t="s">
        <v>2707</v>
      </c>
      <c r="O379" s="37" t="s">
        <v>2708</v>
      </c>
      <c r="P379" s="38">
        <v>34864</v>
      </c>
      <c r="Q379" s="39" t="s">
        <v>2709</v>
      </c>
      <c r="R379" s="37">
        <v>71014694</v>
      </c>
      <c r="S379" s="37">
        <v>991744058</v>
      </c>
      <c r="T379" s="37" t="s">
        <v>700</v>
      </c>
      <c r="U379" s="37" t="s">
        <v>4756</v>
      </c>
      <c r="V379" s="41"/>
      <c r="W379" s="37">
        <v>10</v>
      </c>
      <c r="X379" s="37" t="s">
        <v>35</v>
      </c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</row>
    <row r="380" spans="1:34" ht="15" customHeight="1">
      <c r="A380" s="37">
        <v>390</v>
      </c>
      <c r="B380" s="37">
        <v>5</v>
      </c>
      <c r="C380" s="142" t="str">
        <f>VLOOKUP(B380,Tablas_Maestras_Prime!$A$116:$B$153,2,FALSE)</f>
        <v>Ing. Civil</v>
      </c>
      <c r="D380" s="37">
        <v>5</v>
      </c>
      <c r="E380" s="37" t="str">
        <f>VLOOKUP(D380,Tablas_Maestras_Prime!$A$42:$B$103,2,FALSE)</f>
        <v>Universidad Peruana de Ciencias Aplicadas </v>
      </c>
      <c r="F380" s="37">
        <v>4</v>
      </c>
      <c r="G380" s="142" t="str">
        <f>VLOOKUP(F380,Tablas_Maestras_Prime!$A$107:$B$112,2,FALSE)</f>
        <v>Ingenieria</v>
      </c>
      <c r="H380" s="37">
        <v>2</v>
      </c>
      <c r="I380" s="37" t="str">
        <f>VLOOKUP(H380,Tablas_Maestras_Prime!$A$20:$B$38,2,FALSE)</f>
        <v>Ingeniería</v>
      </c>
      <c r="J380" s="37">
        <v>3</v>
      </c>
      <c r="K380" s="142" t="str">
        <f>VLOOKUP(J380,Tablas_Maestras_Prime!$A$173:$B$175,2,FALSE)</f>
        <v>Part Time</v>
      </c>
      <c r="L380" s="37">
        <v>1</v>
      </c>
      <c r="M380" s="37" t="str">
        <f>VLOOKUP(L380,Tablas_Maestras_Prime!$A$158:$B$169,2,FALSE)</f>
        <v>Por definir</v>
      </c>
      <c r="N380" s="37" t="s">
        <v>2725</v>
      </c>
      <c r="O380" s="37" t="s">
        <v>2726</v>
      </c>
      <c r="P380" s="38">
        <v>37261</v>
      </c>
      <c r="Q380" s="39" t="s">
        <v>2727</v>
      </c>
      <c r="R380" s="37">
        <v>74550817</v>
      </c>
      <c r="S380" s="37">
        <v>934745626</v>
      </c>
      <c r="T380" s="41"/>
      <c r="U380" s="37" t="s">
        <v>2730</v>
      </c>
      <c r="V380" s="37" t="s">
        <v>2731</v>
      </c>
      <c r="W380" s="37">
        <v>7</v>
      </c>
      <c r="X380" s="37" t="s">
        <v>35</v>
      </c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</row>
    <row r="381" spans="1:34" ht="15" customHeight="1">
      <c r="A381" s="37">
        <v>391</v>
      </c>
      <c r="B381" s="37">
        <v>5</v>
      </c>
      <c r="C381" s="142" t="str">
        <f>VLOOKUP(B381,Tablas_Maestras_Prime!$A$116:$B$153,2,FALSE)</f>
        <v>Ing. Civil</v>
      </c>
      <c r="D381" s="37">
        <v>25</v>
      </c>
      <c r="E381" s="37" t="str">
        <f>VLOOKUP(D381,Tablas_Maestras_Prime!$A$42:$B$103,2,FALSE)</f>
        <v>UNIVERSIDAD TECNOLÓGICA DEL PERÚ</v>
      </c>
      <c r="F381" s="37">
        <v>4</v>
      </c>
      <c r="G381" s="142" t="str">
        <f>VLOOKUP(F381,Tablas_Maestras_Prime!$A$107:$B$112,2,FALSE)</f>
        <v>Ingenieria</v>
      </c>
      <c r="H381" s="37">
        <v>2</v>
      </c>
      <c r="I381" s="37" t="str">
        <f>VLOOKUP(H381,Tablas_Maestras_Prime!$A$20:$B$38,2,FALSE)</f>
        <v>Ingeniería</v>
      </c>
      <c r="J381" s="37">
        <v>3</v>
      </c>
      <c r="K381" s="142" t="str">
        <f>VLOOKUP(J381,Tablas_Maestras_Prime!$A$173:$B$175,2,FALSE)</f>
        <v>Part Time</v>
      </c>
      <c r="L381" s="37">
        <v>1</v>
      </c>
      <c r="M381" s="37" t="str">
        <f>VLOOKUP(L381,Tablas_Maestras_Prime!$A$158:$B$169,2,FALSE)</f>
        <v>Por definir</v>
      </c>
      <c r="N381" s="37" t="s">
        <v>2732</v>
      </c>
      <c r="O381" s="37" t="s">
        <v>2733</v>
      </c>
      <c r="P381" s="38">
        <v>35125</v>
      </c>
      <c r="Q381" s="39" t="s">
        <v>2734</v>
      </c>
      <c r="R381" s="37">
        <v>76283427</v>
      </c>
      <c r="S381" s="37">
        <v>916131723</v>
      </c>
      <c r="T381" s="37" t="s">
        <v>700</v>
      </c>
      <c r="U381" s="37" t="s">
        <v>4757</v>
      </c>
      <c r="V381" s="41"/>
      <c r="W381" s="37">
        <v>10</v>
      </c>
      <c r="X381" s="37" t="s">
        <v>35</v>
      </c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</row>
    <row r="382" spans="1:34" ht="15" customHeight="1">
      <c r="A382" s="37">
        <v>392</v>
      </c>
      <c r="B382" s="37">
        <v>15</v>
      </c>
      <c r="C382" s="142" t="str">
        <f>VLOOKUP(B382,Tablas_Maestras_Prime!$A$116:$B$153,2,FALSE)</f>
        <v>Ingeniería Ambiental</v>
      </c>
      <c r="D382" s="37">
        <v>35</v>
      </c>
      <c r="E382" s="37" t="str">
        <f>VLOOKUP(D382,Tablas_Maestras_Prime!$A$42:$B$103,2,FALSE)</f>
        <v>UNIVERSIDAD CIENTÍFICA DEL SUR</v>
      </c>
      <c r="F382" s="37">
        <v>4</v>
      </c>
      <c r="G382" s="142" t="str">
        <f>VLOOKUP(F382,Tablas_Maestras_Prime!$A$107:$B$112,2,FALSE)</f>
        <v>Ingenieria</v>
      </c>
      <c r="H382" s="37">
        <v>2</v>
      </c>
      <c r="I382" s="37" t="str">
        <f>VLOOKUP(H382,Tablas_Maestras_Prime!$A$20:$B$38,2,FALSE)</f>
        <v>Ingeniería</v>
      </c>
      <c r="J382" s="37">
        <v>3</v>
      </c>
      <c r="K382" s="142" t="str">
        <f>VLOOKUP(J382,Tablas_Maestras_Prime!$A$173:$B$175,2,FALSE)</f>
        <v>Part Time</v>
      </c>
      <c r="L382" s="37">
        <v>1</v>
      </c>
      <c r="M382" s="37" t="str">
        <f>VLOOKUP(L382,Tablas_Maestras_Prime!$A$158:$B$169,2,FALSE)</f>
        <v>Por definir</v>
      </c>
      <c r="N382" s="37" t="s">
        <v>4759</v>
      </c>
      <c r="O382" s="37" t="s">
        <v>2739</v>
      </c>
      <c r="P382" s="38">
        <v>36287</v>
      </c>
      <c r="Q382" s="39" t="s">
        <v>2740</v>
      </c>
      <c r="R382" s="37">
        <v>70081235</v>
      </c>
      <c r="S382" s="37">
        <v>952047610</v>
      </c>
      <c r="T382" s="37" t="s">
        <v>477</v>
      </c>
      <c r="U382" s="37" t="s">
        <v>4760</v>
      </c>
      <c r="V382" s="37">
        <v>1829528269</v>
      </c>
      <c r="W382" s="37" t="s">
        <v>835</v>
      </c>
      <c r="X382" s="37" t="s">
        <v>35</v>
      </c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</row>
    <row r="383" spans="1:34" ht="15" customHeight="1">
      <c r="A383" s="37">
        <v>394</v>
      </c>
      <c r="B383" s="37">
        <v>5</v>
      </c>
      <c r="C383" s="142" t="str">
        <f>VLOOKUP(B383,Tablas_Maestras_Prime!$A$116:$B$153,2,FALSE)</f>
        <v>Ing. Civil</v>
      </c>
      <c r="D383" s="37">
        <v>9</v>
      </c>
      <c r="E383" s="37" t="str">
        <f>VLOOKUP(D383,Tablas_Maestras_Prime!$A$42:$B$103,2,FALSE)</f>
        <v>UNIVERSIDAD NACIONAL DE CAJAMARCA</v>
      </c>
      <c r="F383" s="37">
        <v>4</v>
      </c>
      <c r="G383" s="142" t="str">
        <f>VLOOKUP(F383,Tablas_Maestras_Prime!$A$107:$B$112,2,FALSE)</f>
        <v>Ingenieria</v>
      </c>
      <c r="H383" s="37">
        <v>2</v>
      </c>
      <c r="I383" s="37" t="str">
        <f>VLOOKUP(H383,Tablas_Maestras_Prime!$A$20:$B$38,2,FALSE)</f>
        <v>Ingeniería</v>
      </c>
      <c r="J383" s="37">
        <v>3</v>
      </c>
      <c r="K383" s="142" t="str">
        <f>VLOOKUP(J383,Tablas_Maestras_Prime!$A$173:$B$175,2,FALSE)</f>
        <v>Part Time</v>
      </c>
      <c r="L383" s="37">
        <v>1</v>
      </c>
      <c r="M383" s="37" t="str">
        <f>VLOOKUP(L383,Tablas_Maestras_Prime!$A$158:$B$169,2,FALSE)</f>
        <v>Por definir</v>
      </c>
      <c r="N383" s="37" t="s">
        <v>2821</v>
      </c>
      <c r="O383" s="37" t="s">
        <v>306</v>
      </c>
      <c r="P383" s="41"/>
      <c r="Q383" s="39" t="s">
        <v>2822</v>
      </c>
      <c r="R383" s="37">
        <v>47428394</v>
      </c>
      <c r="S383" s="37">
        <v>901323853</v>
      </c>
      <c r="T383" s="37" t="s">
        <v>1314</v>
      </c>
      <c r="U383" s="37" t="s">
        <v>1314</v>
      </c>
      <c r="V383" s="37">
        <v>2019870036</v>
      </c>
      <c r="W383" s="37" t="s">
        <v>835</v>
      </c>
      <c r="X383" s="37" t="s">
        <v>35</v>
      </c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</row>
    <row r="384" spans="1:34" ht="15" customHeight="1">
      <c r="A384" s="37">
        <v>395</v>
      </c>
      <c r="B384" s="37">
        <v>5</v>
      </c>
      <c r="C384" s="142" t="str">
        <f>VLOOKUP(B384,Tablas_Maestras_Prime!$A$116:$B$153,2,FALSE)</f>
        <v>Ing. Civil</v>
      </c>
      <c r="D384" s="37">
        <v>2</v>
      </c>
      <c r="E384" s="37" t="str">
        <f>VLOOKUP(D384,Tablas_Maestras_Prime!$A$42:$B$103,2,FALSE)</f>
        <v>Universidad privada del norte</v>
      </c>
      <c r="F384" s="37">
        <v>4</v>
      </c>
      <c r="G384" s="142" t="str">
        <f>VLOOKUP(F384,Tablas_Maestras_Prime!$A$107:$B$112,2,FALSE)</f>
        <v>Ingenieria</v>
      </c>
      <c r="H384" s="37">
        <v>2</v>
      </c>
      <c r="I384" s="37" t="str">
        <f>VLOOKUP(H384,Tablas_Maestras_Prime!$A$20:$B$38,2,FALSE)</f>
        <v>Ingeniería</v>
      </c>
      <c r="J384" s="37">
        <v>3</v>
      </c>
      <c r="K384" s="142" t="str">
        <f>VLOOKUP(J384,Tablas_Maestras_Prime!$A$173:$B$175,2,FALSE)</f>
        <v>Part Time</v>
      </c>
      <c r="L384" s="37">
        <v>1</v>
      </c>
      <c r="M384" s="37" t="str">
        <f>VLOOKUP(L384,Tablas_Maestras_Prime!$A$158:$B$169,2,FALSE)</f>
        <v>Por definir</v>
      </c>
      <c r="N384" s="37" t="s">
        <v>2868</v>
      </c>
      <c r="O384" s="37" t="s">
        <v>2869</v>
      </c>
      <c r="P384" s="38">
        <v>35575</v>
      </c>
      <c r="Q384" s="39" t="s">
        <v>2870</v>
      </c>
      <c r="R384" s="37">
        <v>70384960</v>
      </c>
      <c r="S384" s="37">
        <v>964395199</v>
      </c>
      <c r="T384" s="41"/>
      <c r="U384" s="37" t="s">
        <v>2873</v>
      </c>
      <c r="V384" s="37" t="s">
        <v>2874</v>
      </c>
      <c r="W384" s="37" t="s">
        <v>835</v>
      </c>
      <c r="X384" s="37" t="s">
        <v>35</v>
      </c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</row>
    <row r="385" spans="1:34" ht="15" customHeight="1">
      <c r="A385" s="37">
        <v>396</v>
      </c>
      <c r="B385" s="37">
        <v>4</v>
      </c>
      <c r="C385" s="142" t="str">
        <f>VLOOKUP(B385,Tablas_Maestras_Prime!$A$116:$B$153,2,FALSE)</f>
        <v>Ing. Industrial</v>
      </c>
      <c r="D385" s="37">
        <v>25</v>
      </c>
      <c r="E385" s="37" t="str">
        <f>VLOOKUP(D385,Tablas_Maestras_Prime!$A$42:$B$103,2,FALSE)</f>
        <v>UNIVERSIDAD TECNOLÓGICA DEL PERÚ</v>
      </c>
      <c r="F385" s="37">
        <v>4</v>
      </c>
      <c r="G385" s="142" t="str">
        <f>VLOOKUP(F385,Tablas_Maestras_Prime!$A$107:$B$112,2,FALSE)</f>
        <v>Ingenieria</v>
      </c>
      <c r="H385" s="37">
        <v>2</v>
      </c>
      <c r="I385" s="37" t="str">
        <f>VLOOKUP(H385,Tablas_Maestras_Prime!$A$20:$B$38,2,FALSE)</f>
        <v>Ingeniería</v>
      </c>
      <c r="J385" s="37">
        <v>3</v>
      </c>
      <c r="K385" s="142" t="str">
        <f>VLOOKUP(J385,Tablas_Maestras_Prime!$A$173:$B$175,2,FALSE)</f>
        <v>Part Time</v>
      </c>
      <c r="L385" s="37">
        <v>1</v>
      </c>
      <c r="M385" s="37" t="str">
        <f>VLOOKUP(L385,Tablas_Maestras_Prime!$A$158:$B$169,2,FALSE)</f>
        <v>Por definir</v>
      </c>
      <c r="N385" s="37" t="s">
        <v>4761</v>
      </c>
      <c r="O385" s="37" t="s">
        <v>2876</v>
      </c>
      <c r="P385" s="38">
        <v>35843</v>
      </c>
      <c r="Q385" s="39" t="s">
        <v>2877</v>
      </c>
      <c r="R385" s="37">
        <v>76396153</v>
      </c>
      <c r="S385" s="37">
        <v>957874040</v>
      </c>
      <c r="T385" s="37" t="s">
        <v>579</v>
      </c>
      <c r="U385" s="37" t="s">
        <v>2880</v>
      </c>
      <c r="V385" s="41"/>
      <c r="W385" s="37">
        <v>10</v>
      </c>
      <c r="X385" s="37" t="s">
        <v>35</v>
      </c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</row>
    <row r="386" spans="1:34" ht="15" customHeight="1">
      <c r="A386" s="37">
        <v>397</v>
      </c>
      <c r="B386" s="37">
        <v>6</v>
      </c>
      <c r="C386" s="142" t="str">
        <f>VLOOKUP(B386,Tablas_Maestras_Prime!$A$116:$B$153,2,FALSE)</f>
        <v>Administración y Marketing</v>
      </c>
      <c r="D386" s="37">
        <v>26</v>
      </c>
      <c r="E386" s="37" t="str">
        <f>VLOOKUP(D386,Tablas_Maestras_Prime!$A$42:$B$103,2,FALSE)</f>
        <v>Idat</v>
      </c>
      <c r="F386" s="37">
        <v>3</v>
      </c>
      <c r="G386" s="142" t="str">
        <f>VLOOKUP(F386,Tablas_Maestras_Prime!$A$107:$B$112,2,FALSE)</f>
        <v>Contabilidad</v>
      </c>
      <c r="H386" s="37">
        <v>5</v>
      </c>
      <c r="I386" s="37" t="str">
        <f>VLOOKUP(H386,Tablas_Maestras_Prime!$A$20:$B$38,2,FALSE)</f>
        <v>Administración</v>
      </c>
      <c r="J386" s="37">
        <v>3</v>
      </c>
      <c r="K386" s="142" t="str">
        <f>VLOOKUP(J386,Tablas_Maestras_Prime!$A$173:$B$175,2,FALSE)</f>
        <v>Part Time</v>
      </c>
      <c r="L386" s="37">
        <v>1</v>
      </c>
      <c r="M386" s="37" t="str">
        <f>VLOOKUP(L386,Tablas_Maestras_Prime!$A$158:$B$169,2,FALSE)</f>
        <v>Por definir</v>
      </c>
      <c r="N386" s="37" t="s">
        <v>4762</v>
      </c>
      <c r="O386" s="37" t="s">
        <v>4763</v>
      </c>
      <c r="P386" s="41"/>
      <c r="Q386" s="41"/>
      <c r="R386" s="37">
        <v>73443621</v>
      </c>
      <c r="S386" s="37">
        <v>945287518</v>
      </c>
      <c r="T386" s="41"/>
      <c r="U386" s="41"/>
      <c r="V386" s="41"/>
      <c r="W386" s="41"/>
      <c r="X386" s="37" t="s">
        <v>35</v>
      </c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</row>
    <row r="387" spans="1:34" ht="15" customHeight="1">
      <c r="A387" s="37">
        <v>398</v>
      </c>
      <c r="B387" s="37">
        <v>15</v>
      </c>
      <c r="C387" s="142" t="str">
        <f>VLOOKUP(B387,Tablas_Maestras_Prime!$A$116:$B$153,2,FALSE)</f>
        <v>Ingeniería Ambiental</v>
      </c>
      <c r="D387" s="37">
        <v>16</v>
      </c>
      <c r="E387" s="37" t="str">
        <f>VLOOKUP(D387,Tablas_Maestras_Prime!$A$42:$B$103,2,FALSE)</f>
        <v>Universidad Nacional de San Agustín de Arequipa</v>
      </c>
      <c r="F387" s="37">
        <v>4</v>
      </c>
      <c r="G387" s="142" t="str">
        <f>VLOOKUP(F387,Tablas_Maestras_Prime!$A$107:$B$112,2,FALSE)</f>
        <v>Ingenieria</v>
      </c>
      <c r="H387" s="37">
        <v>2</v>
      </c>
      <c r="I387" s="37" t="str">
        <f>VLOOKUP(H387,Tablas_Maestras_Prime!$A$20:$B$38,2,FALSE)</f>
        <v>Ingeniería</v>
      </c>
      <c r="J387" s="37">
        <v>3</v>
      </c>
      <c r="K387" s="142" t="str">
        <f>VLOOKUP(J387,Tablas_Maestras_Prime!$A$173:$B$175,2,FALSE)</f>
        <v>Part Time</v>
      </c>
      <c r="L387" s="37">
        <v>1</v>
      </c>
      <c r="M387" s="37" t="str">
        <f>VLOOKUP(L387,Tablas_Maestras_Prime!$A$158:$B$169,2,FALSE)</f>
        <v>Por definir</v>
      </c>
      <c r="N387" s="37" t="s">
        <v>3108</v>
      </c>
      <c r="O387" s="37" t="s">
        <v>3109</v>
      </c>
      <c r="P387" s="38">
        <v>36272</v>
      </c>
      <c r="Q387" s="39" t="s">
        <v>3110</v>
      </c>
      <c r="R387" s="37">
        <v>74462026</v>
      </c>
      <c r="S387" s="37">
        <v>929745663</v>
      </c>
      <c r="T387" s="37" t="s">
        <v>4764</v>
      </c>
      <c r="U387" s="37" t="s">
        <v>3113</v>
      </c>
      <c r="V387" s="37">
        <v>20200697</v>
      </c>
      <c r="W387" s="37">
        <v>10</v>
      </c>
      <c r="X387" s="37" t="s">
        <v>35</v>
      </c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</row>
    <row r="388" spans="1:34" ht="15" customHeight="1">
      <c r="A388" s="37">
        <v>399</v>
      </c>
      <c r="B388" s="37">
        <v>5</v>
      </c>
      <c r="C388" s="142" t="str">
        <f>VLOOKUP(B388,Tablas_Maestras_Prime!$A$116:$B$153,2,FALSE)</f>
        <v>Ing. Civil</v>
      </c>
      <c r="D388" s="37">
        <v>25</v>
      </c>
      <c r="E388" s="37" t="str">
        <f>VLOOKUP(D388,Tablas_Maestras_Prime!$A$42:$B$103,2,FALSE)</f>
        <v>UNIVERSIDAD TECNOLÓGICA DEL PERÚ</v>
      </c>
      <c r="F388" s="37">
        <v>4</v>
      </c>
      <c r="G388" s="142" t="str">
        <f>VLOOKUP(F388,Tablas_Maestras_Prime!$A$107:$B$112,2,FALSE)</f>
        <v>Ingenieria</v>
      </c>
      <c r="H388" s="37">
        <v>2</v>
      </c>
      <c r="I388" s="37" t="str">
        <f>VLOOKUP(H388,Tablas_Maestras_Prime!$A$20:$B$38,2,FALSE)</f>
        <v>Ingeniería</v>
      </c>
      <c r="J388" s="37">
        <v>3</v>
      </c>
      <c r="K388" s="142" t="str">
        <f>VLOOKUP(J388,Tablas_Maestras_Prime!$A$173:$B$175,2,FALSE)</f>
        <v>Part Time</v>
      </c>
      <c r="L388" s="37">
        <v>1</v>
      </c>
      <c r="M388" s="37" t="str">
        <f>VLOOKUP(L388,Tablas_Maestras_Prime!$A$158:$B$169,2,FALSE)</f>
        <v>Por definir</v>
      </c>
      <c r="N388" s="37" t="s">
        <v>4765</v>
      </c>
      <c r="O388" s="37" t="s">
        <v>4766</v>
      </c>
      <c r="P388" s="38">
        <v>35701</v>
      </c>
      <c r="Q388" s="39" t="s">
        <v>1910</v>
      </c>
      <c r="R388" s="37">
        <v>74538508</v>
      </c>
      <c r="S388" s="37">
        <v>943753832</v>
      </c>
      <c r="T388" s="37" t="s">
        <v>391</v>
      </c>
      <c r="U388" s="37" t="s">
        <v>1913</v>
      </c>
      <c r="V388" s="37" t="s">
        <v>1914</v>
      </c>
      <c r="W388" s="37">
        <v>10</v>
      </c>
      <c r="X388" s="37" t="s">
        <v>35</v>
      </c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</row>
    <row r="389" spans="1:34" ht="15" customHeight="1">
      <c r="A389" s="37">
        <v>400</v>
      </c>
      <c r="B389" s="37">
        <v>5</v>
      </c>
      <c r="C389" s="142" t="str">
        <f>VLOOKUP(B389,Tablas_Maestras_Prime!$A$116:$B$153,2,FALSE)</f>
        <v>Ing. Civil</v>
      </c>
      <c r="D389" s="37">
        <v>27</v>
      </c>
      <c r="E389" s="37" t="str">
        <f>VLOOKUP(D389,Tablas_Maestras_Prime!$A$42:$B$103,2,FALSE)</f>
        <v>Universidad Nacional Federico VIllareal (UNFV)</v>
      </c>
      <c r="F389" s="37">
        <v>4</v>
      </c>
      <c r="G389" s="142" t="str">
        <f>VLOOKUP(F389,Tablas_Maestras_Prime!$A$107:$B$112,2,FALSE)</f>
        <v>Ingenieria</v>
      </c>
      <c r="H389" s="37">
        <v>2</v>
      </c>
      <c r="I389" s="37" t="str">
        <f>VLOOKUP(H389,Tablas_Maestras_Prime!$A$20:$B$38,2,FALSE)</f>
        <v>Ingeniería</v>
      </c>
      <c r="J389" s="37">
        <v>3</v>
      </c>
      <c r="K389" s="142" t="str">
        <f>VLOOKUP(J389,Tablas_Maestras_Prime!$A$173:$B$175,2,FALSE)</f>
        <v>Part Time</v>
      </c>
      <c r="L389" s="37">
        <v>1</v>
      </c>
      <c r="M389" s="37" t="str">
        <f>VLOOKUP(L389,Tablas_Maestras_Prime!$A$158:$B$169,2,FALSE)</f>
        <v>Por definir</v>
      </c>
      <c r="N389" s="37" t="s">
        <v>4767</v>
      </c>
      <c r="O389" s="37" t="s">
        <v>4768</v>
      </c>
      <c r="P389" s="38">
        <v>36146</v>
      </c>
      <c r="Q389" s="39" t="s">
        <v>1967</v>
      </c>
      <c r="R389" s="37">
        <v>72296822</v>
      </c>
      <c r="S389" s="37">
        <v>993445291</v>
      </c>
      <c r="T389" s="37" t="s">
        <v>1180</v>
      </c>
      <c r="U389" s="37" t="s">
        <v>1970</v>
      </c>
      <c r="V389" s="37">
        <v>2018013441</v>
      </c>
      <c r="W389" s="37">
        <v>9</v>
      </c>
      <c r="X389" s="37" t="s">
        <v>35</v>
      </c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</row>
    <row r="390" spans="1:34" ht="15" customHeight="1">
      <c r="A390" s="37">
        <v>401</v>
      </c>
      <c r="B390" s="37">
        <v>15</v>
      </c>
      <c r="C390" s="142" t="str">
        <f>VLOOKUP(B390,Tablas_Maestras_Prime!$A$116:$B$153,2,FALSE)</f>
        <v>Ingeniería Ambiental</v>
      </c>
      <c r="D390" s="37">
        <v>16</v>
      </c>
      <c r="E390" s="37" t="str">
        <f>VLOOKUP(D390,Tablas_Maestras_Prime!$A$42:$B$103,2,FALSE)</f>
        <v>Universidad Nacional de San Agustín de Arequipa</v>
      </c>
      <c r="F390" s="37">
        <v>4</v>
      </c>
      <c r="G390" s="142" t="str">
        <f>VLOOKUP(F390,Tablas_Maestras_Prime!$A$107:$B$112,2,FALSE)</f>
        <v>Ingenieria</v>
      </c>
      <c r="H390" s="37">
        <v>2</v>
      </c>
      <c r="I390" s="37" t="str">
        <f>VLOOKUP(H390,Tablas_Maestras_Prime!$A$20:$B$38,2,FALSE)</f>
        <v>Ingeniería</v>
      </c>
      <c r="J390" s="37">
        <v>3</v>
      </c>
      <c r="K390" s="142" t="str">
        <f>VLOOKUP(J390,Tablas_Maestras_Prime!$A$173:$B$175,2,FALSE)</f>
        <v>Part Time</v>
      </c>
      <c r="L390" s="37">
        <v>1</v>
      </c>
      <c r="M390" s="37" t="str">
        <f>VLOOKUP(L390,Tablas_Maestras_Prime!$A$158:$B$169,2,FALSE)</f>
        <v>Por definir</v>
      </c>
      <c r="N390" s="37" t="s">
        <v>4769</v>
      </c>
      <c r="O390" s="37" t="s">
        <v>687</v>
      </c>
      <c r="P390" s="38">
        <v>37758</v>
      </c>
      <c r="Q390" s="39" t="s">
        <v>688</v>
      </c>
      <c r="R390" s="37">
        <v>61487418</v>
      </c>
      <c r="S390" s="37">
        <v>967918649</v>
      </c>
      <c r="T390" s="37" t="s">
        <v>4770</v>
      </c>
      <c r="U390" s="37" t="s">
        <v>691</v>
      </c>
      <c r="V390" s="41"/>
      <c r="W390" s="37">
        <v>10</v>
      </c>
      <c r="X390" s="37" t="s">
        <v>35</v>
      </c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</row>
    <row r="391" spans="1:34" ht="15" customHeight="1">
      <c r="A391" s="37">
        <v>402</v>
      </c>
      <c r="B391" s="37">
        <v>5</v>
      </c>
      <c r="C391" s="142" t="str">
        <f>VLOOKUP(B391,Tablas_Maestras_Prime!$A$116:$B$153,2,FALSE)</f>
        <v>Ing. Civil</v>
      </c>
      <c r="D391" s="37">
        <v>5</v>
      </c>
      <c r="E391" s="37" t="str">
        <f>VLOOKUP(D391,Tablas_Maestras_Prime!$A$42:$B$103,2,FALSE)</f>
        <v>Universidad Peruana de Ciencias Aplicadas </v>
      </c>
      <c r="F391" s="37">
        <v>4</v>
      </c>
      <c r="G391" s="142" t="str">
        <f>VLOOKUP(F391,Tablas_Maestras_Prime!$A$107:$B$112,2,FALSE)</f>
        <v>Ingenieria</v>
      </c>
      <c r="H391" s="37">
        <v>2</v>
      </c>
      <c r="I391" s="37" t="str">
        <f>VLOOKUP(H391,Tablas_Maestras_Prime!$A$20:$B$38,2,FALSE)</f>
        <v>Ingeniería</v>
      </c>
      <c r="J391" s="37">
        <v>3</v>
      </c>
      <c r="K391" s="142" t="str">
        <f>VLOOKUP(J391,Tablas_Maestras_Prime!$A$173:$B$175,2,FALSE)</f>
        <v>Part Time</v>
      </c>
      <c r="L391" s="37">
        <v>1</v>
      </c>
      <c r="M391" s="37" t="str">
        <f>VLOOKUP(L391,Tablas_Maestras_Prime!$A$158:$B$169,2,FALSE)</f>
        <v>Por definir</v>
      </c>
      <c r="N391" s="37" t="s">
        <v>4771</v>
      </c>
      <c r="O391" s="37" t="s">
        <v>583</v>
      </c>
      <c r="P391" s="38">
        <v>32755</v>
      </c>
      <c r="Q391" s="39" t="s">
        <v>584</v>
      </c>
      <c r="R391" s="37">
        <v>46797888</v>
      </c>
      <c r="S391" s="37">
        <v>982536994</v>
      </c>
      <c r="T391" s="37" t="s">
        <v>318</v>
      </c>
      <c r="U391" s="37" t="s">
        <v>587</v>
      </c>
      <c r="V391" s="37" t="s">
        <v>588</v>
      </c>
      <c r="W391" s="37">
        <v>9</v>
      </c>
      <c r="X391" s="37" t="s">
        <v>35</v>
      </c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</row>
    <row r="392" spans="1:34" ht="15" customHeight="1">
      <c r="A392" s="37">
        <v>403</v>
      </c>
      <c r="B392" s="37">
        <v>1</v>
      </c>
      <c r="C392" s="142" t="str">
        <f>VLOOKUP(B392,Tablas_Maestras_Prime!$A$116:$B$153,2,FALSE)</f>
        <v>Arquitectura y Urbanismo</v>
      </c>
      <c r="D392" s="37">
        <v>5</v>
      </c>
      <c r="E392" s="37" t="str">
        <f>VLOOKUP(D392,Tablas_Maestras_Prime!$A$42:$B$103,2,FALSE)</f>
        <v>Universidad Peruana de Ciencias Aplicadas </v>
      </c>
      <c r="F392" s="37">
        <v>4</v>
      </c>
      <c r="G392" s="142" t="str">
        <f>VLOOKUP(F392,Tablas_Maestras_Prime!$A$107:$B$112,2,FALSE)</f>
        <v>Ingenieria</v>
      </c>
      <c r="H392" s="37">
        <v>2</v>
      </c>
      <c r="I392" s="37" t="str">
        <f>VLOOKUP(H392,Tablas_Maestras_Prime!$A$20:$B$38,2,FALSE)</f>
        <v>Ingeniería</v>
      </c>
      <c r="J392" s="37">
        <v>3</v>
      </c>
      <c r="K392" s="142" t="str">
        <f>VLOOKUP(J392,Tablas_Maestras_Prime!$A$173:$B$175,2,FALSE)</f>
        <v>Part Time</v>
      </c>
      <c r="L392" s="37">
        <v>1</v>
      </c>
      <c r="M392" s="37" t="str">
        <f>VLOOKUP(L392,Tablas_Maestras_Prime!$A$158:$B$169,2,FALSE)</f>
        <v>Por definir</v>
      </c>
      <c r="N392" s="37" t="s">
        <v>4772</v>
      </c>
      <c r="O392" s="37" t="s">
        <v>4773</v>
      </c>
      <c r="P392" s="38">
        <v>37674</v>
      </c>
      <c r="Q392" s="39" t="s">
        <v>4774</v>
      </c>
      <c r="R392" s="37">
        <v>60244127</v>
      </c>
      <c r="S392" s="37">
        <v>933839761</v>
      </c>
      <c r="T392" s="37" t="s">
        <v>102</v>
      </c>
      <c r="U392" s="37" t="s">
        <v>4775</v>
      </c>
      <c r="V392" s="37" t="s">
        <v>4776</v>
      </c>
      <c r="W392" s="37">
        <v>8</v>
      </c>
      <c r="X392" s="37" t="s">
        <v>35</v>
      </c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</row>
    <row r="393" spans="1:34" ht="15" customHeight="1">
      <c r="A393" s="37">
        <v>404</v>
      </c>
      <c r="B393" s="37">
        <v>5</v>
      </c>
      <c r="C393" s="142" t="str">
        <f>VLOOKUP(B393,Tablas_Maestras_Prime!$A$116:$B$153,2,FALSE)</f>
        <v>Ing. Civil</v>
      </c>
      <c r="D393" s="37">
        <v>25</v>
      </c>
      <c r="E393" s="37" t="str">
        <f>VLOOKUP(D393,Tablas_Maestras_Prime!$A$42:$B$103,2,FALSE)</f>
        <v>UNIVERSIDAD TECNOLÓGICA DEL PERÚ</v>
      </c>
      <c r="F393" s="37">
        <v>4</v>
      </c>
      <c r="G393" s="142" t="str">
        <f>VLOOKUP(F393,Tablas_Maestras_Prime!$A$107:$B$112,2,FALSE)</f>
        <v>Ingenieria</v>
      </c>
      <c r="H393" s="37">
        <v>2</v>
      </c>
      <c r="I393" s="37" t="str">
        <f>VLOOKUP(H393,Tablas_Maestras_Prime!$A$20:$B$38,2,FALSE)</f>
        <v>Ingeniería</v>
      </c>
      <c r="J393" s="37">
        <v>3</v>
      </c>
      <c r="K393" s="142" t="str">
        <f>VLOOKUP(J393,Tablas_Maestras_Prime!$A$173:$B$175,2,FALSE)</f>
        <v>Part Time</v>
      </c>
      <c r="L393" s="37">
        <v>1</v>
      </c>
      <c r="M393" s="37" t="str">
        <f>VLOOKUP(L393,Tablas_Maestras_Prime!$A$158:$B$169,2,FALSE)</f>
        <v>Por definir</v>
      </c>
      <c r="N393" s="37" t="s">
        <v>4777</v>
      </c>
      <c r="O393" s="37" t="s">
        <v>4778</v>
      </c>
      <c r="P393" s="38">
        <v>36689</v>
      </c>
      <c r="Q393" s="39" t="s">
        <v>4779</v>
      </c>
      <c r="R393" s="37">
        <v>72908031</v>
      </c>
      <c r="S393" s="37">
        <v>932021411</v>
      </c>
      <c r="T393" s="37" t="s">
        <v>208</v>
      </c>
      <c r="U393" s="37" t="s">
        <v>4780</v>
      </c>
      <c r="V393" s="37">
        <v>18202861</v>
      </c>
      <c r="W393" s="37">
        <v>8</v>
      </c>
      <c r="X393" s="37" t="s">
        <v>35</v>
      </c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</row>
    <row r="394" spans="1:34" ht="15" customHeight="1">
      <c r="A394" s="37">
        <v>405</v>
      </c>
      <c r="B394" s="37">
        <v>27</v>
      </c>
      <c r="C394" s="142" t="str">
        <f>VLOOKUP(B394,Tablas_Maestras_Prime!$A$116:$B$153,2,FALSE)</f>
        <v>Sin Definir..</v>
      </c>
      <c r="D394" s="37">
        <v>1</v>
      </c>
      <c r="E394" s="37" t="str">
        <f>VLOOKUP(D394,Tablas_Maestras_Prime!$A$42:$B$103,2,FALSE)</f>
        <v>Sin definir...</v>
      </c>
      <c r="F394" s="37">
        <v>2</v>
      </c>
      <c r="G394" s="142" t="str">
        <f>VLOOKUP(F394,Tablas_Maestras_Prime!$A$107:$B$112,2,FALSE)</f>
        <v>Administracion</v>
      </c>
      <c r="H394" s="37">
        <v>1</v>
      </c>
      <c r="I394" s="37" t="str">
        <f>VLOOKUP(H394,Tablas_Maestras_Prime!$A$20:$B$38,2,FALSE)</f>
        <v>Por definir...</v>
      </c>
      <c r="J394" s="37">
        <v>3</v>
      </c>
      <c r="K394" s="142" t="str">
        <f>VLOOKUP(J394,Tablas_Maestras_Prime!$A$173:$B$175,2,FALSE)</f>
        <v>Part Time</v>
      </c>
      <c r="L394" s="37">
        <v>1</v>
      </c>
      <c r="M394" s="37" t="str">
        <f>VLOOKUP(L394,Tablas_Maestras_Prime!$A$158:$B$169,2,FALSE)</f>
        <v>Por definir</v>
      </c>
      <c r="N394" s="37" t="s">
        <v>4781</v>
      </c>
      <c r="O394" s="37" t="s">
        <v>4782</v>
      </c>
      <c r="P394" s="41"/>
      <c r="Q394" s="41"/>
      <c r="R394" s="41"/>
      <c r="S394" s="37">
        <v>997624808</v>
      </c>
      <c r="T394" s="41"/>
      <c r="U394" s="41"/>
      <c r="V394" s="41"/>
      <c r="W394" s="41"/>
      <c r="X394" s="37" t="s">
        <v>35</v>
      </c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</row>
    <row r="395" spans="1:34" ht="15" customHeight="1">
      <c r="A395" s="37">
        <v>406</v>
      </c>
      <c r="B395" s="37">
        <v>5</v>
      </c>
      <c r="C395" s="142" t="str">
        <f>VLOOKUP(B395,Tablas_Maestras_Prime!$A$116:$B$153,2,FALSE)</f>
        <v>Ing. Civil</v>
      </c>
      <c r="D395" s="37">
        <v>5</v>
      </c>
      <c r="E395" s="37" t="str">
        <f>VLOOKUP(D395,Tablas_Maestras_Prime!$A$42:$B$103,2,FALSE)</f>
        <v>Universidad Peruana de Ciencias Aplicadas </v>
      </c>
      <c r="F395" s="37">
        <v>4</v>
      </c>
      <c r="G395" s="142" t="str">
        <f>VLOOKUP(F395,Tablas_Maestras_Prime!$A$107:$B$112,2,FALSE)</f>
        <v>Ingenieria</v>
      </c>
      <c r="H395" s="37">
        <v>2</v>
      </c>
      <c r="I395" s="37" t="str">
        <f>VLOOKUP(H395,Tablas_Maestras_Prime!$A$20:$B$38,2,FALSE)</f>
        <v>Ingeniería</v>
      </c>
      <c r="J395" s="37">
        <v>3</v>
      </c>
      <c r="K395" s="142" t="str">
        <f>VLOOKUP(J395,Tablas_Maestras_Prime!$A$173:$B$175,2,FALSE)</f>
        <v>Part Time</v>
      </c>
      <c r="L395" s="37">
        <v>1</v>
      </c>
      <c r="M395" s="37" t="str">
        <f>VLOOKUP(L395,Tablas_Maestras_Prime!$A$158:$B$169,2,FALSE)</f>
        <v>Por definir</v>
      </c>
      <c r="N395" s="37" t="s">
        <v>4783</v>
      </c>
      <c r="O395" s="37" t="s">
        <v>4784</v>
      </c>
      <c r="P395" s="38">
        <v>37512</v>
      </c>
      <c r="Q395" s="39" t="s">
        <v>4785</v>
      </c>
      <c r="R395" s="37">
        <v>70869972</v>
      </c>
      <c r="S395" s="37">
        <v>942972427</v>
      </c>
      <c r="T395" s="37" t="s">
        <v>1180</v>
      </c>
      <c r="U395" s="37" t="s">
        <v>4786</v>
      </c>
      <c r="V395" s="37" t="s">
        <v>4787</v>
      </c>
      <c r="W395" s="37">
        <v>10</v>
      </c>
      <c r="X395" s="37" t="s">
        <v>35</v>
      </c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</row>
    <row r="396" spans="1:34" ht="15" customHeight="1">
      <c r="A396" s="37">
        <v>407</v>
      </c>
      <c r="B396" s="37">
        <v>27</v>
      </c>
      <c r="C396" s="142" t="str">
        <f>VLOOKUP(B396,Tablas_Maestras_Prime!$A$116:$B$153,2,FALSE)</f>
        <v>Sin Definir..</v>
      </c>
      <c r="D396" s="37">
        <v>1</v>
      </c>
      <c r="E396" s="37" t="str">
        <f>VLOOKUP(D396,Tablas_Maestras_Prime!$A$42:$B$103,2,FALSE)</f>
        <v>Sin definir...</v>
      </c>
      <c r="F396" s="37">
        <v>2</v>
      </c>
      <c r="G396" s="142" t="str">
        <f>VLOOKUP(F396,Tablas_Maestras_Prime!$A$107:$B$112,2,FALSE)</f>
        <v>Administracion</v>
      </c>
      <c r="H396" s="37">
        <v>1</v>
      </c>
      <c r="I396" s="37" t="str">
        <f>VLOOKUP(H396,Tablas_Maestras_Prime!$A$20:$B$38,2,FALSE)</f>
        <v>Por definir...</v>
      </c>
      <c r="J396" s="37">
        <v>3</v>
      </c>
      <c r="K396" s="142" t="str">
        <f>VLOOKUP(J396,Tablas_Maestras_Prime!$A$173:$B$175,2,FALSE)</f>
        <v>Part Time</v>
      </c>
      <c r="L396" s="37">
        <v>1</v>
      </c>
      <c r="M396" s="37" t="str">
        <f>VLOOKUP(L396,Tablas_Maestras_Prime!$A$158:$B$169,2,FALSE)</f>
        <v>Por definir</v>
      </c>
      <c r="N396" s="37" t="s">
        <v>4788</v>
      </c>
      <c r="O396" s="37" t="s">
        <v>4789</v>
      </c>
      <c r="P396" s="41"/>
      <c r="Q396" s="41"/>
      <c r="R396" s="41"/>
      <c r="S396" s="41"/>
      <c r="T396" s="41"/>
      <c r="U396" s="41"/>
      <c r="V396" s="41"/>
      <c r="W396" s="41"/>
      <c r="X396" s="37" t="s">
        <v>35</v>
      </c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</row>
    <row r="397" spans="1:34" ht="15" customHeight="1">
      <c r="A397" s="37">
        <v>408</v>
      </c>
      <c r="B397" s="37">
        <v>5</v>
      </c>
      <c r="C397" s="142" t="str">
        <f>VLOOKUP(B397,Tablas_Maestras_Prime!$A$116:$B$153,2,FALSE)</f>
        <v>Ing. Civil</v>
      </c>
      <c r="D397" s="37">
        <v>25</v>
      </c>
      <c r="E397" s="37" t="str">
        <f>VLOOKUP(D397,Tablas_Maestras_Prime!$A$42:$B$103,2,FALSE)</f>
        <v>UNIVERSIDAD TECNOLÓGICA DEL PERÚ</v>
      </c>
      <c r="F397" s="37">
        <v>4</v>
      </c>
      <c r="G397" s="142" t="str">
        <f>VLOOKUP(F397,Tablas_Maestras_Prime!$A$107:$B$112,2,FALSE)</f>
        <v>Ingenieria</v>
      </c>
      <c r="H397" s="37">
        <v>2</v>
      </c>
      <c r="I397" s="37" t="str">
        <f>VLOOKUP(H397,Tablas_Maestras_Prime!$A$20:$B$38,2,FALSE)</f>
        <v>Ingeniería</v>
      </c>
      <c r="J397" s="37">
        <v>3</v>
      </c>
      <c r="K397" s="142" t="str">
        <f>VLOOKUP(J397,Tablas_Maestras_Prime!$A$173:$B$175,2,FALSE)</f>
        <v>Part Time</v>
      </c>
      <c r="L397" s="37">
        <v>1</v>
      </c>
      <c r="M397" s="37" t="str">
        <f>VLOOKUP(L397,Tablas_Maestras_Prime!$A$158:$B$169,2,FALSE)</f>
        <v>Por definir</v>
      </c>
      <c r="N397" s="37" t="s">
        <v>4790</v>
      </c>
      <c r="O397" s="37" t="s">
        <v>4791</v>
      </c>
      <c r="P397" s="38">
        <v>37525</v>
      </c>
      <c r="Q397" s="39" t="s">
        <v>2374</v>
      </c>
      <c r="R397" s="37">
        <v>60246095</v>
      </c>
      <c r="S397" s="37">
        <v>941539937</v>
      </c>
      <c r="T397" s="37" t="s">
        <v>2377</v>
      </c>
      <c r="U397" s="37" t="s">
        <v>4792</v>
      </c>
      <c r="V397" s="37" t="s">
        <v>4793</v>
      </c>
      <c r="W397" s="37" t="s">
        <v>4794</v>
      </c>
      <c r="X397" s="37" t="s">
        <v>35</v>
      </c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</row>
    <row r="398" spans="1:34" ht="15" customHeight="1">
      <c r="A398" s="37">
        <v>409</v>
      </c>
      <c r="B398" s="37">
        <v>15</v>
      </c>
      <c r="C398" s="142" t="str">
        <f>VLOOKUP(B398,Tablas_Maestras_Prime!$A$116:$B$153,2,FALSE)</f>
        <v>Ingeniería Ambiental</v>
      </c>
      <c r="D398" s="37">
        <v>2</v>
      </c>
      <c r="E398" s="37" t="str">
        <f>VLOOKUP(D398,Tablas_Maestras_Prime!$A$42:$B$103,2,FALSE)</f>
        <v>Universidad privada del norte</v>
      </c>
      <c r="F398" s="37">
        <v>4</v>
      </c>
      <c r="G398" s="142" t="str">
        <f>VLOOKUP(F398,Tablas_Maestras_Prime!$A$107:$B$112,2,FALSE)</f>
        <v>Ingenieria</v>
      </c>
      <c r="H398" s="37">
        <v>2</v>
      </c>
      <c r="I398" s="37" t="str">
        <f>VLOOKUP(H398,Tablas_Maestras_Prime!$A$20:$B$38,2,FALSE)</f>
        <v>Ingeniería</v>
      </c>
      <c r="J398" s="37">
        <v>3</v>
      </c>
      <c r="K398" s="142" t="str">
        <f>VLOOKUP(J398,Tablas_Maestras_Prime!$A$173:$B$175,2,FALSE)</f>
        <v>Part Time</v>
      </c>
      <c r="L398" s="37">
        <v>1</v>
      </c>
      <c r="M398" s="37" t="str">
        <f>VLOOKUP(L398,Tablas_Maestras_Prime!$A$158:$B$169,2,FALSE)</f>
        <v>Por definir</v>
      </c>
      <c r="N398" s="37" t="s">
        <v>4795</v>
      </c>
      <c r="O398" s="37" t="s">
        <v>4796</v>
      </c>
      <c r="P398" s="38">
        <v>37992</v>
      </c>
      <c r="Q398" s="39" t="s">
        <v>2989</v>
      </c>
      <c r="R398" s="41"/>
      <c r="S398" s="37">
        <v>907222757</v>
      </c>
      <c r="T398" s="37" t="s">
        <v>43</v>
      </c>
      <c r="U398" s="37" t="s">
        <v>2991</v>
      </c>
      <c r="V398" s="37" t="s">
        <v>2992</v>
      </c>
      <c r="W398" s="37">
        <v>7</v>
      </c>
      <c r="X398" s="37" t="s">
        <v>35</v>
      </c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</row>
    <row r="399" spans="1:34" ht="15" customHeight="1">
      <c r="A399" s="37">
        <v>410</v>
      </c>
      <c r="B399" s="37">
        <v>15</v>
      </c>
      <c r="C399" s="142" t="str">
        <f>VLOOKUP(B399,Tablas_Maestras_Prime!$A$116:$B$153,2,FALSE)</f>
        <v>Ingeniería Ambiental</v>
      </c>
      <c r="D399" s="37">
        <v>10</v>
      </c>
      <c r="E399" s="37" t="str">
        <f>VLOOKUP(D399,Tablas_Maestras_Prime!$A$42:$B$103,2,FALSE)</f>
        <v>Universidad Católica San pablo</v>
      </c>
      <c r="F399" s="37">
        <v>4</v>
      </c>
      <c r="G399" s="142" t="str">
        <f>VLOOKUP(F399,Tablas_Maestras_Prime!$A$107:$B$112,2,FALSE)</f>
        <v>Ingenieria</v>
      </c>
      <c r="H399" s="37">
        <v>2</v>
      </c>
      <c r="I399" s="37" t="str">
        <f>VLOOKUP(H399,Tablas_Maestras_Prime!$A$20:$B$38,2,FALSE)</f>
        <v>Ingeniería</v>
      </c>
      <c r="J399" s="37">
        <v>3</v>
      </c>
      <c r="K399" s="142" t="str">
        <f>VLOOKUP(J399,Tablas_Maestras_Prime!$A$173:$B$175,2,FALSE)</f>
        <v>Part Time</v>
      </c>
      <c r="L399" s="37">
        <v>1</v>
      </c>
      <c r="M399" s="37" t="str">
        <f>VLOOKUP(L399,Tablas_Maestras_Prime!$A$158:$B$169,2,FALSE)</f>
        <v>Por definir</v>
      </c>
      <c r="N399" s="37" t="s">
        <v>4797</v>
      </c>
      <c r="O399" s="37" t="s">
        <v>4798</v>
      </c>
      <c r="P399" s="38">
        <v>37299</v>
      </c>
      <c r="Q399" s="39" t="s">
        <v>510</v>
      </c>
      <c r="R399" s="37">
        <v>72725445</v>
      </c>
      <c r="S399" s="41"/>
      <c r="T399" s="37" t="s">
        <v>4799</v>
      </c>
      <c r="U399" s="37" t="s">
        <v>513</v>
      </c>
      <c r="V399" s="37" t="s">
        <v>514</v>
      </c>
      <c r="W399" s="37">
        <v>9</v>
      </c>
      <c r="X399" s="37" t="s">
        <v>35</v>
      </c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</row>
    <row r="400" spans="1:34" ht="15" customHeight="1">
      <c r="A400" s="37">
        <v>411</v>
      </c>
      <c r="B400" s="37">
        <v>6</v>
      </c>
      <c r="C400" s="142" t="str">
        <f>VLOOKUP(B400,Tablas_Maestras_Prime!$A$116:$B$153,2,FALSE)</f>
        <v>Administración y Marketing</v>
      </c>
      <c r="D400" s="37">
        <v>11</v>
      </c>
      <c r="E400" s="37" t="str">
        <f>VLOOKUP(D400,Tablas_Maestras_Prime!$A$42:$B$103,2,FALSE)</f>
        <v>Universidad de Piura</v>
      </c>
      <c r="F400" s="37">
        <v>3</v>
      </c>
      <c r="G400" s="142" t="str">
        <f>VLOOKUP(F400,Tablas_Maestras_Prime!$A$107:$B$112,2,FALSE)</f>
        <v>Contabilidad</v>
      </c>
      <c r="H400" s="37">
        <v>5</v>
      </c>
      <c r="I400" s="37" t="str">
        <f>VLOOKUP(H400,Tablas_Maestras_Prime!$A$20:$B$38,2,FALSE)</f>
        <v>Administración</v>
      </c>
      <c r="J400" s="37">
        <v>3</v>
      </c>
      <c r="K400" s="142" t="str">
        <f>VLOOKUP(J400,Tablas_Maestras_Prime!$A$173:$B$175,2,FALSE)</f>
        <v>Part Time</v>
      </c>
      <c r="L400" s="37">
        <v>1</v>
      </c>
      <c r="M400" s="37" t="str">
        <f>VLOOKUP(L400,Tablas_Maestras_Prime!$A$158:$B$169,2,FALSE)</f>
        <v>Por definir</v>
      </c>
      <c r="N400" s="37" t="s">
        <v>3007</v>
      </c>
      <c r="O400" s="37" t="s">
        <v>3008</v>
      </c>
      <c r="P400" s="38">
        <v>37336</v>
      </c>
      <c r="Q400" s="39" t="s">
        <v>3009</v>
      </c>
      <c r="R400" s="37">
        <v>71884364</v>
      </c>
      <c r="S400" s="37">
        <v>919585746</v>
      </c>
      <c r="T400" s="37" t="s">
        <v>4138</v>
      </c>
      <c r="U400" s="37" t="s">
        <v>3012</v>
      </c>
      <c r="V400" s="37">
        <v>71884364</v>
      </c>
      <c r="W400" s="37">
        <v>8</v>
      </c>
      <c r="X400" s="37" t="s">
        <v>35</v>
      </c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</row>
    <row r="401" spans="1:34" ht="15" customHeight="1">
      <c r="A401" s="37">
        <v>412</v>
      </c>
      <c r="B401" s="37">
        <v>8</v>
      </c>
      <c r="C401" s="142" t="str">
        <f>VLOOKUP(B401,Tablas_Maestras_Prime!$A$116:$B$153,2,FALSE)</f>
        <v>Ingeniería de Sistemas</v>
      </c>
      <c r="D401" s="37">
        <v>28</v>
      </c>
      <c r="E401" s="37" t="str">
        <f>VLOOKUP(D401,Tablas_Maestras_Prime!$A$42:$B$103,2,FALSE)</f>
        <v>UNIVERIDAD ALAS PERUANAS</v>
      </c>
      <c r="F401" s="37">
        <v>4</v>
      </c>
      <c r="G401" s="142" t="str">
        <f>VLOOKUP(F401,Tablas_Maestras_Prime!$A$107:$B$112,2,FALSE)</f>
        <v>Ingenieria</v>
      </c>
      <c r="H401" s="37">
        <v>2</v>
      </c>
      <c r="I401" s="37" t="str">
        <f>VLOOKUP(H401,Tablas_Maestras_Prime!$A$20:$B$38,2,FALSE)</f>
        <v>Ingeniería</v>
      </c>
      <c r="J401" s="37">
        <v>3</v>
      </c>
      <c r="K401" s="142" t="str">
        <f>VLOOKUP(J401,Tablas_Maestras_Prime!$A$173:$B$175,2,FALSE)</f>
        <v>Part Time</v>
      </c>
      <c r="L401" s="37">
        <v>1</v>
      </c>
      <c r="M401" s="37" t="str">
        <f>VLOOKUP(L401,Tablas_Maestras_Prime!$A$158:$B$169,2,FALSE)</f>
        <v>Por definir</v>
      </c>
      <c r="N401" s="37" t="s">
        <v>4800</v>
      </c>
      <c r="O401" s="37" t="s">
        <v>4801</v>
      </c>
      <c r="P401" s="41"/>
      <c r="Q401" s="41"/>
      <c r="R401" s="41"/>
      <c r="S401" s="37">
        <v>933611488</v>
      </c>
      <c r="T401" s="41"/>
      <c r="U401" s="41"/>
      <c r="V401" s="41"/>
      <c r="W401" s="41"/>
      <c r="X401" s="37" t="s">
        <v>35</v>
      </c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</row>
    <row r="402" spans="1:34" ht="15" customHeight="1">
      <c r="A402" s="37">
        <v>413</v>
      </c>
      <c r="B402" s="37">
        <v>5</v>
      </c>
      <c r="C402" s="142" t="str">
        <f>VLOOKUP(B402,Tablas_Maestras_Prime!$A$116:$B$153,2,FALSE)</f>
        <v>Ing. Civil</v>
      </c>
      <c r="D402" s="37">
        <v>1</v>
      </c>
      <c r="E402" s="37" t="str">
        <f>VLOOKUP(D402,Tablas_Maestras_Prime!$A$42:$B$103,2,FALSE)</f>
        <v>Sin definir...</v>
      </c>
      <c r="F402" s="37">
        <v>4</v>
      </c>
      <c r="G402" s="142" t="str">
        <f>VLOOKUP(F402,Tablas_Maestras_Prime!$A$107:$B$112,2,FALSE)</f>
        <v>Ingenieria</v>
      </c>
      <c r="H402" s="37">
        <v>2</v>
      </c>
      <c r="I402" s="37" t="str">
        <f>VLOOKUP(H402,Tablas_Maestras_Prime!$A$20:$B$38,2,FALSE)</f>
        <v>Ingeniería</v>
      </c>
      <c r="J402" s="37">
        <v>3</v>
      </c>
      <c r="K402" s="142" t="str">
        <f>VLOOKUP(J402,Tablas_Maestras_Prime!$A$173:$B$175,2,FALSE)</f>
        <v>Part Time</v>
      </c>
      <c r="L402" s="37">
        <v>1</v>
      </c>
      <c r="M402" s="37" t="str">
        <f>VLOOKUP(L402,Tablas_Maestras_Prime!$A$158:$B$169,2,FALSE)</f>
        <v>Por definir</v>
      </c>
      <c r="N402" s="37" t="s">
        <v>4802</v>
      </c>
      <c r="O402" s="37" t="s">
        <v>4803</v>
      </c>
      <c r="P402" s="41"/>
      <c r="Q402" s="41"/>
      <c r="R402" s="41"/>
      <c r="S402" s="37">
        <v>965346190</v>
      </c>
      <c r="T402" s="41"/>
      <c r="U402" s="41"/>
      <c r="V402" s="41"/>
      <c r="W402" s="41"/>
      <c r="X402" s="37" t="s">
        <v>35</v>
      </c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</row>
    <row r="403" spans="1:34" ht="15" customHeight="1">
      <c r="A403" s="37">
        <v>414</v>
      </c>
      <c r="B403" s="37">
        <v>1</v>
      </c>
      <c r="C403" s="142" t="str">
        <f>VLOOKUP(B403,Tablas_Maestras_Prime!$A$116:$B$153,2,FALSE)</f>
        <v>Arquitectura y Urbanismo</v>
      </c>
      <c r="D403" s="37">
        <v>19</v>
      </c>
      <c r="E403" s="37" t="str">
        <f>VLOOKUP(D403,Tablas_Maestras_Prime!$A$42:$B$103,2,FALSE)</f>
        <v>Universidad Privada Antenor Orrego</v>
      </c>
      <c r="F403" s="37">
        <v>4</v>
      </c>
      <c r="G403" s="142" t="str">
        <f>VLOOKUP(F403,Tablas_Maestras_Prime!$A$107:$B$112,2,FALSE)</f>
        <v>Ingenieria</v>
      </c>
      <c r="H403" s="37">
        <v>8</v>
      </c>
      <c r="I403" s="37" t="str">
        <f>VLOOKUP(H403,Tablas_Maestras_Prime!$A$20:$B$38,2,FALSE)</f>
        <v>Arquitectura</v>
      </c>
      <c r="J403" s="37">
        <v>3</v>
      </c>
      <c r="K403" s="142" t="str">
        <f>VLOOKUP(J403,Tablas_Maestras_Prime!$A$173:$B$175,2,FALSE)</f>
        <v>Part Time</v>
      </c>
      <c r="L403" s="37">
        <v>1</v>
      </c>
      <c r="M403" s="37" t="str">
        <f>VLOOKUP(L403,Tablas_Maestras_Prime!$A$158:$B$169,2,FALSE)</f>
        <v>Por definir</v>
      </c>
      <c r="N403" s="37" t="s">
        <v>4804</v>
      </c>
      <c r="O403" s="37" t="s">
        <v>4805</v>
      </c>
      <c r="P403" s="38">
        <v>37788</v>
      </c>
      <c r="Q403" s="39" t="s">
        <v>4806</v>
      </c>
      <c r="R403" s="37">
        <v>71225241</v>
      </c>
      <c r="S403" s="37">
        <v>952334336</v>
      </c>
      <c r="T403" s="37" t="s">
        <v>4480</v>
      </c>
      <c r="U403" s="37" t="s">
        <v>4480</v>
      </c>
      <c r="V403" s="37">
        <v>235103</v>
      </c>
      <c r="W403" s="37">
        <v>7</v>
      </c>
      <c r="X403" s="37" t="s">
        <v>35</v>
      </c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</row>
    <row r="404" spans="1:34" ht="15" customHeight="1">
      <c r="A404" s="37">
        <v>415</v>
      </c>
      <c r="B404" s="37">
        <v>5</v>
      </c>
      <c r="C404" s="142" t="str">
        <f>VLOOKUP(B404,Tablas_Maestras_Prime!$A$116:$B$153,2,FALSE)</f>
        <v>Ing. Civil</v>
      </c>
      <c r="D404" s="37">
        <v>5</v>
      </c>
      <c r="E404" s="37" t="str">
        <f>VLOOKUP(D404,Tablas_Maestras_Prime!$A$42:$B$103,2,FALSE)</f>
        <v>Universidad Peruana de Ciencias Aplicadas </v>
      </c>
      <c r="F404" s="37">
        <v>4</v>
      </c>
      <c r="G404" s="142" t="str">
        <f>VLOOKUP(F404,Tablas_Maestras_Prime!$A$107:$B$112,2,FALSE)</f>
        <v>Ingenieria</v>
      </c>
      <c r="H404" s="37">
        <v>2</v>
      </c>
      <c r="I404" s="37" t="str">
        <f>VLOOKUP(H404,Tablas_Maestras_Prime!$A$20:$B$38,2,FALSE)</f>
        <v>Ingeniería</v>
      </c>
      <c r="J404" s="37">
        <v>3</v>
      </c>
      <c r="K404" s="142" t="str">
        <f>VLOOKUP(J404,Tablas_Maestras_Prime!$A$173:$B$175,2,FALSE)</f>
        <v>Part Time</v>
      </c>
      <c r="L404" s="37">
        <v>1</v>
      </c>
      <c r="M404" s="37" t="str">
        <f>VLOOKUP(L404,Tablas_Maestras_Prime!$A$158:$B$169,2,FALSE)</f>
        <v>Por definir</v>
      </c>
      <c r="N404" s="37" t="s">
        <v>4807</v>
      </c>
      <c r="O404" s="37" t="s">
        <v>4808</v>
      </c>
      <c r="P404" s="38">
        <v>37198</v>
      </c>
      <c r="Q404" s="37">
        <v>202022020</v>
      </c>
      <c r="R404" s="37">
        <v>75368704</v>
      </c>
      <c r="S404" s="37">
        <v>952444588</v>
      </c>
      <c r="T404" s="37" t="s">
        <v>700</v>
      </c>
      <c r="U404" s="37" t="s">
        <v>4809</v>
      </c>
      <c r="V404" s="37">
        <v>202022020</v>
      </c>
      <c r="W404" s="37">
        <v>10</v>
      </c>
      <c r="X404" s="37" t="s">
        <v>35</v>
      </c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</row>
    <row r="405" spans="1:34" ht="15" customHeight="1">
      <c r="A405" s="37">
        <v>416</v>
      </c>
      <c r="B405" s="37">
        <v>5</v>
      </c>
      <c r="C405" s="142" t="str">
        <f>VLOOKUP(B405,Tablas_Maestras_Prime!$A$116:$B$153,2,FALSE)</f>
        <v>Ing. Civil</v>
      </c>
      <c r="D405" s="37">
        <v>25</v>
      </c>
      <c r="E405" s="37" t="str">
        <f>VLOOKUP(D405,Tablas_Maestras_Prime!$A$42:$B$103,2,FALSE)</f>
        <v>UNIVERSIDAD TECNOLÓGICA DEL PERÚ</v>
      </c>
      <c r="F405" s="37">
        <v>4</v>
      </c>
      <c r="G405" s="142" t="str">
        <f>VLOOKUP(F405,Tablas_Maestras_Prime!$A$107:$B$112,2,FALSE)</f>
        <v>Ingenieria</v>
      </c>
      <c r="H405" s="37">
        <v>2</v>
      </c>
      <c r="I405" s="37" t="str">
        <f>VLOOKUP(H405,Tablas_Maestras_Prime!$A$20:$B$38,2,FALSE)</f>
        <v>Ingeniería</v>
      </c>
      <c r="J405" s="37">
        <v>3</v>
      </c>
      <c r="K405" s="142" t="str">
        <f>VLOOKUP(J405,Tablas_Maestras_Prime!$A$173:$B$175,2,FALSE)</f>
        <v>Part Time</v>
      </c>
      <c r="L405" s="37">
        <v>1</v>
      </c>
      <c r="M405" s="37" t="str">
        <f>VLOOKUP(L405,Tablas_Maestras_Prime!$A$158:$B$169,2,FALSE)</f>
        <v>Por definir</v>
      </c>
      <c r="N405" s="37" t="s">
        <v>4810</v>
      </c>
      <c r="O405" s="37" t="s">
        <v>4811</v>
      </c>
      <c r="P405" s="38">
        <v>37284</v>
      </c>
      <c r="Q405" s="39" t="s">
        <v>1021</v>
      </c>
      <c r="R405" s="37">
        <v>75553028</v>
      </c>
      <c r="S405" s="37">
        <v>937734663</v>
      </c>
      <c r="T405" s="37" t="s">
        <v>4812</v>
      </c>
      <c r="U405" s="37" t="s">
        <v>4813</v>
      </c>
      <c r="V405" s="37" t="s">
        <v>1024</v>
      </c>
      <c r="W405" s="37">
        <v>9</v>
      </c>
      <c r="X405" s="37" t="s">
        <v>35</v>
      </c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</row>
    <row r="406" spans="1:34" ht="15" customHeight="1">
      <c r="A406" s="37">
        <v>417</v>
      </c>
      <c r="B406" s="37">
        <v>1</v>
      </c>
      <c r="C406" s="142" t="str">
        <f>VLOOKUP(B406,Tablas_Maestras_Prime!$A$116:$B$153,2,FALSE)</f>
        <v>Arquitectura y Urbanismo</v>
      </c>
      <c r="D406" s="37">
        <v>19</v>
      </c>
      <c r="E406" s="37" t="str">
        <f>VLOOKUP(D406,Tablas_Maestras_Prime!$A$42:$B$103,2,FALSE)</f>
        <v>Universidad Privada Antenor Orrego</v>
      </c>
      <c r="F406" s="37">
        <v>4</v>
      </c>
      <c r="G406" s="142" t="str">
        <f>VLOOKUP(F406,Tablas_Maestras_Prime!$A$107:$B$112,2,FALSE)</f>
        <v>Ingenieria</v>
      </c>
      <c r="H406" s="37">
        <v>8</v>
      </c>
      <c r="I406" s="37" t="str">
        <f>VLOOKUP(H406,Tablas_Maestras_Prime!$A$20:$B$38,2,FALSE)</f>
        <v>Arquitectura</v>
      </c>
      <c r="J406" s="37">
        <v>3</v>
      </c>
      <c r="K406" s="142" t="str">
        <f>VLOOKUP(J406,Tablas_Maestras_Prime!$A$173:$B$175,2,FALSE)</f>
        <v>Part Time</v>
      </c>
      <c r="L406" s="37">
        <v>1</v>
      </c>
      <c r="M406" s="37" t="str">
        <f>VLOOKUP(L406,Tablas_Maestras_Prime!$A$158:$B$169,2,FALSE)</f>
        <v>Por definir</v>
      </c>
      <c r="N406" s="37" t="s">
        <v>4814</v>
      </c>
      <c r="O406" s="37" t="s">
        <v>4815</v>
      </c>
      <c r="P406" s="38">
        <v>36263</v>
      </c>
      <c r="Q406" s="39" t="s">
        <v>2461</v>
      </c>
      <c r="R406" s="37">
        <v>74997689</v>
      </c>
      <c r="S406" s="37">
        <v>900749370</v>
      </c>
      <c r="T406" s="37" t="s">
        <v>4480</v>
      </c>
      <c r="U406" s="37" t="s">
        <v>4480</v>
      </c>
      <c r="V406" s="37">
        <v>166577</v>
      </c>
      <c r="W406" s="37">
        <v>10</v>
      </c>
      <c r="X406" s="37" t="s">
        <v>35</v>
      </c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</row>
    <row r="407" spans="1:34" ht="15" customHeight="1">
      <c r="A407" s="37">
        <v>418</v>
      </c>
      <c r="B407" s="37">
        <v>1</v>
      </c>
      <c r="C407" s="142" t="str">
        <f>VLOOKUP(B407,Tablas_Maestras_Prime!$A$116:$B$153,2,FALSE)</f>
        <v>Arquitectura y Urbanismo</v>
      </c>
      <c r="D407" s="37">
        <v>13</v>
      </c>
      <c r="E407" s="37" t="str">
        <f>VLOOKUP(D407,Tablas_Maestras_Prime!$A$42:$B$103,2,FALSE)</f>
        <v>Universidad Nacional de Ingenieria</v>
      </c>
      <c r="F407" s="37">
        <v>4</v>
      </c>
      <c r="G407" s="142" t="str">
        <f>VLOOKUP(F407,Tablas_Maestras_Prime!$A$107:$B$112,2,FALSE)</f>
        <v>Ingenieria</v>
      </c>
      <c r="H407" s="37">
        <v>8</v>
      </c>
      <c r="I407" s="37" t="str">
        <f>VLOOKUP(H407,Tablas_Maestras_Prime!$A$20:$B$38,2,FALSE)</f>
        <v>Arquitectura</v>
      </c>
      <c r="J407" s="37">
        <v>3</v>
      </c>
      <c r="K407" s="142" t="str">
        <f>VLOOKUP(J407,Tablas_Maestras_Prime!$A$173:$B$175,2,FALSE)</f>
        <v>Part Time</v>
      </c>
      <c r="L407" s="37">
        <v>1</v>
      </c>
      <c r="M407" s="37" t="str">
        <f>VLOOKUP(L407,Tablas_Maestras_Prime!$A$158:$B$169,2,FALSE)</f>
        <v>Por definir</v>
      </c>
      <c r="N407" s="37" t="s">
        <v>4816</v>
      </c>
      <c r="O407" s="37" t="s">
        <v>4817</v>
      </c>
      <c r="P407" s="38">
        <v>36562</v>
      </c>
      <c r="Q407" s="39" t="s">
        <v>555</v>
      </c>
      <c r="R407" s="37">
        <v>70248377</v>
      </c>
      <c r="S407" s="37">
        <v>997007693</v>
      </c>
      <c r="T407" s="37" t="s">
        <v>269</v>
      </c>
      <c r="U407" s="37" t="s">
        <v>269</v>
      </c>
      <c r="V407" s="37" t="s">
        <v>558</v>
      </c>
      <c r="W407" s="37">
        <v>9</v>
      </c>
      <c r="X407" s="37" t="s">
        <v>35</v>
      </c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</row>
    <row r="408" spans="1:34" ht="15" customHeight="1">
      <c r="A408" s="37">
        <v>419</v>
      </c>
      <c r="B408" s="37">
        <v>5</v>
      </c>
      <c r="C408" s="142" t="str">
        <f>VLOOKUP(B408,Tablas_Maestras_Prime!$A$116:$B$153,2,FALSE)</f>
        <v>Ing. Civil</v>
      </c>
      <c r="D408" s="37">
        <v>25</v>
      </c>
      <c r="E408" s="37" t="str">
        <f>VLOOKUP(D408,Tablas_Maestras_Prime!$A$42:$B$103,2,FALSE)</f>
        <v>UNIVERSIDAD TECNOLÓGICA DEL PERÚ</v>
      </c>
      <c r="F408" s="37">
        <v>4</v>
      </c>
      <c r="G408" s="142" t="str">
        <f>VLOOKUP(F408,Tablas_Maestras_Prime!$A$107:$B$112,2,FALSE)</f>
        <v>Ingenieria</v>
      </c>
      <c r="H408" s="37">
        <v>2</v>
      </c>
      <c r="I408" s="37" t="str">
        <f>VLOOKUP(H408,Tablas_Maestras_Prime!$A$20:$B$38,2,FALSE)</f>
        <v>Ingeniería</v>
      </c>
      <c r="J408" s="37">
        <v>3</v>
      </c>
      <c r="K408" s="142" t="str">
        <f>VLOOKUP(J408,Tablas_Maestras_Prime!$A$173:$B$175,2,FALSE)</f>
        <v>Part Time</v>
      </c>
      <c r="L408" s="37">
        <v>1</v>
      </c>
      <c r="M408" s="37" t="str">
        <f>VLOOKUP(L408,Tablas_Maestras_Prime!$A$158:$B$169,2,FALSE)</f>
        <v>Por definir</v>
      </c>
      <c r="N408" s="37" t="s">
        <v>4818</v>
      </c>
      <c r="O408" s="37" t="s">
        <v>4819</v>
      </c>
      <c r="P408" s="38">
        <v>38016</v>
      </c>
      <c r="Q408" s="39" t="s">
        <v>4820</v>
      </c>
      <c r="R408" s="37">
        <v>70413972</v>
      </c>
      <c r="S408" s="37">
        <v>993383923</v>
      </c>
      <c r="T408" s="37" t="s">
        <v>1817</v>
      </c>
      <c r="U408" s="37" t="s">
        <v>4821</v>
      </c>
      <c r="V408" s="37" t="s">
        <v>4822</v>
      </c>
      <c r="W408" s="37">
        <v>8</v>
      </c>
      <c r="X408" s="37" t="s">
        <v>35</v>
      </c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</row>
    <row r="409" spans="1:34" ht="15" customHeight="1">
      <c r="A409" s="37">
        <v>420</v>
      </c>
      <c r="B409" s="37">
        <v>4</v>
      </c>
      <c r="C409" s="142" t="str">
        <f>VLOOKUP(B409,Tablas_Maestras_Prime!$A$116:$B$153,2,FALSE)</f>
        <v>Ing. Industrial</v>
      </c>
      <c r="D409" s="37">
        <v>6</v>
      </c>
      <c r="E409" s="37" t="str">
        <f>VLOOKUP(D409,Tablas_Maestras_Prime!$A$42:$B$103,2,FALSE)</f>
        <v>UNIVERSIDAD DE LIMA</v>
      </c>
      <c r="F409" s="37">
        <v>4</v>
      </c>
      <c r="G409" s="142" t="str">
        <f>VLOOKUP(F409,Tablas_Maestras_Prime!$A$107:$B$112,2,FALSE)</f>
        <v>Ingenieria</v>
      </c>
      <c r="H409" s="37">
        <v>2</v>
      </c>
      <c r="I409" s="37" t="str">
        <f>VLOOKUP(H409,Tablas_Maestras_Prime!$A$20:$B$38,2,FALSE)</f>
        <v>Ingeniería</v>
      </c>
      <c r="J409" s="37">
        <v>3</v>
      </c>
      <c r="K409" s="142" t="str">
        <f>VLOOKUP(J409,Tablas_Maestras_Prime!$A$173:$B$175,2,FALSE)</f>
        <v>Part Time</v>
      </c>
      <c r="L409" s="37">
        <v>1</v>
      </c>
      <c r="M409" s="37" t="str">
        <f>VLOOKUP(L409,Tablas_Maestras_Prime!$A$158:$B$169,2,FALSE)</f>
        <v>Por definir</v>
      </c>
      <c r="N409" s="37" t="s">
        <v>4823</v>
      </c>
      <c r="O409" s="37" t="s">
        <v>4824</v>
      </c>
      <c r="P409" s="38">
        <v>36289</v>
      </c>
      <c r="Q409" s="39" t="s">
        <v>2110</v>
      </c>
      <c r="R409" s="37">
        <v>77356722</v>
      </c>
      <c r="S409" s="37">
        <v>989605895</v>
      </c>
      <c r="T409" s="37" t="s">
        <v>1180</v>
      </c>
      <c r="U409" s="37" t="s">
        <v>4825</v>
      </c>
      <c r="V409" s="37">
        <v>20203386</v>
      </c>
      <c r="W409" s="37">
        <v>8</v>
      </c>
      <c r="X409" s="37" t="s">
        <v>35</v>
      </c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</row>
    <row r="410" spans="1:34" ht="15" customHeight="1">
      <c r="A410" s="37">
        <v>421</v>
      </c>
      <c r="B410" s="37">
        <v>1</v>
      </c>
      <c r="C410" s="142" t="str">
        <f>VLOOKUP(B410,Tablas_Maestras_Prime!$A$116:$B$153,2,FALSE)</f>
        <v>Arquitectura y Urbanismo</v>
      </c>
      <c r="D410" s="37">
        <v>13</v>
      </c>
      <c r="E410" s="37" t="str">
        <f>VLOOKUP(D410,Tablas_Maestras_Prime!$A$42:$B$103,2,FALSE)</f>
        <v>Universidad Nacional de Ingenieria</v>
      </c>
      <c r="F410" s="37">
        <v>4</v>
      </c>
      <c r="G410" s="142" t="str">
        <f>VLOOKUP(F410,Tablas_Maestras_Prime!$A$107:$B$112,2,FALSE)</f>
        <v>Ingenieria</v>
      </c>
      <c r="H410" s="37">
        <v>8</v>
      </c>
      <c r="I410" s="37" t="str">
        <f>VLOOKUP(H410,Tablas_Maestras_Prime!$A$20:$B$38,2,FALSE)</f>
        <v>Arquitectura</v>
      </c>
      <c r="J410" s="37">
        <v>3</v>
      </c>
      <c r="K410" s="142" t="str">
        <f>VLOOKUP(J410,Tablas_Maestras_Prime!$A$173:$B$175,2,FALSE)</f>
        <v>Part Time</v>
      </c>
      <c r="L410" s="37">
        <v>1</v>
      </c>
      <c r="M410" s="37" t="str">
        <f>VLOOKUP(L410,Tablas_Maestras_Prime!$A$158:$B$169,2,FALSE)</f>
        <v>Por definir</v>
      </c>
      <c r="N410" s="37" t="s">
        <v>4826</v>
      </c>
      <c r="O410" s="37" t="s">
        <v>4827</v>
      </c>
      <c r="P410" s="38">
        <v>37252</v>
      </c>
      <c r="Q410" s="39" t="s">
        <v>451</v>
      </c>
      <c r="R410" s="37">
        <v>71043658</v>
      </c>
      <c r="S410" s="37">
        <v>913804195</v>
      </c>
      <c r="T410" s="37" t="s">
        <v>269</v>
      </c>
      <c r="U410" s="37" t="s">
        <v>269</v>
      </c>
      <c r="V410" s="37" t="s">
        <v>455</v>
      </c>
      <c r="W410" s="37">
        <v>9</v>
      </c>
      <c r="X410" s="37" t="s">
        <v>35</v>
      </c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</row>
    <row r="411" spans="1:34" ht="15" customHeight="1">
      <c r="A411" s="37">
        <v>422</v>
      </c>
      <c r="B411" s="37">
        <v>1</v>
      </c>
      <c r="C411" s="142" t="str">
        <f>VLOOKUP(B411,Tablas_Maestras_Prime!$A$116:$B$153,2,FALSE)</f>
        <v>Arquitectura y Urbanismo</v>
      </c>
      <c r="D411" s="37">
        <v>7</v>
      </c>
      <c r="E411" s="37" t="str">
        <f>VLOOKUP(D411,Tablas_Maestras_Prime!$A$42:$B$103,2,FALSE)</f>
        <v>Universisad de San Martin de Porres</v>
      </c>
      <c r="F411" s="37">
        <v>4</v>
      </c>
      <c r="G411" s="142" t="str">
        <f>VLOOKUP(F411,Tablas_Maestras_Prime!$A$107:$B$112,2,FALSE)</f>
        <v>Ingenieria</v>
      </c>
      <c r="H411" s="37">
        <v>8</v>
      </c>
      <c r="I411" s="37" t="str">
        <f>VLOOKUP(H411,Tablas_Maestras_Prime!$A$20:$B$38,2,FALSE)</f>
        <v>Arquitectura</v>
      </c>
      <c r="J411" s="37">
        <v>3</v>
      </c>
      <c r="K411" s="142" t="str">
        <f>VLOOKUP(J411,Tablas_Maestras_Prime!$A$173:$B$175,2,FALSE)</f>
        <v>Part Time</v>
      </c>
      <c r="L411" s="37">
        <v>1</v>
      </c>
      <c r="M411" s="37" t="str">
        <f>VLOOKUP(L411,Tablas_Maestras_Prime!$A$158:$B$169,2,FALSE)</f>
        <v>Por definir</v>
      </c>
      <c r="N411" s="37" t="s">
        <v>290</v>
      </c>
      <c r="O411" s="37" t="s">
        <v>291</v>
      </c>
      <c r="P411" s="38">
        <v>38173</v>
      </c>
      <c r="Q411" s="39" t="s">
        <v>292</v>
      </c>
      <c r="R411" s="37">
        <v>73790796</v>
      </c>
      <c r="S411" s="37">
        <v>989605665</v>
      </c>
      <c r="T411" s="37" t="s">
        <v>295</v>
      </c>
      <c r="U411" s="37" t="s">
        <v>4828</v>
      </c>
      <c r="V411" s="37">
        <v>2021210870</v>
      </c>
      <c r="W411" s="37">
        <v>7</v>
      </c>
      <c r="X411" s="37" t="s">
        <v>35</v>
      </c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</row>
    <row r="412" spans="1:34" ht="15" customHeight="1">
      <c r="A412" s="37">
        <v>423</v>
      </c>
      <c r="B412" s="37">
        <v>5</v>
      </c>
      <c r="C412" s="142" t="str">
        <f>VLOOKUP(B412,Tablas_Maestras_Prime!$A$116:$B$153,2,FALSE)</f>
        <v>Ing. Civil</v>
      </c>
      <c r="D412" s="37">
        <v>5</v>
      </c>
      <c r="E412" s="37" t="str">
        <f>VLOOKUP(D412,Tablas_Maestras_Prime!$A$42:$B$103,2,FALSE)</f>
        <v>Universidad Peruana de Ciencias Aplicadas </v>
      </c>
      <c r="F412" s="37">
        <v>4</v>
      </c>
      <c r="G412" s="142" t="str">
        <f>VLOOKUP(F412,Tablas_Maestras_Prime!$A$107:$B$112,2,FALSE)</f>
        <v>Ingenieria</v>
      </c>
      <c r="H412" s="37">
        <v>2</v>
      </c>
      <c r="I412" s="37" t="str">
        <f>VLOOKUP(H412,Tablas_Maestras_Prime!$A$20:$B$38,2,FALSE)</f>
        <v>Ingeniería</v>
      </c>
      <c r="J412" s="37">
        <v>3</v>
      </c>
      <c r="K412" s="142" t="str">
        <f>VLOOKUP(J412,Tablas_Maestras_Prime!$A$173:$B$175,2,FALSE)</f>
        <v>Part Time</v>
      </c>
      <c r="L412" s="37">
        <v>1</v>
      </c>
      <c r="M412" s="37" t="str">
        <f>VLOOKUP(L412,Tablas_Maestras_Prime!$A$158:$B$169,2,FALSE)</f>
        <v>Por definir</v>
      </c>
      <c r="N412" s="37" t="s">
        <v>4829</v>
      </c>
      <c r="O412" s="37" t="s">
        <v>4830</v>
      </c>
      <c r="P412" s="38">
        <v>37577</v>
      </c>
      <c r="Q412" s="41"/>
      <c r="R412" s="37">
        <v>70800495</v>
      </c>
      <c r="S412" s="37">
        <v>988680659</v>
      </c>
      <c r="T412" s="37" t="s">
        <v>477</v>
      </c>
      <c r="U412" s="37" t="s">
        <v>4831</v>
      </c>
      <c r="V412" s="37">
        <v>202021236</v>
      </c>
      <c r="W412" s="37">
        <v>9</v>
      </c>
      <c r="X412" s="37" t="s">
        <v>35</v>
      </c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</row>
    <row r="413" spans="1:34" ht="15" customHeight="1">
      <c r="A413" s="37">
        <v>424</v>
      </c>
      <c r="B413" s="37">
        <v>5</v>
      </c>
      <c r="C413" s="142" t="str">
        <f>VLOOKUP(B413,Tablas_Maestras_Prime!$A$116:$B$153,2,FALSE)</f>
        <v>Ing. Civil</v>
      </c>
      <c r="D413" s="37">
        <v>5</v>
      </c>
      <c r="E413" s="37" t="str">
        <f>VLOOKUP(D413,Tablas_Maestras_Prime!$A$42:$B$103,2,FALSE)</f>
        <v>Universidad Peruana de Ciencias Aplicadas </v>
      </c>
      <c r="F413" s="37">
        <v>4</v>
      </c>
      <c r="G413" s="142" t="str">
        <f>VLOOKUP(F413,Tablas_Maestras_Prime!$A$107:$B$112,2,FALSE)</f>
        <v>Ingenieria</v>
      </c>
      <c r="H413" s="37">
        <v>2</v>
      </c>
      <c r="I413" s="37" t="str">
        <f>VLOOKUP(H413,Tablas_Maestras_Prime!$A$20:$B$38,2,FALSE)</f>
        <v>Ingeniería</v>
      </c>
      <c r="J413" s="37">
        <v>3</v>
      </c>
      <c r="K413" s="142" t="str">
        <f>VLOOKUP(J413,Tablas_Maestras_Prime!$A$173:$B$175,2,FALSE)</f>
        <v>Part Time</v>
      </c>
      <c r="L413" s="37">
        <v>1</v>
      </c>
      <c r="M413" s="37" t="str">
        <f>VLOOKUP(L413,Tablas_Maestras_Prime!$A$158:$B$169,2,FALSE)</f>
        <v>Por definir</v>
      </c>
      <c r="N413" s="37" t="s">
        <v>4832</v>
      </c>
      <c r="O413" s="37" t="s">
        <v>4833</v>
      </c>
      <c r="P413" s="38">
        <v>37818</v>
      </c>
      <c r="Q413" s="41"/>
      <c r="R413" s="37">
        <v>73386144</v>
      </c>
      <c r="S413" s="37">
        <v>916727638</v>
      </c>
      <c r="T413" s="37" t="s">
        <v>31</v>
      </c>
      <c r="U413" s="37" t="s">
        <v>4834</v>
      </c>
      <c r="V413" s="37" t="s">
        <v>4835</v>
      </c>
      <c r="W413" s="37">
        <v>9</v>
      </c>
      <c r="X413" s="37" t="s">
        <v>35</v>
      </c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</row>
    <row r="414" spans="1:34" ht="15" customHeight="1">
      <c r="A414" s="37">
        <v>425</v>
      </c>
      <c r="B414" s="37">
        <v>5</v>
      </c>
      <c r="C414" s="142" t="str">
        <f>VLOOKUP(B414,Tablas_Maestras_Prime!$A$116:$B$153,2,FALSE)</f>
        <v>Ing. Civil</v>
      </c>
      <c r="D414" s="37">
        <v>6</v>
      </c>
      <c r="E414" s="37" t="str">
        <f>VLOOKUP(D414,Tablas_Maestras_Prime!$A$42:$B$103,2,FALSE)</f>
        <v>UNIVERSIDAD DE LIMA</v>
      </c>
      <c r="F414" s="37">
        <v>4</v>
      </c>
      <c r="G414" s="142" t="str">
        <f>VLOOKUP(F414,Tablas_Maestras_Prime!$A$107:$B$112,2,FALSE)</f>
        <v>Ingenieria</v>
      </c>
      <c r="H414" s="37">
        <v>2</v>
      </c>
      <c r="I414" s="37" t="str">
        <f>VLOOKUP(H414,Tablas_Maestras_Prime!$A$20:$B$38,2,FALSE)</f>
        <v>Ingeniería</v>
      </c>
      <c r="J414" s="37">
        <v>3</v>
      </c>
      <c r="K414" s="142" t="str">
        <f>VLOOKUP(J414,Tablas_Maestras_Prime!$A$173:$B$175,2,FALSE)</f>
        <v>Part Time</v>
      </c>
      <c r="L414" s="37">
        <v>1</v>
      </c>
      <c r="M414" s="37" t="str">
        <f>VLOOKUP(L414,Tablas_Maestras_Prime!$A$158:$B$169,2,FALSE)</f>
        <v>Por definir</v>
      </c>
      <c r="N414" s="37" t="s">
        <v>4836</v>
      </c>
      <c r="O414" s="37" t="s">
        <v>4837</v>
      </c>
      <c r="P414" s="38">
        <v>35606</v>
      </c>
      <c r="Q414" s="39" t="s">
        <v>2909</v>
      </c>
      <c r="R414" s="37">
        <v>70608713</v>
      </c>
      <c r="S414" s="37">
        <v>940559811</v>
      </c>
      <c r="T414" s="37" t="s">
        <v>269</v>
      </c>
      <c r="U414" s="37" t="s">
        <v>269</v>
      </c>
      <c r="V414" s="37">
        <v>20193551</v>
      </c>
      <c r="W414" s="37" t="s">
        <v>835</v>
      </c>
      <c r="X414" s="37" t="s">
        <v>35</v>
      </c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</row>
    <row r="415" spans="1:34" ht="15" customHeight="1">
      <c r="A415" s="37">
        <v>426</v>
      </c>
      <c r="B415" s="37">
        <v>1</v>
      </c>
      <c r="C415" s="142" t="str">
        <f>VLOOKUP(B415,Tablas_Maestras_Prime!$A$116:$B$153,2,FALSE)</f>
        <v>Arquitectura y Urbanismo</v>
      </c>
      <c r="D415" s="37">
        <v>7</v>
      </c>
      <c r="E415" s="37" t="str">
        <f>VLOOKUP(D415,Tablas_Maestras_Prime!$A$42:$B$103,2,FALSE)</f>
        <v>Universisad de San Martin de Porres</v>
      </c>
      <c r="F415" s="37">
        <v>2</v>
      </c>
      <c r="G415" s="142" t="str">
        <f>VLOOKUP(F415,Tablas_Maestras_Prime!$A$107:$B$112,2,FALSE)</f>
        <v>Administracion</v>
      </c>
      <c r="H415" s="37">
        <v>8</v>
      </c>
      <c r="I415" s="37" t="str">
        <f>VLOOKUP(H415,Tablas_Maestras_Prime!$A$20:$B$38,2,FALSE)</f>
        <v>Arquitectura</v>
      </c>
      <c r="J415" s="37">
        <v>3</v>
      </c>
      <c r="K415" s="142" t="str">
        <f>VLOOKUP(J415,Tablas_Maestras_Prime!$A$173:$B$175,2,FALSE)</f>
        <v>Part Time</v>
      </c>
      <c r="L415" s="37">
        <v>1</v>
      </c>
      <c r="M415" s="37" t="str">
        <f>VLOOKUP(L415,Tablas_Maestras_Prime!$A$158:$B$169,2,FALSE)</f>
        <v>Por definir</v>
      </c>
      <c r="N415" s="37" t="s">
        <v>4838</v>
      </c>
      <c r="O415" s="37" t="s">
        <v>4839</v>
      </c>
      <c r="P415" s="38">
        <v>37443</v>
      </c>
      <c r="Q415" s="39" t="s">
        <v>2652</v>
      </c>
      <c r="R415" s="37">
        <v>74644681</v>
      </c>
      <c r="S415" s="37">
        <v>972760988</v>
      </c>
      <c r="T415" s="37" t="s">
        <v>4840</v>
      </c>
      <c r="U415" s="37" t="s">
        <v>4840</v>
      </c>
      <c r="V415" s="37">
        <v>2019124292</v>
      </c>
      <c r="W415" s="37" t="s">
        <v>145</v>
      </c>
      <c r="X415" s="37" t="s">
        <v>35</v>
      </c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</row>
    <row r="416" spans="1:34" ht="15" customHeight="1">
      <c r="A416" s="37">
        <v>427</v>
      </c>
      <c r="B416" s="37">
        <v>5</v>
      </c>
      <c r="C416" s="142" t="str">
        <f>VLOOKUP(B416,Tablas_Maestras_Prime!$A$116:$B$153,2,FALSE)</f>
        <v>Ing. Civil</v>
      </c>
      <c r="D416" s="37">
        <v>6</v>
      </c>
      <c r="E416" s="37" t="str">
        <f>VLOOKUP(D416,Tablas_Maestras_Prime!$A$42:$B$103,2,FALSE)</f>
        <v>UNIVERSIDAD DE LIMA</v>
      </c>
      <c r="F416" s="37">
        <v>4</v>
      </c>
      <c r="G416" s="142" t="str">
        <f>VLOOKUP(F416,Tablas_Maestras_Prime!$A$107:$B$112,2,FALSE)</f>
        <v>Ingenieria</v>
      </c>
      <c r="H416" s="37">
        <v>2</v>
      </c>
      <c r="I416" s="37" t="str">
        <f>VLOOKUP(H416,Tablas_Maestras_Prime!$A$20:$B$38,2,FALSE)</f>
        <v>Ingeniería</v>
      </c>
      <c r="J416" s="37">
        <v>3</v>
      </c>
      <c r="K416" s="142" t="str">
        <f>VLOOKUP(J416,Tablas_Maestras_Prime!$A$173:$B$175,2,FALSE)</f>
        <v>Part Time</v>
      </c>
      <c r="L416" s="37">
        <v>1</v>
      </c>
      <c r="M416" s="37" t="str">
        <f>VLOOKUP(L416,Tablas_Maestras_Prime!$A$158:$B$169,2,FALSE)</f>
        <v>Por definir</v>
      </c>
      <c r="N416" s="37" t="s">
        <v>4841</v>
      </c>
      <c r="O416" s="37" t="s">
        <v>4842</v>
      </c>
      <c r="P416" s="38">
        <v>37642</v>
      </c>
      <c r="Q416" s="39" t="s">
        <v>601</v>
      </c>
      <c r="R416" s="37">
        <v>75544032</v>
      </c>
      <c r="S416" s="37">
        <v>918830994</v>
      </c>
      <c r="T416" s="37" t="s">
        <v>269</v>
      </c>
      <c r="U416" s="37" t="s">
        <v>269</v>
      </c>
      <c r="V416" s="37">
        <v>20200428</v>
      </c>
      <c r="W416" s="37" t="s">
        <v>835</v>
      </c>
      <c r="X416" s="37" t="s">
        <v>35</v>
      </c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</row>
    <row r="417" spans="1:34" ht="15" customHeight="1">
      <c r="A417" s="37">
        <v>428</v>
      </c>
      <c r="B417" s="37">
        <v>1</v>
      </c>
      <c r="C417" s="142" t="str">
        <f>VLOOKUP(B417,Tablas_Maestras_Prime!$A$116:$B$153,2,FALSE)</f>
        <v>Arquitectura y Urbanismo</v>
      </c>
      <c r="D417" s="37">
        <v>7</v>
      </c>
      <c r="E417" s="37" t="str">
        <f>VLOOKUP(D417,Tablas_Maestras_Prime!$A$42:$B$103,2,FALSE)</f>
        <v>Universisad de San Martin de Porres</v>
      </c>
      <c r="F417" s="37">
        <v>2</v>
      </c>
      <c r="G417" s="142" t="str">
        <f>VLOOKUP(F417,Tablas_Maestras_Prime!$A$107:$B$112,2,FALSE)</f>
        <v>Administracion</v>
      </c>
      <c r="H417" s="37">
        <v>8</v>
      </c>
      <c r="I417" s="37" t="str">
        <f>VLOOKUP(H417,Tablas_Maestras_Prime!$A$20:$B$38,2,FALSE)</f>
        <v>Arquitectura</v>
      </c>
      <c r="J417" s="37">
        <v>3</v>
      </c>
      <c r="K417" s="142" t="str">
        <f>VLOOKUP(J417,Tablas_Maestras_Prime!$A$173:$B$175,2,FALSE)</f>
        <v>Part Time</v>
      </c>
      <c r="L417" s="37">
        <v>1</v>
      </c>
      <c r="M417" s="37" t="str">
        <f>VLOOKUP(L417,Tablas_Maestras_Prime!$A$158:$B$169,2,FALSE)</f>
        <v>Por definir</v>
      </c>
      <c r="N417" s="37" t="s">
        <v>4843</v>
      </c>
      <c r="O417" s="37" t="s">
        <v>4844</v>
      </c>
      <c r="P417" s="38">
        <v>36922</v>
      </c>
      <c r="Q417" s="39" t="s">
        <v>4845</v>
      </c>
      <c r="R417" s="37">
        <v>77564353</v>
      </c>
      <c r="S417" s="37">
        <v>920409439</v>
      </c>
      <c r="T417" s="37" t="s">
        <v>269</v>
      </c>
      <c r="U417" s="37" t="s">
        <v>269</v>
      </c>
      <c r="V417" s="37">
        <v>2019158155</v>
      </c>
      <c r="W417" s="37" t="s">
        <v>145</v>
      </c>
      <c r="X417" s="37" t="s">
        <v>35</v>
      </c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</row>
    <row r="418" spans="1:34" ht="15" customHeight="1">
      <c r="A418" s="37">
        <v>429</v>
      </c>
      <c r="B418" s="37">
        <v>30</v>
      </c>
      <c r="C418" s="142" t="str">
        <f>VLOOKUP(B418,Tablas_Maestras_Prime!$A$116:$B$153,2,FALSE)</f>
        <v>Ingeniería de Sistemas de  Informacion</v>
      </c>
      <c r="D418" s="37">
        <v>5</v>
      </c>
      <c r="E418" s="37" t="str">
        <f>VLOOKUP(D418,Tablas_Maestras_Prime!$A$42:$B$103,2,FALSE)</f>
        <v>Universidad Peruana de Ciencias Aplicadas </v>
      </c>
      <c r="F418" s="37">
        <v>4</v>
      </c>
      <c r="G418" s="142" t="str">
        <f>VLOOKUP(F418,Tablas_Maestras_Prime!$A$107:$B$112,2,FALSE)</f>
        <v>Ingenieria</v>
      </c>
      <c r="H418" s="37">
        <v>2</v>
      </c>
      <c r="I418" s="37" t="str">
        <f>VLOOKUP(H418,Tablas_Maestras_Prime!$A$20:$B$38,2,FALSE)</f>
        <v>Ingeniería</v>
      </c>
      <c r="J418" s="37">
        <v>3</v>
      </c>
      <c r="K418" s="142" t="str">
        <f>VLOOKUP(J418,Tablas_Maestras_Prime!$A$173:$B$175,2,FALSE)</f>
        <v>Part Time</v>
      </c>
      <c r="L418" s="37">
        <v>12</v>
      </c>
      <c r="M418" s="37" t="str">
        <f>VLOOKUP(L418,Tablas_Maestras_Prime!$A$158:$B$169,2,FALSE)</f>
        <v>Practicante</v>
      </c>
      <c r="N418" s="37" t="s">
        <v>1032</v>
      </c>
      <c r="O418" s="37" t="s">
        <v>4847</v>
      </c>
      <c r="P418" s="41"/>
      <c r="Q418" s="39" t="s">
        <v>4848</v>
      </c>
      <c r="R418" s="37">
        <v>74432527</v>
      </c>
      <c r="S418" s="37">
        <v>921964301</v>
      </c>
      <c r="T418" s="37" t="s">
        <v>2369</v>
      </c>
      <c r="U418" s="37" t="s">
        <v>4849</v>
      </c>
      <c r="V418" s="37" t="s">
        <v>4850</v>
      </c>
      <c r="W418" s="37" t="s">
        <v>145</v>
      </c>
      <c r="X418" s="37" t="s">
        <v>4851</v>
      </c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</row>
    <row r="419" spans="1:34" ht="15" customHeight="1">
      <c r="A419" s="37">
        <v>430</v>
      </c>
      <c r="B419" s="37">
        <v>30</v>
      </c>
      <c r="C419" s="142" t="str">
        <f>VLOOKUP(B419,Tablas_Maestras_Prime!$A$116:$B$153,2,FALSE)</f>
        <v>Ingeniería de Sistemas de  Informacion</v>
      </c>
      <c r="D419" s="37">
        <v>5</v>
      </c>
      <c r="E419" s="37" t="str">
        <f>VLOOKUP(D419,Tablas_Maestras_Prime!$A$42:$B$103,2,FALSE)</f>
        <v>Universidad Peruana de Ciencias Aplicadas </v>
      </c>
      <c r="F419" s="37">
        <v>4</v>
      </c>
      <c r="G419" s="142" t="str">
        <f>VLOOKUP(F419,Tablas_Maestras_Prime!$A$107:$B$112,2,FALSE)</f>
        <v>Ingenieria</v>
      </c>
      <c r="H419" s="37">
        <v>9</v>
      </c>
      <c r="I419" s="37" t="str">
        <f>VLOOKUP(H419,Tablas_Maestras_Prime!$A$20:$B$38,2,FALSE)</f>
        <v>Ingeniería y Arquitectura </v>
      </c>
      <c r="J419" s="37">
        <v>3</v>
      </c>
      <c r="K419" s="142" t="str">
        <f>VLOOKUP(J419,Tablas_Maestras_Prime!$A$173:$B$175,2,FALSE)</f>
        <v>Part Time</v>
      </c>
      <c r="L419" s="37">
        <v>12</v>
      </c>
      <c r="M419" s="37" t="str">
        <f>VLOOKUP(L419,Tablas_Maestras_Prime!$A$158:$B$169,2,FALSE)</f>
        <v>Practicante</v>
      </c>
      <c r="N419" s="37" t="s">
        <v>2930</v>
      </c>
      <c r="O419" s="37" t="s">
        <v>2931</v>
      </c>
      <c r="P419" s="41"/>
      <c r="Q419" s="39" t="s">
        <v>4853</v>
      </c>
      <c r="R419" s="37">
        <v>76429144</v>
      </c>
      <c r="S419" s="37">
        <v>977777040</v>
      </c>
      <c r="T419" s="41"/>
      <c r="U419" s="37" t="s">
        <v>4854</v>
      </c>
      <c r="V419" s="37" t="s">
        <v>4855</v>
      </c>
      <c r="W419" s="41"/>
      <c r="X419" s="37" t="s">
        <v>4851</v>
      </c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</row>
    <row r="420" spans="1:34" ht="15" customHeight="1">
      <c r="A420" s="37">
        <v>431</v>
      </c>
      <c r="B420" s="37"/>
      <c r="C420" s="142"/>
      <c r="D420" s="37"/>
      <c r="E420" s="37"/>
      <c r="F420" s="37">
        <v>4</v>
      </c>
      <c r="G420" s="142" t="str">
        <f>VLOOKUP(F420,Tablas_Maestras_Prime!$A$107:$B$112,2,FALSE)</f>
        <v>Ingenieria</v>
      </c>
      <c r="H420" s="37">
        <v>2</v>
      </c>
      <c r="I420" s="37" t="str">
        <f>VLOOKUP(H420,Tablas_Maestras_Prime!$A$20:$B$38,2,FALSE)</f>
        <v>Ingeniería</v>
      </c>
      <c r="J420" s="37">
        <v>3</v>
      </c>
      <c r="K420" s="142" t="str">
        <f>VLOOKUP(J420,Tablas_Maestras_Prime!$A$173:$B$175,2,FALSE)</f>
        <v>Part Time</v>
      </c>
      <c r="L420" s="37">
        <v>12</v>
      </c>
      <c r="M420" s="37" t="str">
        <f>VLOOKUP(L420,Tablas_Maestras_Prime!$A$158:$B$169,2,FALSE)</f>
        <v>Practicante</v>
      </c>
      <c r="N420" s="37" t="s">
        <v>4856</v>
      </c>
      <c r="O420" s="37" t="s">
        <v>4857</v>
      </c>
      <c r="P420" s="41"/>
      <c r="Q420" s="41"/>
      <c r="R420" s="41"/>
      <c r="S420" s="37">
        <v>973011207</v>
      </c>
      <c r="T420" s="41"/>
      <c r="U420" s="41"/>
      <c r="V420" s="41"/>
      <c r="W420" s="41"/>
      <c r="X420" s="37" t="s">
        <v>4851</v>
      </c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</row>
    <row r="421" spans="1:34" ht="15" customHeight="1">
      <c r="A421" s="37">
        <v>432</v>
      </c>
      <c r="B421" s="37">
        <v>30</v>
      </c>
      <c r="C421" s="142" t="str">
        <f>VLOOKUP(B421,Tablas_Maestras_Prime!$A$116:$B$153,2,FALSE)</f>
        <v>Ingeniería de Sistemas de  Informacion</v>
      </c>
      <c r="D421" s="37">
        <v>5</v>
      </c>
      <c r="E421" s="37" t="str">
        <f>VLOOKUP(D421,Tablas_Maestras_Prime!$A$42:$B$103,2,FALSE)</f>
        <v>Universidad Peruana de Ciencias Aplicadas </v>
      </c>
      <c r="F421" s="37">
        <v>4</v>
      </c>
      <c r="G421" s="142" t="str">
        <f>VLOOKUP(F421,Tablas_Maestras_Prime!$A$107:$B$112,2,FALSE)</f>
        <v>Ingenieria</v>
      </c>
      <c r="H421" s="37">
        <v>2</v>
      </c>
      <c r="I421" s="37" t="str">
        <f>VLOOKUP(H421,Tablas_Maestras_Prime!$A$20:$B$38,2,FALSE)</f>
        <v>Ingeniería</v>
      </c>
      <c r="J421" s="37">
        <v>3</v>
      </c>
      <c r="K421" s="142" t="str">
        <f>VLOOKUP(J421,Tablas_Maestras_Prime!$A$173:$B$175,2,FALSE)</f>
        <v>Part Time</v>
      </c>
      <c r="L421" s="37">
        <v>12</v>
      </c>
      <c r="M421" s="37" t="str">
        <f>VLOOKUP(L421,Tablas_Maestras_Prime!$A$158:$B$169,2,FALSE)</f>
        <v>Practicante</v>
      </c>
      <c r="N421" s="37" t="s">
        <v>4858</v>
      </c>
      <c r="O421" s="37" t="s">
        <v>4859</v>
      </c>
      <c r="P421" s="38">
        <v>38051</v>
      </c>
      <c r="Q421" s="39" t="s">
        <v>4860</v>
      </c>
      <c r="R421" s="37">
        <v>73771978</v>
      </c>
      <c r="S421" s="37">
        <v>900494482</v>
      </c>
      <c r="T421" s="37" t="s">
        <v>700</v>
      </c>
      <c r="U421" s="37" t="s">
        <v>4861</v>
      </c>
      <c r="V421" s="37" t="s">
        <v>4862</v>
      </c>
      <c r="W421" s="37" t="s">
        <v>145</v>
      </c>
      <c r="X421" s="37" t="s">
        <v>4851</v>
      </c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</row>
    <row r="422" spans="1:34" ht="15" customHeight="1">
      <c r="A422" s="37">
        <v>433</v>
      </c>
      <c r="B422" s="37">
        <v>6</v>
      </c>
      <c r="C422" s="142" t="str">
        <f>VLOOKUP(B422,Tablas_Maestras_Prime!$A$116:$B$153,2,FALSE)</f>
        <v>Administración y Marketing</v>
      </c>
      <c r="D422" s="37">
        <v>30</v>
      </c>
      <c r="E422" s="37" t="str">
        <f>VLOOKUP(D422,Tablas_Maestras_Prime!$A$42:$B$103,2,FALSE)</f>
        <v>UNIVERSIDAD NACIONAL DE SAN MARTÍN</v>
      </c>
      <c r="F422" s="37">
        <v>2</v>
      </c>
      <c r="G422" s="142" t="str">
        <f>VLOOKUP(F422,Tablas_Maestras_Prime!$A$107:$B$112,2,FALSE)</f>
        <v>Administracion</v>
      </c>
      <c r="H422" s="37">
        <v>10</v>
      </c>
      <c r="I422" s="37" t="str">
        <f>VLOOKUP(H422,Tablas_Maestras_Prime!$A$20:$B$38,2,FALSE)</f>
        <v>Ciencias Económicas y Administrativa</v>
      </c>
      <c r="J422" s="37">
        <v>3</v>
      </c>
      <c r="K422" s="142" t="str">
        <f>VLOOKUP(J422,Tablas_Maestras_Prime!$A$173:$B$175,2,FALSE)</f>
        <v>Part Time</v>
      </c>
      <c r="L422" s="37">
        <v>12</v>
      </c>
      <c r="M422" s="37" t="str">
        <f>VLOOKUP(L422,Tablas_Maestras_Prime!$A$158:$B$169,2,FALSE)</f>
        <v>Practicante</v>
      </c>
      <c r="N422" s="37" t="s">
        <v>1513</v>
      </c>
      <c r="O422" s="37" t="s">
        <v>1514</v>
      </c>
      <c r="P422" s="41"/>
      <c r="Q422" s="39" t="s">
        <v>4864</v>
      </c>
      <c r="R422" s="37">
        <v>77379172</v>
      </c>
      <c r="S422" s="37">
        <v>971341772</v>
      </c>
      <c r="T422" s="41"/>
      <c r="U422" s="37" t="s">
        <v>4865</v>
      </c>
      <c r="V422" s="37">
        <v>19100941</v>
      </c>
      <c r="W422" s="41"/>
      <c r="X422" s="37" t="s">
        <v>4851</v>
      </c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</row>
    <row r="423" spans="1:34" ht="15" customHeight="1">
      <c r="A423" s="37">
        <v>434</v>
      </c>
      <c r="B423" s="41"/>
      <c r="C423" s="142"/>
      <c r="D423" s="41"/>
      <c r="E423" s="37"/>
      <c r="F423" s="37">
        <v>4</v>
      </c>
      <c r="G423" s="142" t="str">
        <f>VLOOKUP(F423,Tablas_Maestras_Prime!$A$107:$B$112,2,FALSE)</f>
        <v>Ingenieria</v>
      </c>
      <c r="H423" s="37">
        <v>2</v>
      </c>
      <c r="I423" s="37" t="str">
        <f>VLOOKUP(H423,Tablas_Maestras_Prime!$A$20:$B$38,2,FALSE)</f>
        <v>Ingeniería</v>
      </c>
      <c r="J423" s="37">
        <v>3</v>
      </c>
      <c r="K423" s="142" t="str">
        <f>VLOOKUP(J423,Tablas_Maestras_Prime!$A$173:$B$175,2,FALSE)</f>
        <v>Part Time</v>
      </c>
      <c r="L423" s="37">
        <v>12</v>
      </c>
      <c r="M423" s="37" t="str">
        <f>VLOOKUP(L423,Tablas_Maestras_Prime!$A$158:$B$169,2,FALSE)</f>
        <v>Practicante</v>
      </c>
      <c r="N423" s="37" t="s">
        <v>4866</v>
      </c>
      <c r="O423" s="37" t="s">
        <v>4867</v>
      </c>
      <c r="P423" s="41"/>
      <c r="Q423" s="41"/>
      <c r="R423" s="41"/>
      <c r="S423" s="41"/>
      <c r="T423" s="41"/>
      <c r="U423" s="41"/>
      <c r="V423" s="41"/>
      <c r="W423" s="41"/>
      <c r="X423" s="37" t="s">
        <v>4851</v>
      </c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</row>
    <row r="424" spans="1:34" ht="15" customHeight="1">
      <c r="A424" s="37">
        <v>435</v>
      </c>
      <c r="B424" s="37"/>
      <c r="C424" s="142"/>
      <c r="D424" s="37"/>
      <c r="E424" s="37"/>
      <c r="F424" s="37">
        <v>4</v>
      </c>
      <c r="G424" s="142" t="str">
        <f>VLOOKUP(F424,Tablas_Maestras_Prime!$A$107:$B$112,2,FALSE)</f>
        <v>Ingenieria</v>
      </c>
      <c r="H424" s="37">
        <v>2</v>
      </c>
      <c r="I424" s="37" t="str">
        <f>VLOOKUP(H424,Tablas_Maestras_Prime!$A$20:$B$38,2,FALSE)</f>
        <v>Ingeniería</v>
      </c>
      <c r="J424" s="37">
        <v>3</v>
      </c>
      <c r="K424" s="142" t="str">
        <f>VLOOKUP(J424,Tablas_Maestras_Prime!$A$173:$B$175,2,FALSE)</f>
        <v>Part Time</v>
      </c>
      <c r="L424" s="37">
        <v>12</v>
      </c>
      <c r="M424" s="37" t="str">
        <f>VLOOKUP(L424,Tablas_Maestras_Prime!$A$158:$B$169,2,FALSE)</f>
        <v>Practicante</v>
      </c>
      <c r="N424" s="37" t="s">
        <v>4868</v>
      </c>
      <c r="O424" s="37" t="s">
        <v>4869</v>
      </c>
      <c r="P424" s="41"/>
      <c r="Q424" s="41"/>
      <c r="R424" s="41"/>
      <c r="S424" s="41"/>
      <c r="T424" s="41"/>
      <c r="U424" s="41"/>
      <c r="V424" s="41"/>
      <c r="W424" s="41"/>
      <c r="X424" s="37" t="s">
        <v>4851</v>
      </c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</row>
    <row r="425" spans="1:34" ht="15" customHeight="1">
      <c r="A425" s="37">
        <v>436</v>
      </c>
      <c r="B425" s="37">
        <v>15</v>
      </c>
      <c r="C425" s="142" t="str">
        <f>VLOOKUP(B425,Tablas_Maestras_Prime!$A$116:$B$153,2,FALSE)</f>
        <v>Ingeniería Ambiental</v>
      </c>
      <c r="D425" s="37">
        <v>13</v>
      </c>
      <c r="E425" s="37" t="str">
        <f>VLOOKUP(D425,Tablas_Maestras_Prime!$A$42:$B$103,2,FALSE)</f>
        <v>Universidad Nacional de Ingenieria</v>
      </c>
      <c r="F425" s="37">
        <v>4</v>
      </c>
      <c r="G425" s="142" t="str">
        <f>VLOOKUP(F425,Tablas_Maestras_Prime!$A$107:$B$112,2,FALSE)</f>
        <v>Ingenieria</v>
      </c>
      <c r="H425" s="37">
        <v>2</v>
      </c>
      <c r="I425" s="37" t="str">
        <f>VLOOKUP(H425,Tablas_Maestras_Prime!$A$20:$B$38,2,FALSE)</f>
        <v>Ingeniería</v>
      </c>
      <c r="J425" s="37">
        <v>3</v>
      </c>
      <c r="K425" s="142" t="str">
        <f>VLOOKUP(J425,Tablas_Maestras_Prime!$A$173:$B$175,2,FALSE)</f>
        <v>Part Time</v>
      </c>
      <c r="L425" s="37">
        <v>12</v>
      </c>
      <c r="M425" s="37" t="str">
        <f>VLOOKUP(L425,Tablas_Maestras_Prime!$A$158:$B$169,2,FALSE)</f>
        <v>Practicante</v>
      </c>
      <c r="N425" s="37" t="s">
        <v>1172</v>
      </c>
      <c r="O425" s="37" t="s">
        <v>1173</v>
      </c>
      <c r="P425" s="41"/>
      <c r="Q425" s="39" t="s">
        <v>4870</v>
      </c>
      <c r="R425" s="37">
        <v>75315697</v>
      </c>
      <c r="S425" s="37">
        <v>980515156</v>
      </c>
      <c r="T425" s="41"/>
      <c r="U425" s="37" t="s">
        <v>4871</v>
      </c>
      <c r="V425" s="37" t="s">
        <v>4872</v>
      </c>
      <c r="W425" s="41"/>
      <c r="X425" s="37" t="s">
        <v>4851</v>
      </c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</row>
    <row r="426" spans="1:34" ht="15" customHeight="1">
      <c r="A426" s="37">
        <v>437</v>
      </c>
      <c r="B426" s="41"/>
      <c r="C426" s="142"/>
      <c r="D426" s="41"/>
      <c r="E426" s="37"/>
      <c r="F426" s="37">
        <v>4</v>
      </c>
      <c r="G426" s="142" t="str">
        <f>VLOOKUP(F426,Tablas_Maestras_Prime!$A$107:$B$112,2,FALSE)</f>
        <v>Ingenieria</v>
      </c>
      <c r="H426" s="37">
        <v>2</v>
      </c>
      <c r="I426" s="37" t="str">
        <f>VLOOKUP(H426,Tablas_Maestras_Prime!$A$20:$B$38,2,FALSE)</f>
        <v>Ingeniería</v>
      </c>
      <c r="J426" s="37">
        <v>3</v>
      </c>
      <c r="K426" s="142" t="str">
        <f>VLOOKUP(J426,Tablas_Maestras_Prime!$A$173:$B$175,2,FALSE)</f>
        <v>Part Time</v>
      </c>
      <c r="L426" s="37">
        <v>12</v>
      </c>
      <c r="M426" s="37" t="str">
        <f>VLOOKUP(L426,Tablas_Maestras_Prime!$A$158:$B$169,2,FALSE)</f>
        <v>Practicante</v>
      </c>
      <c r="N426" s="37" t="s">
        <v>1126</v>
      </c>
      <c r="O426" s="37" t="s">
        <v>1127</v>
      </c>
      <c r="P426" s="41"/>
      <c r="Q426" s="41"/>
      <c r="R426" s="41"/>
      <c r="S426" s="41"/>
      <c r="T426" s="41"/>
      <c r="U426" s="41"/>
      <c r="V426" s="41"/>
      <c r="W426" s="41"/>
      <c r="X426" s="37" t="s">
        <v>4851</v>
      </c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</row>
    <row r="427" spans="1:34" ht="15" customHeight="1">
      <c r="A427" s="37">
        <v>438</v>
      </c>
      <c r="B427" s="37"/>
      <c r="C427" s="142"/>
      <c r="D427" s="37"/>
      <c r="E427" s="37"/>
      <c r="F427" s="37">
        <v>4</v>
      </c>
      <c r="G427" s="142" t="str">
        <f>VLOOKUP(F427,Tablas_Maestras_Prime!$A$107:$B$112,2,FALSE)</f>
        <v>Ingenieria</v>
      </c>
      <c r="H427" s="37">
        <v>2</v>
      </c>
      <c r="I427" s="37" t="str">
        <f>VLOOKUP(H427,Tablas_Maestras_Prime!$A$20:$B$38,2,FALSE)</f>
        <v>Ingeniería</v>
      </c>
      <c r="J427" s="37">
        <v>3</v>
      </c>
      <c r="K427" s="142" t="str">
        <f>VLOOKUP(J427,Tablas_Maestras_Prime!$A$173:$B$175,2,FALSE)</f>
        <v>Part Time</v>
      </c>
      <c r="L427" s="37">
        <v>12</v>
      </c>
      <c r="M427" s="37" t="str">
        <f>VLOOKUP(L427,Tablas_Maestras_Prime!$A$158:$B$169,2,FALSE)</f>
        <v>Practicante</v>
      </c>
      <c r="N427" s="37" t="s">
        <v>4873</v>
      </c>
      <c r="O427" s="37" t="s">
        <v>4874</v>
      </c>
      <c r="P427" s="41"/>
      <c r="Q427" s="41"/>
      <c r="R427" s="41"/>
      <c r="S427" s="41"/>
      <c r="T427" s="41"/>
      <c r="U427" s="41"/>
      <c r="V427" s="41"/>
      <c r="W427" s="41"/>
      <c r="X427" s="37" t="s">
        <v>4851</v>
      </c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</row>
    <row r="428" spans="1:34" ht="15" customHeight="1">
      <c r="A428" s="37">
        <v>439</v>
      </c>
      <c r="B428" s="37">
        <v>15</v>
      </c>
      <c r="C428" s="142" t="str">
        <f>VLOOKUP(B428,Tablas_Maestras_Prime!$A$116:$B$153,2,FALSE)</f>
        <v>Ingeniería Ambiental</v>
      </c>
      <c r="D428" s="37">
        <v>28</v>
      </c>
      <c r="E428" s="37" t="str">
        <f>VLOOKUP(D428,Tablas_Maestras_Prime!$A$42:$B$103,2,FALSE)</f>
        <v>UNIVERIDAD ALAS PERUANAS</v>
      </c>
      <c r="F428" s="37">
        <v>4</v>
      </c>
      <c r="G428" s="142" t="str">
        <f>VLOOKUP(F428,Tablas_Maestras_Prime!$A$107:$B$112,2,FALSE)</f>
        <v>Ingenieria</v>
      </c>
      <c r="H428" s="37">
        <v>2</v>
      </c>
      <c r="I428" s="37" t="str">
        <f>VLOOKUP(H428,Tablas_Maestras_Prime!$A$20:$B$38,2,FALSE)</f>
        <v>Ingeniería</v>
      </c>
      <c r="J428" s="37">
        <v>3</v>
      </c>
      <c r="K428" s="142" t="str">
        <f>VLOOKUP(J428,Tablas_Maestras_Prime!$A$173:$B$175,2,FALSE)</f>
        <v>Part Time</v>
      </c>
      <c r="L428" s="37">
        <v>12</v>
      </c>
      <c r="M428" s="37" t="str">
        <f>VLOOKUP(L428,Tablas_Maestras_Prime!$A$158:$B$169,2,FALSE)</f>
        <v>Practicante</v>
      </c>
      <c r="N428" s="37" t="s">
        <v>4875</v>
      </c>
      <c r="O428" s="37" t="s">
        <v>4876</v>
      </c>
      <c r="P428" s="41"/>
      <c r="Q428" s="39" t="s">
        <v>4877</v>
      </c>
      <c r="R428" s="37">
        <v>72607779</v>
      </c>
      <c r="S428" s="37">
        <v>947652225</v>
      </c>
      <c r="T428" s="37" t="s">
        <v>700</v>
      </c>
      <c r="U428" s="37" t="s">
        <v>4878</v>
      </c>
      <c r="V428" s="37">
        <v>100067763</v>
      </c>
      <c r="W428" s="41"/>
      <c r="X428" s="37" t="s">
        <v>4851</v>
      </c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</row>
    <row r="429" spans="1:34" ht="15" customHeight="1">
      <c r="A429" s="37">
        <v>440</v>
      </c>
      <c r="B429" s="37"/>
      <c r="C429" s="142"/>
      <c r="D429" s="37"/>
      <c r="E429" s="37"/>
      <c r="F429" s="37">
        <v>4</v>
      </c>
      <c r="G429" s="142" t="str">
        <f>VLOOKUP(F429,Tablas_Maestras_Prime!$A$107:$B$112,2,FALSE)</f>
        <v>Ingenieria</v>
      </c>
      <c r="H429" s="37">
        <v>2</v>
      </c>
      <c r="I429" s="37" t="str">
        <f>VLOOKUP(H429,Tablas_Maestras_Prime!$A$20:$B$38,2,FALSE)</f>
        <v>Ingeniería</v>
      </c>
      <c r="J429" s="37">
        <v>3</v>
      </c>
      <c r="K429" s="142" t="str">
        <f>VLOOKUP(J429,Tablas_Maestras_Prime!$A$173:$B$175,2,FALSE)</f>
        <v>Part Time</v>
      </c>
      <c r="L429" s="37">
        <v>12</v>
      </c>
      <c r="M429" s="37" t="str">
        <f>VLOOKUP(L429,Tablas_Maestras_Prime!$A$158:$B$169,2,FALSE)</f>
        <v>Practicante</v>
      </c>
      <c r="N429" s="37" t="s">
        <v>2564</v>
      </c>
      <c r="O429" s="37" t="s">
        <v>2565</v>
      </c>
      <c r="P429" s="41"/>
      <c r="Q429" s="41"/>
      <c r="R429" s="41"/>
      <c r="S429" s="41"/>
      <c r="T429" s="41"/>
      <c r="U429" s="41"/>
      <c r="V429" s="41"/>
      <c r="W429" s="41"/>
      <c r="X429" s="37" t="s">
        <v>4851</v>
      </c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</row>
    <row r="430" spans="1:34" ht="15" customHeight="1">
      <c r="A430" s="37">
        <v>441</v>
      </c>
      <c r="B430" s="37">
        <v>16</v>
      </c>
      <c r="C430" s="142" t="str">
        <f>VLOOKUP(B430,Tablas_Maestras_Prime!$A$116:$B$153,2,FALSE)</f>
        <v>Ingenieria geologica</v>
      </c>
      <c r="D430" s="37">
        <v>46</v>
      </c>
      <c r="E430" s="37" t="str">
        <f>VLOOKUP(D430,Tablas_Maestras_Prime!$A$42:$B$103,2,FALSE)</f>
        <v>INSTITUTO DE EDUCACIÓN SUPERIOR PRIVADO ZEGEL</v>
      </c>
      <c r="F430" s="37">
        <v>4</v>
      </c>
      <c r="G430" s="142" t="str">
        <f>VLOOKUP(F430,Tablas_Maestras_Prime!$A$107:$B$112,2,FALSE)</f>
        <v>Ingenieria</v>
      </c>
      <c r="H430" s="37">
        <v>2</v>
      </c>
      <c r="I430" s="37" t="str">
        <f>VLOOKUP(H430,Tablas_Maestras_Prime!$A$20:$B$38,2,FALSE)</f>
        <v>Ingeniería</v>
      </c>
      <c r="J430" s="37">
        <v>3</v>
      </c>
      <c r="K430" s="142" t="str">
        <f>VLOOKUP(J430,Tablas_Maestras_Prime!$A$173:$B$175,2,FALSE)</f>
        <v>Part Time</v>
      </c>
      <c r="L430" s="37">
        <v>12</v>
      </c>
      <c r="M430" s="37" t="str">
        <f>VLOOKUP(L430,Tablas_Maestras_Prime!$A$158:$B$169,2,FALSE)</f>
        <v>Practicante</v>
      </c>
      <c r="N430" s="37" t="s">
        <v>4880</v>
      </c>
      <c r="O430" s="37" t="s">
        <v>4881</v>
      </c>
      <c r="P430" s="41"/>
      <c r="Q430" s="39" t="s">
        <v>4882</v>
      </c>
      <c r="R430" s="37">
        <v>74165661</v>
      </c>
      <c r="S430" s="37">
        <v>942801880</v>
      </c>
      <c r="T430" s="41"/>
      <c r="U430" s="37" t="s">
        <v>4883</v>
      </c>
      <c r="V430" s="37">
        <v>612019017</v>
      </c>
      <c r="W430" s="41"/>
      <c r="X430" s="37" t="s">
        <v>4851</v>
      </c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</row>
    <row r="431" spans="1:34" ht="15" customHeight="1">
      <c r="A431" s="37">
        <v>443</v>
      </c>
      <c r="B431" s="37"/>
      <c r="C431" s="142"/>
      <c r="D431" s="37"/>
      <c r="E431" s="37"/>
      <c r="F431" s="37">
        <v>4</v>
      </c>
      <c r="G431" s="142" t="str">
        <f>VLOOKUP(F431,Tablas_Maestras_Prime!$A$107:$B$112,2,FALSE)</f>
        <v>Ingenieria</v>
      </c>
      <c r="H431" s="37">
        <v>2</v>
      </c>
      <c r="I431" s="37" t="str">
        <f>VLOOKUP(H431,Tablas_Maestras_Prime!$A$20:$B$38,2,FALSE)</f>
        <v>Ingeniería</v>
      </c>
      <c r="J431" s="37">
        <v>3</v>
      </c>
      <c r="K431" s="142" t="str">
        <f>VLOOKUP(J431,Tablas_Maestras_Prime!$A$173:$B$175,2,FALSE)</f>
        <v>Part Time</v>
      </c>
      <c r="L431" s="37">
        <v>12</v>
      </c>
      <c r="M431" s="37" t="str">
        <f>VLOOKUP(L431,Tablas_Maestras_Prime!$A$158:$B$169,2,FALSE)</f>
        <v>Practicante</v>
      </c>
      <c r="N431" s="37" t="s">
        <v>4884</v>
      </c>
      <c r="O431" s="37" t="s">
        <v>4885</v>
      </c>
      <c r="P431" s="41"/>
      <c r="Q431" s="41"/>
      <c r="R431" s="41"/>
      <c r="S431" s="41"/>
      <c r="T431" s="41"/>
      <c r="U431" s="41"/>
      <c r="V431" s="41"/>
      <c r="W431" s="41"/>
      <c r="X431" s="37" t="s">
        <v>4851</v>
      </c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</row>
    <row r="432" spans="1:34" ht="15" customHeight="1">
      <c r="A432" s="37">
        <v>444</v>
      </c>
      <c r="B432" s="37">
        <v>5</v>
      </c>
      <c r="C432" s="142" t="str">
        <f>VLOOKUP(B432,Tablas_Maestras_Prime!$A$116:$B$153,2,FALSE)</f>
        <v>Ing. Civil</v>
      </c>
      <c r="D432" s="37">
        <v>5</v>
      </c>
      <c r="E432" s="37" t="str">
        <f>VLOOKUP(D432,Tablas_Maestras_Prime!$A$42:$B$103,2,FALSE)</f>
        <v>Universidad Peruana de Ciencias Aplicadas </v>
      </c>
      <c r="F432" s="37">
        <v>4</v>
      </c>
      <c r="G432" s="142" t="str">
        <f>VLOOKUP(F432,Tablas_Maestras_Prime!$A$107:$B$112,2,FALSE)</f>
        <v>Ingenieria</v>
      </c>
      <c r="H432" s="37">
        <v>2</v>
      </c>
      <c r="I432" s="37" t="str">
        <f>VLOOKUP(H432,Tablas_Maestras_Prime!$A$20:$B$38,2,FALSE)</f>
        <v>Ingeniería</v>
      </c>
      <c r="J432" s="37">
        <v>3</v>
      </c>
      <c r="K432" s="142" t="str">
        <f>VLOOKUP(J432,Tablas_Maestras_Prime!$A$173:$B$175,2,FALSE)</f>
        <v>Part Time</v>
      </c>
      <c r="L432" s="37">
        <v>12</v>
      </c>
      <c r="M432" s="37" t="str">
        <f>VLOOKUP(L432,Tablas_Maestras_Prime!$A$158:$B$169,2,FALSE)</f>
        <v>Practicante</v>
      </c>
      <c r="N432" s="37" t="s">
        <v>3151</v>
      </c>
      <c r="O432" s="37" t="s">
        <v>3152</v>
      </c>
      <c r="P432" s="38">
        <v>37678</v>
      </c>
      <c r="Q432" s="39" t="s">
        <v>3153</v>
      </c>
      <c r="R432" s="37">
        <v>72924859</v>
      </c>
      <c r="S432" s="37">
        <v>937365622</v>
      </c>
      <c r="T432" s="41"/>
      <c r="U432" s="37" t="s">
        <v>3156</v>
      </c>
      <c r="V432" s="37" t="s">
        <v>3157</v>
      </c>
      <c r="W432" s="37" t="s">
        <v>34</v>
      </c>
      <c r="X432" s="37" t="s">
        <v>4851</v>
      </c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</row>
    <row r="433" spans="1:34" ht="15" customHeight="1">
      <c r="A433" s="37">
        <v>445</v>
      </c>
      <c r="B433" s="37">
        <v>5</v>
      </c>
      <c r="C433" s="142" t="str">
        <f>VLOOKUP(B433,Tablas_Maestras_Prime!$A$116:$B$153,2,FALSE)</f>
        <v>Ing. Civil</v>
      </c>
      <c r="D433" s="37">
        <v>5</v>
      </c>
      <c r="E433" s="37" t="str">
        <f>VLOOKUP(D433,Tablas_Maestras_Prime!$A$42:$B$103,2,FALSE)</f>
        <v>Universidad Peruana de Ciencias Aplicadas </v>
      </c>
      <c r="F433" s="37">
        <v>4</v>
      </c>
      <c r="G433" s="142" t="str">
        <f>VLOOKUP(F433,Tablas_Maestras_Prime!$A$107:$B$112,2,FALSE)</f>
        <v>Ingenieria</v>
      </c>
      <c r="H433" s="37">
        <v>11</v>
      </c>
      <c r="I433" s="37" t="str">
        <f>VLOOKUP(H433,Tablas_Maestras_Prime!$A$20:$B$38,2,FALSE)</f>
        <v>Ingeniería Civil</v>
      </c>
      <c r="J433" s="37">
        <v>3</v>
      </c>
      <c r="K433" s="142" t="str">
        <f>VLOOKUP(J433,Tablas_Maestras_Prime!$A$173:$B$175,2,FALSE)</f>
        <v>Part Time</v>
      </c>
      <c r="L433" s="37">
        <v>12</v>
      </c>
      <c r="M433" s="37" t="str">
        <f>VLOOKUP(L433,Tablas_Maestras_Prime!$A$158:$B$169,2,FALSE)</f>
        <v>Practicante</v>
      </c>
      <c r="N433" s="37" t="s">
        <v>3094</v>
      </c>
      <c r="O433" s="37" t="s">
        <v>3095</v>
      </c>
      <c r="P433" s="38">
        <v>38079</v>
      </c>
      <c r="Q433" s="39" t="s">
        <v>3096</v>
      </c>
      <c r="R433" s="37">
        <v>75201727</v>
      </c>
      <c r="S433" s="37">
        <v>962615727</v>
      </c>
      <c r="T433" s="41"/>
      <c r="U433" s="41"/>
      <c r="V433" s="37" t="s">
        <v>3099</v>
      </c>
      <c r="W433" s="37" t="s">
        <v>34</v>
      </c>
      <c r="X433" s="37" t="s">
        <v>4851</v>
      </c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</row>
    <row r="434" spans="1:34" ht="15" customHeight="1">
      <c r="A434" s="37">
        <v>446</v>
      </c>
      <c r="B434" s="37">
        <v>5</v>
      </c>
      <c r="C434" s="142" t="str">
        <f>VLOOKUP(B434,Tablas_Maestras_Prime!$A$116:$B$153,2,FALSE)</f>
        <v>Ing. Civil</v>
      </c>
      <c r="D434" s="37">
        <v>5</v>
      </c>
      <c r="E434" s="37" t="str">
        <f>VLOOKUP(D434,Tablas_Maestras_Prime!$A$42:$B$103,2,FALSE)</f>
        <v>Universidad Peruana de Ciencias Aplicadas </v>
      </c>
      <c r="F434" s="37">
        <v>4</v>
      </c>
      <c r="G434" s="142" t="str">
        <f>VLOOKUP(F434,Tablas_Maestras_Prime!$A$107:$B$112,2,FALSE)</f>
        <v>Ingenieria</v>
      </c>
      <c r="H434" s="37">
        <v>11</v>
      </c>
      <c r="I434" s="37" t="str">
        <f>VLOOKUP(H434,Tablas_Maestras_Prime!$A$20:$B$38,2,FALSE)</f>
        <v>Ingeniería Civil</v>
      </c>
      <c r="J434" s="37">
        <v>3</v>
      </c>
      <c r="K434" s="142" t="str">
        <f>VLOOKUP(J434,Tablas_Maestras_Prime!$A$173:$B$175,2,FALSE)</f>
        <v>Part Time</v>
      </c>
      <c r="L434" s="37">
        <v>12</v>
      </c>
      <c r="M434" s="37" t="str">
        <f>VLOOKUP(L434,Tablas_Maestras_Prime!$A$158:$B$169,2,FALSE)</f>
        <v>Practicante</v>
      </c>
      <c r="N434" s="37" t="s">
        <v>3013</v>
      </c>
      <c r="O434" s="37" t="s">
        <v>3014</v>
      </c>
      <c r="P434" s="38">
        <v>37900</v>
      </c>
      <c r="Q434" s="39" t="s">
        <v>3015</v>
      </c>
      <c r="R434" s="37">
        <v>76308137</v>
      </c>
      <c r="S434" s="37">
        <v>916315559</v>
      </c>
      <c r="T434" s="41"/>
      <c r="U434" s="37" t="s">
        <v>3018</v>
      </c>
      <c r="V434" s="37" t="s">
        <v>3019</v>
      </c>
      <c r="W434" s="37" t="s">
        <v>86</v>
      </c>
      <c r="X434" s="37" t="s">
        <v>4851</v>
      </c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</row>
    <row r="435" spans="1:34" ht="15" customHeight="1">
      <c r="A435" s="37">
        <v>447</v>
      </c>
      <c r="B435" s="37">
        <v>5</v>
      </c>
      <c r="C435" s="142" t="str">
        <f>VLOOKUP(B435,Tablas_Maestras_Prime!$A$116:$B$153,2,FALSE)</f>
        <v>Ing. Civil</v>
      </c>
      <c r="D435" s="37">
        <v>14</v>
      </c>
      <c r="E435" s="37" t="str">
        <f>VLOOKUP(D435,Tablas_Maestras_Prime!$A$42:$B$103,2,FALSE)</f>
        <v>Universidad Ricardo Palma</v>
      </c>
      <c r="F435" s="37">
        <v>4</v>
      </c>
      <c r="G435" s="142" t="str">
        <f>VLOOKUP(F435,Tablas_Maestras_Prime!$A$107:$B$112,2,FALSE)</f>
        <v>Ingenieria</v>
      </c>
      <c r="H435" s="37">
        <v>2</v>
      </c>
      <c r="I435" s="37" t="str">
        <f>VLOOKUP(H435,Tablas_Maestras_Prime!$A$20:$B$38,2,FALSE)</f>
        <v>Ingeniería</v>
      </c>
      <c r="J435" s="37">
        <v>3</v>
      </c>
      <c r="K435" s="142" t="str">
        <f>VLOOKUP(J435,Tablas_Maestras_Prime!$A$173:$B$175,2,FALSE)</f>
        <v>Part Time</v>
      </c>
      <c r="L435" s="37">
        <v>12</v>
      </c>
      <c r="M435" s="37" t="str">
        <f>VLOOKUP(L435,Tablas_Maestras_Prime!$A$158:$B$169,2,FALSE)</f>
        <v>Practicante</v>
      </c>
      <c r="N435" s="37" t="s">
        <v>4887</v>
      </c>
      <c r="O435" s="37" t="s">
        <v>2973</v>
      </c>
      <c r="P435" s="38">
        <v>37290</v>
      </c>
      <c r="Q435" s="39" t="s">
        <v>2974</v>
      </c>
      <c r="R435" s="37">
        <v>74735891</v>
      </c>
      <c r="S435" s="37">
        <v>976339144</v>
      </c>
      <c r="T435" s="41"/>
      <c r="U435" s="37" t="s">
        <v>4888</v>
      </c>
      <c r="V435" s="37">
        <v>201910516</v>
      </c>
      <c r="W435" s="37" t="s">
        <v>62</v>
      </c>
      <c r="X435" s="37" t="s">
        <v>4851</v>
      </c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</row>
    <row r="436" spans="1:34" ht="15" customHeight="1">
      <c r="A436" s="37">
        <v>448</v>
      </c>
      <c r="B436" s="37">
        <v>28</v>
      </c>
      <c r="C436" s="142" t="str">
        <f>VLOOKUP(B436,Tablas_Maestras_Prime!$A$116:$B$153,2,FALSE)</f>
        <v>Arquitectura </v>
      </c>
      <c r="D436" s="37">
        <v>25</v>
      </c>
      <c r="E436" s="37" t="str">
        <f>VLOOKUP(D436,Tablas_Maestras_Prime!$A$42:$B$103,2,FALSE)</f>
        <v>UNIVERSIDAD TECNOLÓGICA DEL PERÚ</v>
      </c>
      <c r="F436" s="37">
        <v>4</v>
      </c>
      <c r="G436" s="142" t="str">
        <f>VLOOKUP(F436,Tablas_Maestras_Prime!$A$107:$B$112,2,FALSE)</f>
        <v>Ingenieria</v>
      </c>
      <c r="H436" s="37">
        <v>8</v>
      </c>
      <c r="I436" s="37" t="str">
        <f>VLOOKUP(H436,Tablas_Maestras_Prime!$A$20:$B$38,2,FALSE)</f>
        <v>Arquitectura</v>
      </c>
      <c r="J436" s="37">
        <v>3</v>
      </c>
      <c r="K436" s="142" t="str">
        <f>VLOOKUP(J436,Tablas_Maestras_Prime!$A$173:$B$175,2,FALSE)</f>
        <v>Part Time</v>
      </c>
      <c r="L436" s="37">
        <v>12</v>
      </c>
      <c r="M436" s="37" t="str">
        <f>VLOOKUP(L436,Tablas_Maestras_Prime!$A$158:$B$169,2,FALSE)</f>
        <v>Practicante</v>
      </c>
      <c r="N436" s="37" t="s">
        <v>4890</v>
      </c>
      <c r="O436" s="37" t="s">
        <v>2925</v>
      </c>
      <c r="P436" s="38">
        <v>37245</v>
      </c>
      <c r="Q436" s="39" t="s">
        <v>2926</v>
      </c>
      <c r="R436" s="37">
        <v>74907290</v>
      </c>
      <c r="S436" s="37">
        <v>977856399</v>
      </c>
      <c r="T436" s="41"/>
      <c r="U436" s="37" t="s">
        <v>1649</v>
      </c>
      <c r="V436" s="37" t="s">
        <v>2929</v>
      </c>
      <c r="W436" s="37" t="s">
        <v>1733</v>
      </c>
      <c r="X436" s="37" t="s">
        <v>4851</v>
      </c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</row>
    <row r="437" spans="1:34" ht="15" customHeight="1">
      <c r="A437" s="37">
        <v>449</v>
      </c>
      <c r="B437" s="37">
        <v>5</v>
      </c>
      <c r="C437" s="142" t="str">
        <f>VLOOKUP(B437,Tablas_Maestras_Prime!$A$116:$B$153,2,FALSE)</f>
        <v>Ing. Civil</v>
      </c>
      <c r="D437" s="37">
        <v>7</v>
      </c>
      <c r="E437" s="37" t="str">
        <f>VLOOKUP(D437,Tablas_Maestras_Prime!$A$42:$B$103,2,FALSE)</f>
        <v>Universisad de San Martin de Porres</v>
      </c>
      <c r="F437" s="37">
        <v>4</v>
      </c>
      <c r="G437" s="142" t="str">
        <f>VLOOKUP(F437,Tablas_Maestras_Prime!$A$107:$B$112,2,FALSE)</f>
        <v>Ingenieria</v>
      </c>
      <c r="H437" s="37">
        <v>9</v>
      </c>
      <c r="I437" s="37" t="str">
        <f>VLOOKUP(H437,Tablas_Maestras_Prime!$A$20:$B$38,2,FALSE)</f>
        <v>Ingeniería y Arquitectura </v>
      </c>
      <c r="J437" s="37">
        <v>3</v>
      </c>
      <c r="K437" s="142" t="str">
        <f>VLOOKUP(J437,Tablas_Maestras_Prime!$A$173:$B$175,2,FALSE)</f>
        <v>Part Time</v>
      </c>
      <c r="L437" s="37">
        <v>12</v>
      </c>
      <c r="M437" s="37" t="str">
        <f>VLOOKUP(L437,Tablas_Maestras_Prime!$A$158:$B$169,2,FALSE)</f>
        <v>Practicante</v>
      </c>
      <c r="N437" s="37" t="s">
        <v>4891</v>
      </c>
      <c r="O437" s="37" t="s">
        <v>4892</v>
      </c>
      <c r="P437" s="38">
        <v>37746</v>
      </c>
      <c r="Q437" s="39" t="s">
        <v>2896</v>
      </c>
      <c r="R437" s="37">
        <v>77243156</v>
      </c>
      <c r="S437" s="37">
        <v>993598437</v>
      </c>
      <c r="T437" s="41"/>
      <c r="U437" s="37" t="s">
        <v>2899</v>
      </c>
      <c r="V437" s="37">
        <v>2020118039</v>
      </c>
      <c r="W437" s="37" t="s">
        <v>34</v>
      </c>
      <c r="X437" s="37" t="s">
        <v>4851</v>
      </c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</row>
    <row r="438" spans="1:34" ht="15" customHeight="1">
      <c r="A438" s="37">
        <v>450</v>
      </c>
      <c r="B438" s="37">
        <v>30</v>
      </c>
      <c r="C438" s="142" t="str">
        <f>VLOOKUP(B438,Tablas_Maestras_Prime!$A$116:$B$153,2,FALSE)</f>
        <v>Ingeniería de Sistemas de  Informacion</v>
      </c>
      <c r="D438" s="37">
        <v>5</v>
      </c>
      <c r="E438" s="37" t="str">
        <f>VLOOKUP(D438,Tablas_Maestras_Prime!$A$42:$B$103,2,FALSE)</f>
        <v>Universidad Peruana de Ciencias Aplicadas </v>
      </c>
      <c r="F438" s="37">
        <v>4</v>
      </c>
      <c r="G438" s="142" t="str">
        <f>VLOOKUP(F438,Tablas_Maestras_Prime!$A$107:$B$112,2,FALSE)</f>
        <v>Ingenieria</v>
      </c>
      <c r="H438" s="37">
        <v>2</v>
      </c>
      <c r="I438" s="37" t="str">
        <f>VLOOKUP(H438,Tablas_Maestras_Prime!$A$20:$B$38,2,FALSE)</f>
        <v>Ingeniería</v>
      </c>
      <c r="J438" s="37">
        <v>3</v>
      </c>
      <c r="K438" s="142" t="str">
        <f>VLOOKUP(J438,Tablas_Maestras_Prime!$A$173:$B$175,2,FALSE)</f>
        <v>Part Time</v>
      </c>
      <c r="L438" s="37">
        <v>12</v>
      </c>
      <c r="M438" s="37" t="str">
        <f>VLOOKUP(L438,Tablas_Maestras_Prime!$A$158:$B$169,2,FALSE)</f>
        <v>Practicante</v>
      </c>
      <c r="N438" s="37" t="s">
        <v>4893</v>
      </c>
      <c r="O438" s="37" t="s">
        <v>2827</v>
      </c>
      <c r="P438" s="38">
        <v>37354</v>
      </c>
      <c r="Q438" s="39" t="s">
        <v>2828</v>
      </c>
      <c r="R438" s="37">
        <v>73472221</v>
      </c>
      <c r="S438" s="37">
        <v>923473943</v>
      </c>
      <c r="T438" s="41"/>
      <c r="U438" s="37" t="s">
        <v>2831</v>
      </c>
      <c r="V438" s="37" t="s">
        <v>2832</v>
      </c>
      <c r="W438" s="37" t="s">
        <v>95</v>
      </c>
      <c r="X438" s="37" t="s">
        <v>4851</v>
      </c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</row>
    <row r="439" spans="1:34" ht="15" customHeight="1">
      <c r="A439" s="37">
        <v>451</v>
      </c>
      <c r="B439" s="37">
        <v>28</v>
      </c>
      <c r="C439" s="142" t="str">
        <f>VLOOKUP(B439,Tablas_Maestras_Prime!$A$116:$B$153,2,FALSE)</f>
        <v>Arquitectura </v>
      </c>
      <c r="D439" s="37">
        <v>5</v>
      </c>
      <c r="E439" s="37" t="str">
        <f>VLOOKUP(D439,Tablas_Maestras_Prime!$A$42:$B$103,2,FALSE)</f>
        <v>Universidad Peruana de Ciencias Aplicadas </v>
      </c>
      <c r="F439" s="37">
        <v>4</v>
      </c>
      <c r="G439" s="142" t="str">
        <f>VLOOKUP(F439,Tablas_Maestras_Prime!$A$107:$B$112,2,FALSE)</f>
        <v>Ingenieria</v>
      </c>
      <c r="H439" s="37">
        <v>8</v>
      </c>
      <c r="I439" s="37" t="str">
        <f>VLOOKUP(H439,Tablas_Maestras_Prime!$A$20:$B$38,2,FALSE)</f>
        <v>Arquitectura</v>
      </c>
      <c r="J439" s="37">
        <v>3</v>
      </c>
      <c r="K439" s="142" t="str">
        <f>VLOOKUP(J439,Tablas_Maestras_Prime!$A$173:$B$175,2,FALSE)</f>
        <v>Part Time</v>
      </c>
      <c r="L439" s="37">
        <v>12</v>
      </c>
      <c r="M439" s="37" t="str">
        <f>VLOOKUP(L439,Tablas_Maestras_Prime!$A$158:$B$169,2,FALSE)</f>
        <v>Practicante</v>
      </c>
      <c r="N439" s="37" t="s">
        <v>2814</v>
      </c>
      <c r="O439" s="37" t="s">
        <v>2815</v>
      </c>
      <c r="P439" s="38">
        <v>37026</v>
      </c>
      <c r="Q439" s="39" t="s">
        <v>2816</v>
      </c>
      <c r="R439" s="37">
        <v>74664456</v>
      </c>
      <c r="S439" s="37">
        <v>955371047</v>
      </c>
      <c r="T439" s="41"/>
      <c r="U439" s="37" t="s">
        <v>2819</v>
      </c>
      <c r="V439" s="37" t="s">
        <v>2820</v>
      </c>
      <c r="W439" s="37" t="s">
        <v>34</v>
      </c>
      <c r="X439" s="37" t="s">
        <v>4851</v>
      </c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</row>
    <row r="440" spans="1:34" ht="15" customHeight="1">
      <c r="A440" s="37">
        <v>453</v>
      </c>
      <c r="B440" s="37">
        <v>28</v>
      </c>
      <c r="C440" s="142" t="str">
        <f>VLOOKUP(B440,Tablas_Maestras_Prime!$A$116:$B$153,2,FALSE)</f>
        <v>Arquitectura </v>
      </c>
      <c r="D440" s="37">
        <v>4</v>
      </c>
      <c r="E440" s="37" t="str">
        <f>VLOOKUP(D440,Tablas_Maestras_Prime!$A$42:$B$103,2,FALSE)</f>
        <v>Universidad Cesar Vallejo</v>
      </c>
      <c r="F440" s="37">
        <v>4</v>
      </c>
      <c r="G440" s="142" t="str">
        <f>VLOOKUP(F440,Tablas_Maestras_Prime!$A$107:$B$112,2,FALSE)</f>
        <v>Ingenieria</v>
      </c>
      <c r="H440" s="37">
        <v>12</v>
      </c>
      <c r="I440" s="37" t="str">
        <f>VLOOKUP(H440,Tablas_Maestras_Prime!$A$20:$B$38,2,FALSE)</f>
        <v>Ingenería Civil y Arquitectura</v>
      </c>
      <c r="J440" s="37">
        <v>3</v>
      </c>
      <c r="K440" s="142" t="str">
        <f>VLOOKUP(J440,Tablas_Maestras_Prime!$A$173:$B$175,2,FALSE)</f>
        <v>Part Time</v>
      </c>
      <c r="L440" s="37">
        <v>12</v>
      </c>
      <c r="M440" s="37" t="str">
        <f>VLOOKUP(L440,Tablas_Maestras_Prime!$A$158:$B$169,2,FALSE)</f>
        <v>Practicante</v>
      </c>
      <c r="N440" s="37" t="s">
        <v>2567</v>
      </c>
      <c r="O440" s="37" t="s">
        <v>2568</v>
      </c>
      <c r="P440" s="38">
        <v>36840</v>
      </c>
      <c r="Q440" s="39" t="s">
        <v>2569</v>
      </c>
      <c r="R440" s="37">
        <v>75612353</v>
      </c>
      <c r="S440" s="37">
        <v>963145106</v>
      </c>
      <c r="T440" s="41"/>
      <c r="U440" s="37" t="s">
        <v>2572</v>
      </c>
      <c r="V440" s="37">
        <v>7001212835</v>
      </c>
      <c r="W440" s="37" t="s">
        <v>34</v>
      </c>
      <c r="X440" s="37" t="s">
        <v>4851</v>
      </c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</row>
    <row r="441" spans="1:34" ht="15" customHeight="1">
      <c r="A441" s="37">
        <v>454</v>
      </c>
      <c r="B441" s="37">
        <v>8</v>
      </c>
      <c r="C441" s="142" t="str">
        <f>VLOOKUP(B441,Tablas_Maestras_Prime!$A$116:$B$153,2,FALSE)</f>
        <v>Ingeniería de Sistemas</v>
      </c>
      <c r="D441" s="37">
        <v>4</v>
      </c>
      <c r="E441" s="37" t="str">
        <f>VLOOKUP(D441,Tablas_Maestras_Prime!$A$42:$B$103,2,FALSE)</f>
        <v>Universidad Cesar Vallejo</v>
      </c>
      <c r="F441" s="37">
        <v>4</v>
      </c>
      <c r="G441" s="142" t="str">
        <f>VLOOKUP(F441,Tablas_Maestras_Prime!$A$107:$B$112,2,FALSE)</f>
        <v>Ingenieria</v>
      </c>
      <c r="H441" s="37">
        <v>9</v>
      </c>
      <c r="I441" s="37" t="str">
        <f>VLOOKUP(H441,Tablas_Maestras_Prime!$A$20:$B$38,2,FALSE)</f>
        <v>Ingeniería y Arquitectura </v>
      </c>
      <c r="J441" s="37">
        <v>3</v>
      </c>
      <c r="K441" s="142" t="str">
        <f>VLOOKUP(J441,Tablas_Maestras_Prime!$A$173:$B$175,2,FALSE)</f>
        <v>Part Time</v>
      </c>
      <c r="L441" s="37">
        <v>12</v>
      </c>
      <c r="M441" s="37" t="str">
        <f>VLOOKUP(L441,Tablas_Maestras_Prime!$A$158:$B$169,2,FALSE)</f>
        <v>Practicante</v>
      </c>
      <c r="N441" s="37" t="s">
        <v>2547</v>
      </c>
      <c r="O441" s="37" t="s">
        <v>2548</v>
      </c>
      <c r="P441" s="38">
        <v>37604</v>
      </c>
      <c r="Q441" s="39" t="s">
        <v>2549</v>
      </c>
      <c r="R441" s="37">
        <v>72400447</v>
      </c>
      <c r="S441" s="37">
        <v>965313776</v>
      </c>
      <c r="T441" s="41"/>
      <c r="U441" s="37" t="s">
        <v>2552</v>
      </c>
      <c r="V441" s="37">
        <v>7002516461</v>
      </c>
      <c r="W441" s="37" t="s">
        <v>34</v>
      </c>
      <c r="X441" s="37" t="s">
        <v>4851</v>
      </c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</row>
    <row r="442" spans="1:34" ht="15" customHeight="1">
      <c r="A442" s="37">
        <v>455</v>
      </c>
      <c r="B442" s="37">
        <v>28</v>
      </c>
      <c r="C442" s="142" t="str">
        <f>VLOOKUP(B442,Tablas_Maestras_Prime!$A$116:$B$153,2,FALSE)</f>
        <v>Arquitectura </v>
      </c>
      <c r="D442" s="37">
        <v>19</v>
      </c>
      <c r="E442" s="37" t="str">
        <f>VLOOKUP(D442,Tablas_Maestras_Prime!$A$42:$B$103,2,FALSE)</f>
        <v>Universidad Privada Antenor Orrego</v>
      </c>
      <c r="F442" s="37">
        <v>4</v>
      </c>
      <c r="G442" s="142" t="str">
        <f>VLOOKUP(F442,Tablas_Maestras_Prime!$A$107:$B$112,2,FALSE)</f>
        <v>Ingenieria</v>
      </c>
      <c r="H442" s="37">
        <v>13</v>
      </c>
      <c r="I442" s="37" t="str">
        <f>VLOOKUP(H442,Tablas_Maestras_Prime!$A$20:$B$38,2,FALSE)</f>
        <v>Arquitectura Urbanismo y Artes</v>
      </c>
      <c r="J442" s="37">
        <v>3</v>
      </c>
      <c r="K442" s="142" t="str">
        <f>VLOOKUP(J442,Tablas_Maestras_Prime!$A$173:$B$175,2,FALSE)</f>
        <v>Part Time</v>
      </c>
      <c r="L442" s="37">
        <v>12</v>
      </c>
      <c r="M442" s="37" t="str">
        <f>VLOOKUP(L442,Tablas_Maestras_Prime!$A$158:$B$169,2,FALSE)</f>
        <v>Practicante</v>
      </c>
      <c r="N442" s="37" t="s">
        <v>2393</v>
      </c>
      <c r="O442" s="37" t="s">
        <v>745</v>
      </c>
      <c r="P442" s="38">
        <v>36610</v>
      </c>
      <c r="Q442" s="39" t="s">
        <v>2394</v>
      </c>
      <c r="R442" s="37">
        <v>77818903</v>
      </c>
      <c r="S442" s="37">
        <v>945657060</v>
      </c>
      <c r="T442" s="41"/>
      <c r="U442" s="37" t="s">
        <v>4896</v>
      </c>
      <c r="V442" s="37">
        <v>229954</v>
      </c>
      <c r="W442" s="37" t="s">
        <v>145</v>
      </c>
      <c r="X442" s="37" t="s">
        <v>4851</v>
      </c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</row>
    <row r="443" spans="1:34" ht="15" customHeight="1">
      <c r="A443" s="37">
        <v>456</v>
      </c>
      <c r="B443" s="37">
        <v>28</v>
      </c>
      <c r="C443" s="142" t="str">
        <f>VLOOKUP(B443,Tablas_Maestras_Prime!$A$116:$B$153,2,FALSE)</f>
        <v>Arquitectura </v>
      </c>
      <c r="D443" s="37">
        <v>25</v>
      </c>
      <c r="E443" s="37" t="str">
        <f>VLOOKUP(D443,Tablas_Maestras_Prime!$A$42:$B$103,2,FALSE)</f>
        <v>UNIVERSIDAD TECNOLÓGICA DEL PERÚ</v>
      </c>
      <c r="F443" s="37">
        <v>4</v>
      </c>
      <c r="G443" s="142" t="str">
        <f>VLOOKUP(F443,Tablas_Maestras_Prime!$A$107:$B$112,2,FALSE)</f>
        <v>Ingenieria</v>
      </c>
      <c r="H443" s="37">
        <v>8</v>
      </c>
      <c r="I443" s="37" t="str">
        <f>VLOOKUP(H443,Tablas_Maestras_Prime!$A$20:$B$38,2,FALSE)</f>
        <v>Arquitectura</v>
      </c>
      <c r="J443" s="37">
        <v>3</v>
      </c>
      <c r="K443" s="142" t="str">
        <f>VLOOKUP(J443,Tablas_Maestras_Prime!$A$173:$B$175,2,FALSE)</f>
        <v>Part Time</v>
      </c>
      <c r="L443" s="37">
        <v>12</v>
      </c>
      <c r="M443" s="37" t="str">
        <f>VLOOKUP(L443,Tablas_Maestras_Prime!$A$158:$B$169,2,FALSE)</f>
        <v>Practicante</v>
      </c>
      <c r="N443" s="37" t="s">
        <v>2345</v>
      </c>
      <c r="O443" s="37" t="s">
        <v>4897</v>
      </c>
      <c r="P443" s="38">
        <v>36287</v>
      </c>
      <c r="Q443" s="39" t="s">
        <v>2347</v>
      </c>
      <c r="R443" s="37">
        <v>76573611</v>
      </c>
      <c r="S443" s="37">
        <v>981604337</v>
      </c>
      <c r="T443" s="41"/>
      <c r="U443" s="37" t="s">
        <v>269</v>
      </c>
      <c r="V443" s="37" t="s">
        <v>2350</v>
      </c>
      <c r="W443" s="37" t="s">
        <v>86</v>
      </c>
      <c r="X443" s="37" t="s">
        <v>4851</v>
      </c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</row>
    <row r="444" spans="1:34" ht="15" customHeight="1">
      <c r="A444" s="37">
        <v>457</v>
      </c>
      <c r="B444" s="37">
        <v>5</v>
      </c>
      <c r="C444" s="142" t="str">
        <f>VLOOKUP(B444,Tablas_Maestras_Prime!$A$116:$B$153,2,FALSE)</f>
        <v>Ing. Civil</v>
      </c>
      <c r="D444" s="37">
        <v>25</v>
      </c>
      <c r="E444" s="37" t="str">
        <f>VLOOKUP(D444,Tablas_Maestras_Prime!$A$42:$B$103,2,FALSE)</f>
        <v>UNIVERSIDAD TECNOLÓGICA DEL PERÚ</v>
      </c>
      <c r="F444" s="37">
        <v>4</v>
      </c>
      <c r="G444" s="142" t="str">
        <f>VLOOKUP(F444,Tablas_Maestras_Prime!$A$107:$B$112,2,FALSE)</f>
        <v>Ingenieria</v>
      </c>
      <c r="H444" s="37">
        <v>2</v>
      </c>
      <c r="I444" s="37" t="str">
        <f>VLOOKUP(H444,Tablas_Maestras_Prime!$A$20:$B$38,2,FALSE)</f>
        <v>Ingeniería</v>
      </c>
      <c r="J444" s="37">
        <v>3</v>
      </c>
      <c r="K444" s="142" t="str">
        <f>VLOOKUP(J444,Tablas_Maestras_Prime!$A$173:$B$175,2,FALSE)</f>
        <v>Part Time</v>
      </c>
      <c r="L444" s="37">
        <v>12</v>
      </c>
      <c r="M444" s="37" t="str">
        <f>VLOOKUP(L444,Tablas_Maestras_Prime!$A$158:$B$169,2,FALSE)</f>
        <v>Practicante</v>
      </c>
      <c r="N444" s="37" t="s">
        <v>4898</v>
      </c>
      <c r="O444" s="37" t="s">
        <v>2333</v>
      </c>
      <c r="P444" s="38">
        <v>37864</v>
      </c>
      <c r="Q444" s="39" t="s">
        <v>2334</v>
      </c>
      <c r="R444" s="37">
        <v>72430452</v>
      </c>
      <c r="S444" s="37">
        <v>929085991</v>
      </c>
      <c r="T444" s="41"/>
      <c r="U444" s="37" t="s">
        <v>4899</v>
      </c>
      <c r="V444" s="37" t="s">
        <v>2338</v>
      </c>
      <c r="W444" s="37">
        <v>8</v>
      </c>
      <c r="X444" s="37" t="s">
        <v>4851</v>
      </c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</row>
    <row r="445" spans="1:34" ht="15" customHeight="1">
      <c r="A445" s="37">
        <v>459</v>
      </c>
      <c r="B445" s="37">
        <v>5</v>
      </c>
      <c r="C445" s="142" t="str">
        <f>VLOOKUP(B445,Tablas_Maestras_Prime!$A$116:$B$153,2,FALSE)</f>
        <v>Ing. Civil</v>
      </c>
      <c r="D445" s="37">
        <v>6</v>
      </c>
      <c r="E445" s="37" t="str">
        <f>VLOOKUP(D445,Tablas_Maestras_Prime!$A$42:$B$103,2,FALSE)</f>
        <v>UNIVERSIDAD DE LIMA</v>
      </c>
      <c r="F445" s="37">
        <v>4</v>
      </c>
      <c r="G445" s="142" t="str">
        <f>VLOOKUP(F445,Tablas_Maestras_Prime!$A$107:$B$112,2,FALSE)</f>
        <v>Ingenieria</v>
      </c>
      <c r="H445" s="37">
        <v>9</v>
      </c>
      <c r="I445" s="37" t="str">
        <f>VLOOKUP(H445,Tablas_Maestras_Prime!$A$20:$B$38,2,FALSE)</f>
        <v>Ingeniería y Arquitectura </v>
      </c>
      <c r="J445" s="37">
        <v>3</v>
      </c>
      <c r="K445" s="142" t="str">
        <f>VLOOKUP(J445,Tablas_Maestras_Prime!$A$173:$B$175,2,FALSE)</f>
        <v>Part Time</v>
      </c>
      <c r="L445" s="37">
        <v>12</v>
      </c>
      <c r="M445" s="37" t="str">
        <f>VLOOKUP(L445,Tablas_Maestras_Prime!$A$158:$B$169,2,FALSE)</f>
        <v>Practicante</v>
      </c>
      <c r="N445" s="37" t="s">
        <v>4900</v>
      </c>
      <c r="O445" s="37" t="s">
        <v>2234</v>
      </c>
      <c r="P445" s="38">
        <v>37515</v>
      </c>
      <c r="Q445" s="39" t="s">
        <v>2235</v>
      </c>
      <c r="R445" s="37">
        <v>72445872</v>
      </c>
      <c r="S445" s="37">
        <v>948941528</v>
      </c>
      <c r="T445" s="41"/>
      <c r="U445" s="37" t="s">
        <v>2238</v>
      </c>
      <c r="V445" s="37">
        <v>20194451</v>
      </c>
      <c r="W445" s="37" t="s">
        <v>86</v>
      </c>
      <c r="X445" s="37" t="s">
        <v>4851</v>
      </c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</row>
    <row r="446" spans="1:34" ht="15" customHeight="1">
      <c r="A446" s="37">
        <v>460</v>
      </c>
      <c r="B446" s="37">
        <v>8</v>
      </c>
      <c r="C446" s="142" t="str">
        <f>VLOOKUP(B446,Tablas_Maestras_Prime!$A$116:$B$153,2,FALSE)</f>
        <v>Ingeniería de Sistemas</v>
      </c>
      <c r="D446" s="37">
        <v>5</v>
      </c>
      <c r="E446" s="37" t="str">
        <f>VLOOKUP(D446,Tablas_Maestras_Prime!$A$42:$B$103,2,FALSE)</f>
        <v>Universidad Peruana de Ciencias Aplicadas </v>
      </c>
      <c r="F446" s="37">
        <v>4</v>
      </c>
      <c r="G446" s="142" t="str">
        <f>VLOOKUP(F446,Tablas_Maestras_Prime!$A$107:$B$112,2,FALSE)</f>
        <v>Ingenieria</v>
      </c>
      <c r="H446" s="37">
        <v>14</v>
      </c>
      <c r="I446" s="37" t="str">
        <f>VLOOKUP(H446,Tablas_Maestras_Prime!$A$20:$B$38,2,FALSE)</f>
        <v>Ingeniería de Sistemas e Informática</v>
      </c>
      <c r="J446" s="37">
        <v>3</v>
      </c>
      <c r="K446" s="142" t="str">
        <f>VLOOKUP(J446,Tablas_Maestras_Prime!$A$173:$B$175,2,FALSE)</f>
        <v>Part Time</v>
      </c>
      <c r="L446" s="37">
        <v>12</v>
      </c>
      <c r="M446" s="37" t="str">
        <f>VLOOKUP(L446,Tablas_Maestras_Prime!$A$158:$B$169,2,FALSE)</f>
        <v>Practicante</v>
      </c>
      <c r="N446" s="37" t="s">
        <v>2162</v>
      </c>
      <c r="O446" s="37" t="s">
        <v>2163</v>
      </c>
      <c r="P446" s="38">
        <v>36898</v>
      </c>
      <c r="Q446" s="39" t="s">
        <v>2164</v>
      </c>
      <c r="R446" s="37">
        <v>70569252</v>
      </c>
      <c r="S446" s="37">
        <v>902511705</v>
      </c>
      <c r="T446" s="41"/>
      <c r="U446" s="37" t="s">
        <v>2167</v>
      </c>
      <c r="V446" s="37">
        <v>7002665735</v>
      </c>
      <c r="W446" s="37" t="s">
        <v>34</v>
      </c>
      <c r="X446" s="37" t="s">
        <v>4851</v>
      </c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</row>
    <row r="447" spans="1:34" ht="15" customHeight="1">
      <c r="A447" s="37">
        <v>461</v>
      </c>
      <c r="B447" s="37">
        <v>5</v>
      </c>
      <c r="C447" s="142" t="str">
        <f>VLOOKUP(B447,Tablas_Maestras_Prime!$A$116:$B$153,2,FALSE)</f>
        <v>Ing. Civil</v>
      </c>
      <c r="D447" s="37">
        <v>5</v>
      </c>
      <c r="E447" s="37" t="str">
        <f>VLOOKUP(D447,Tablas_Maestras_Prime!$A$42:$B$103,2,FALSE)</f>
        <v>Universidad Peruana de Ciencias Aplicadas </v>
      </c>
      <c r="F447" s="37">
        <v>4</v>
      </c>
      <c r="G447" s="142" t="str">
        <f>VLOOKUP(F447,Tablas_Maestras_Prime!$A$107:$B$112,2,FALSE)</f>
        <v>Ingenieria</v>
      </c>
      <c r="H447" s="37">
        <v>2</v>
      </c>
      <c r="I447" s="37" t="str">
        <f>VLOOKUP(H447,Tablas_Maestras_Prime!$A$20:$B$38,2,FALSE)</f>
        <v>Ingeniería</v>
      </c>
      <c r="J447" s="37">
        <v>3</v>
      </c>
      <c r="K447" s="142" t="str">
        <f>VLOOKUP(J447,Tablas_Maestras_Prime!$A$173:$B$175,2,FALSE)</f>
        <v>Part Time</v>
      </c>
      <c r="L447" s="37">
        <v>12</v>
      </c>
      <c r="M447" s="37" t="str">
        <f>VLOOKUP(L447,Tablas_Maestras_Prime!$A$158:$B$169,2,FALSE)</f>
        <v>Practicante</v>
      </c>
      <c r="N447" s="37" t="s">
        <v>2088</v>
      </c>
      <c r="O447" s="37" t="s">
        <v>2089</v>
      </c>
      <c r="P447" s="38">
        <v>37959</v>
      </c>
      <c r="Q447" s="39" t="s">
        <v>2090</v>
      </c>
      <c r="R447" s="37">
        <v>70838265</v>
      </c>
      <c r="S447" s="37">
        <v>955430291</v>
      </c>
      <c r="T447" s="41"/>
      <c r="U447" s="37" t="s">
        <v>269</v>
      </c>
      <c r="V447" s="37" t="s">
        <v>2093</v>
      </c>
      <c r="W447" s="37" t="s">
        <v>34</v>
      </c>
      <c r="X447" s="37" t="s">
        <v>4851</v>
      </c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</row>
    <row r="448" spans="1:34" ht="15" customHeight="1">
      <c r="A448" s="37">
        <v>462</v>
      </c>
      <c r="B448" s="37">
        <v>5</v>
      </c>
      <c r="C448" s="142" t="str">
        <f>VLOOKUP(B448,Tablas_Maestras_Prime!$A$116:$B$153,2,FALSE)</f>
        <v>Ing. Civil</v>
      </c>
      <c r="D448" s="37">
        <v>4</v>
      </c>
      <c r="E448" s="37" t="str">
        <f>VLOOKUP(D448,Tablas_Maestras_Prime!$A$42:$B$103,2,FALSE)</f>
        <v>Universidad Cesar Vallejo</v>
      </c>
      <c r="F448" s="37">
        <v>4</v>
      </c>
      <c r="G448" s="142" t="str">
        <f>VLOOKUP(F448,Tablas_Maestras_Prime!$A$107:$B$112,2,FALSE)</f>
        <v>Ingenieria</v>
      </c>
      <c r="H448" s="37">
        <v>9</v>
      </c>
      <c r="I448" s="37" t="str">
        <f>VLOOKUP(H448,Tablas_Maestras_Prime!$A$20:$B$38,2,FALSE)</f>
        <v>Ingeniería y Arquitectura </v>
      </c>
      <c r="J448" s="37">
        <v>3</v>
      </c>
      <c r="K448" s="142" t="str">
        <f>VLOOKUP(J448,Tablas_Maestras_Prime!$A$173:$B$175,2,FALSE)</f>
        <v>Part Time</v>
      </c>
      <c r="L448" s="37">
        <v>12</v>
      </c>
      <c r="M448" s="37" t="str">
        <f>VLOOKUP(L448,Tablas_Maestras_Prime!$A$158:$B$169,2,FALSE)</f>
        <v>Practicante</v>
      </c>
      <c r="N448" s="37" t="s">
        <v>2022</v>
      </c>
      <c r="O448" s="37" t="s">
        <v>4902</v>
      </c>
      <c r="P448" s="38">
        <v>37116</v>
      </c>
      <c r="Q448" s="39" t="s">
        <v>2023</v>
      </c>
      <c r="R448" s="37">
        <v>74407728</v>
      </c>
      <c r="S448" s="37">
        <v>923761429</v>
      </c>
      <c r="T448" s="41"/>
      <c r="U448" s="37" t="s">
        <v>2026</v>
      </c>
      <c r="V448" s="37">
        <v>7002472563</v>
      </c>
      <c r="W448" s="37" t="s">
        <v>34</v>
      </c>
      <c r="X448" s="37" t="s">
        <v>4851</v>
      </c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</row>
    <row r="449" spans="1:34" ht="15" customHeight="1">
      <c r="A449" s="37">
        <v>463</v>
      </c>
      <c r="B449" s="37"/>
      <c r="C449" s="142"/>
      <c r="D449" s="37"/>
      <c r="E449" s="37"/>
      <c r="F449" s="37">
        <v>4</v>
      </c>
      <c r="G449" s="142" t="str">
        <f>VLOOKUP(F449,Tablas_Maestras_Prime!$A$107:$B$112,2,FALSE)</f>
        <v>Ingenieria</v>
      </c>
      <c r="H449" s="37">
        <v>1</v>
      </c>
      <c r="I449" s="37" t="str">
        <f>VLOOKUP(H449,Tablas_Maestras_Prime!$A$20:$B$38,2,FALSE)</f>
        <v>Por definir...</v>
      </c>
      <c r="J449" s="37">
        <v>3</v>
      </c>
      <c r="K449" s="142" t="str">
        <f>VLOOKUP(J449,Tablas_Maestras_Prime!$A$173:$B$175,2,FALSE)</f>
        <v>Part Time</v>
      </c>
      <c r="L449" s="37">
        <v>12</v>
      </c>
      <c r="M449" s="37" t="str">
        <f>VLOOKUP(L449,Tablas_Maestras_Prime!$A$158:$B$169,2,FALSE)</f>
        <v>Practicante</v>
      </c>
      <c r="N449" s="37" t="s">
        <v>4903</v>
      </c>
      <c r="O449" s="37" t="s">
        <v>1977</v>
      </c>
      <c r="P449" s="41"/>
      <c r="Q449" s="41"/>
      <c r="R449" s="41"/>
      <c r="S449" s="37">
        <v>936387974</v>
      </c>
      <c r="T449" s="41"/>
      <c r="U449" s="41"/>
      <c r="V449" s="41"/>
      <c r="W449" s="41"/>
      <c r="X449" s="37" t="s">
        <v>4851</v>
      </c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</row>
    <row r="450" spans="1:34" ht="15" customHeight="1">
      <c r="A450" s="37">
        <v>464</v>
      </c>
      <c r="B450" s="37">
        <v>29</v>
      </c>
      <c r="C450" s="142" t="str">
        <f>VLOOKUP(B450,Tablas_Maestras_Prime!$A$116:$B$153,2,FALSE)</f>
        <v>Ingeniera industrial y de sistemas </v>
      </c>
      <c r="D450" s="37">
        <v>11</v>
      </c>
      <c r="E450" s="37" t="str">
        <f>VLOOKUP(D450,Tablas_Maestras_Prime!$A$42:$B$103,2,FALSE)</f>
        <v>Universidad de Piura</v>
      </c>
      <c r="F450" s="37">
        <v>4</v>
      </c>
      <c r="G450" s="142" t="str">
        <f>VLOOKUP(F450,Tablas_Maestras_Prime!$A$107:$B$112,2,FALSE)</f>
        <v>Ingenieria</v>
      </c>
      <c r="H450" s="37">
        <v>2</v>
      </c>
      <c r="I450" s="37" t="str">
        <f>VLOOKUP(H450,Tablas_Maestras_Prime!$A$20:$B$38,2,FALSE)</f>
        <v>Ingeniería</v>
      </c>
      <c r="J450" s="37">
        <v>3</v>
      </c>
      <c r="K450" s="142" t="str">
        <f>VLOOKUP(J450,Tablas_Maestras_Prime!$A$173:$B$175,2,FALSE)</f>
        <v>Part Time</v>
      </c>
      <c r="L450" s="37">
        <v>12</v>
      </c>
      <c r="M450" s="37" t="str">
        <f>VLOOKUP(L450,Tablas_Maestras_Prime!$A$158:$B$169,2,FALSE)</f>
        <v>Practicante</v>
      </c>
      <c r="N450" s="37" t="s">
        <v>1959</v>
      </c>
      <c r="O450" s="37" t="s">
        <v>4905</v>
      </c>
      <c r="P450" s="38">
        <v>36051</v>
      </c>
      <c r="Q450" s="39" t="s">
        <v>1961</v>
      </c>
      <c r="R450" s="37">
        <v>76791211</v>
      </c>
      <c r="S450" s="37">
        <v>902811051</v>
      </c>
      <c r="T450" s="41"/>
      <c r="U450" s="37" t="s">
        <v>1964</v>
      </c>
      <c r="V450" s="37">
        <v>76791211</v>
      </c>
      <c r="W450" s="37">
        <v>9</v>
      </c>
      <c r="X450" s="37" t="s">
        <v>4851</v>
      </c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</row>
    <row r="451" spans="1:34" ht="15" customHeight="1">
      <c r="A451" s="37">
        <v>465</v>
      </c>
      <c r="B451" s="37">
        <v>28</v>
      </c>
      <c r="C451" s="142" t="str">
        <f>VLOOKUP(B451,Tablas_Maestras_Prime!$A$116:$B$153,2,FALSE)</f>
        <v>Arquitectura </v>
      </c>
      <c r="D451" s="37">
        <v>4</v>
      </c>
      <c r="E451" s="37" t="str">
        <f>VLOOKUP(D451,Tablas_Maestras_Prime!$A$42:$B$103,2,FALSE)</f>
        <v>Universidad Cesar Vallejo</v>
      </c>
      <c r="F451" s="37">
        <v>4</v>
      </c>
      <c r="G451" s="142" t="str">
        <f>VLOOKUP(F451,Tablas_Maestras_Prime!$A$107:$B$112,2,FALSE)</f>
        <v>Ingenieria</v>
      </c>
      <c r="H451" s="37">
        <v>8</v>
      </c>
      <c r="I451" s="37" t="str">
        <f>VLOOKUP(H451,Tablas_Maestras_Prime!$A$20:$B$38,2,FALSE)</f>
        <v>Arquitectura</v>
      </c>
      <c r="J451" s="37">
        <v>3</v>
      </c>
      <c r="K451" s="142" t="str">
        <f>VLOOKUP(J451,Tablas_Maestras_Prime!$A$173:$B$175,2,FALSE)</f>
        <v>Part Time</v>
      </c>
      <c r="L451" s="37">
        <v>12</v>
      </c>
      <c r="M451" s="37" t="str">
        <f>VLOOKUP(L451,Tablas_Maestras_Prime!$A$158:$B$169,2,FALSE)</f>
        <v>Practicante</v>
      </c>
      <c r="N451" s="37" t="s">
        <v>1952</v>
      </c>
      <c r="O451" s="37" t="s">
        <v>1953</v>
      </c>
      <c r="P451" s="38">
        <v>37144</v>
      </c>
      <c r="Q451" s="39" t="s">
        <v>1954</v>
      </c>
      <c r="R451" s="37">
        <v>72874547</v>
      </c>
      <c r="S451" s="37">
        <v>901230723</v>
      </c>
      <c r="T451" s="41"/>
      <c r="U451" s="37" t="s">
        <v>1957</v>
      </c>
      <c r="V451" s="37">
        <v>7001222239</v>
      </c>
      <c r="W451" s="37">
        <v>9</v>
      </c>
      <c r="X451" s="37" t="s">
        <v>4851</v>
      </c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</row>
    <row r="452" spans="1:34" ht="15" customHeight="1">
      <c r="A452" s="37">
        <v>466</v>
      </c>
      <c r="B452" s="37">
        <v>28</v>
      </c>
      <c r="C452" s="142" t="str">
        <f>VLOOKUP(B452,Tablas_Maestras_Prime!$A$116:$B$153,2,FALSE)</f>
        <v>Arquitectura </v>
      </c>
      <c r="D452" s="37">
        <v>25</v>
      </c>
      <c r="E452" s="37" t="str">
        <f>VLOOKUP(D452,Tablas_Maestras_Prime!$A$42:$B$103,2,FALSE)</f>
        <v>UNIVERSIDAD TECNOLÓGICA DEL PERÚ</v>
      </c>
      <c r="F452" s="37">
        <v>4</v>
      </c>
      <c r="G452" s="142" t="str">
        <f>VLOOKUP(F452,Tablas_Maestras_Prime!$A$107:$B$112,2,FALSE)</f>
        <v>Ingenieria</v>
      </c>
      <c r="H452" s="37">
        <v>8</v>
      </c>
      <c r="I452" s="37" t="str">
        <f>VLOOKUP(H452,Tablas_Maestras_Prime!$A$20:$B$38,2,FALSE)</f>
        <v>Arquitectura</v>
      </c>
      <c r="J452" s="37">
        <v>3</v>
      </c>
      <c r="K452" s="142" t="str">
        <f>VLOOKUP(J452,Tablas_Maestras_Prime!$A$173:$B$175,2,FALSE)</f>
        <v>Part Time</v>
      </c>
      <c r="L452" s="37">
        <v>12</v>
      </c>
      <c r="M452" s="37" t="str">
        <f>VLOOKUP(L452,Tablas_Maestras_Prime!$A$158:$B$169,2,FALSE)</f>
        <v>Practicante</v>
      </c>
      <c r="N452" s="37" t="s">
        <v>1812</v>
      </c>
      <c r="O452" s="37" t="s">
        <v>4906</v>
      </c>
      <c r="P452" s="38">
        <v>35459</v>
      </c>
      <c r="Q452" s="39" t="s">
        <v>1814</v>
      </c>
      <c r="R452" s="37">
        <v>74356354</v>
      </c>
      <c r="S452" s="37">
        <v>916164897</v>
      </c>
      <c r="T452" s="41"/>
      <c r="U452" s="37" t="s">
        <v>1817</v>
      </c>
      <c r="V452" s="37" t="s">
        <v>1818</v>
      </c>
      <c r="W452" s="37" t="s">
        <v>34</v>
      </c>
      <c r="X452" s="37" t="s">
        <v>4851</v>
      </c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</row>
    <row r="453" spans="1:34" ht="15" customHeight="1">
      <c r="A453" s="37">
        <v>467</v>
      </c>
      <c r="B453" s="37">
        <v>28</v>
      </c>
      <c r="C453" s="142" t="str">
        <f>VLOOKUP(B453,Tablas_Maestras_Prime!$A$116:$B$153,2,FALSE)</f>
        <v>Arquitectura </v>
      </c>
      <c r="D453" s="37">
        <v>5</v>
      </c>
      <c r="E453" s="37" t="str">
        <f>VLOOKUP(D453,Tablas_Maestras_Prime!$A$42:$B$103,2,FALSE)</f>
        <v>Universidad Peruana de Ciencias Aplicadas </v>
      </c>
      <c r="F453" s="37">
        <v>4</v>
      </c>
      <c r="G453" s="142" t="str">
        <f>VLOOKUP(F453,Tablas_Maestras_Prime!$A$107:$B$112,2,FALSE)</f>
        <v>Ingenieria</v>
      </c>
      <c r="H453" s="37">
        <v>8</v>
      </c>
      <c r="I453" s="37" t="str">
        <f>VLOOKUP(H453,Tablas_Maestras_Prime!$A$20:$B$38,2,FALSE)</f>
        <v>Arquitectura</v>
      </c>
      <c r="J453" s="37">
        <v>3</v>
      </c>
      <c r="K453" s="142" t="str">
        <f>VLOOKUP(J453,Tablas_Maestras_Prime!$A$173:$B$175,2,FALSE)</f>
        <v>Part Time</v>
      </c>
      <c r="L453" s="37">
        <v>12</v>
      </c>
      <c r="M453" s="37" t="str">
        <f>VLOOKUP(L453,Tablas_Maestras_Prime!$A$158:$B$169,2,FALSE)</f>
        <v>Practicante</v>
      </c>
      <c r="N453" s="37" t="s">
        <v>1706</v>
      </c>
      <c r="O453" s="37" t="s">
        <v>1707</v>
      </c>
      <c r="P453" s="38">
        <v>37591</v>
      </c>
      <c r="Q453" s="39" t="s">
        <v>1708</v>
      </c>
      <c r="R453" s="37">
        <v>72217608</v>
      </c>
      <c r="S453" s="37">
        <v>993698832</v>
      </c>
      <c r="T453" s="41"/>
      <c r="U453" s="41"/>
      <c r="V453" s="37">
        <v>202010148</v>
      </c>
      <c r="W453" s="37" t="s">
        <v>34</v>
      </c>
      <c r="X453" s="37" t="s">
        <v>4851</v>
      </c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</row>
    <row r="454" spans="1:34" ht="15" customHeight="1">
      <c r="A454" s="37">
        <v>468</v>
      </c>
      <c r="B454" s="37">
        <v>5</v>
      </c>
      <c r="C454" s="142" t="str">
        <f>VLOOKUP(B454,Tablas_Maestras_Prime!$A$116:$B$153,2,FALSE)</f>
        <v>Ing. Civil</v>
      </c>
      <c r="D454" s="37">
        <v>4</v>
      </c>
      <c r="E454" s="37" t="str">
        <f>VLOOKUP(D454,Tablas_Maestras_Prime!$A$42:$B$103,2,FALSE)</f>
        <v>Universidad Cesar Vallejo</v>
      </c>
      <c r="F454" s="37">
        <v>4</v>
      </c>
      <c r="G454" s="142" t="str">
        <f>VLOOKUP(F454,Tablas_Maestras_Prime!$A$107:$B$112,2,FALSE)</f>
        <v>Ingenieria</v>
      </c>
      <c r="H454" s="37">
        <v>2</v>
      </c>
      <c r="I454" s="37" t="str">
        <f>VLOOKUP(H454,Tablas_Maestras_Prime!$A$20:$B$38,2,FALSE)</f>
        <v>Ingeniería</v>
      </c>
      <c r="J454" s="37">
        <v>3</v>
      </c>
      <c r="K454" s="142" t="str">
        <f>VLOOKUP(J454,Tablas_Maestras_Prime!$A$173:$B$175,2,FALSE)</f>
        <v>Part Time</v>
      </c>
      <c r="L454" s="37">
        <v>12</v>
      </c>
      <c r="M454" s="37" t="str">
        <f>VLOOKUP(L454,Tablas_Maestras_Prime!$A$158:$B$169,2,FALSE)</f>
        <v>Practicante</v>
      </c>
      <c r="N454" s="37" t="s">
        <v>4907</v>
      </c>
      <c r="O454" s="37" t="s">
        <v>1686</v>
      </c>
      <c r="P454" s="38">
        <v>38374</v>
      </c>
      <c r="Q454" s="39" t="s">
        <v>1687</v>
      </c>
      <c r="R454" s="37">
        <v>72391919</v>
      </c>
      <c r="S454" s="37">
        <v>980589875</v>
      </c>
      <c r="T454" s="41"/>
      <c r="U454" s="37" t="s">
        <v>1690</v>
      </c>
      <c r="V454" s="37">
        <v>7002815401</v>
      </c>
      <c r="W454" s="37">
        <v>7</v>
      </c>
      <c r="X454" s="37" t="s">
        <v>4851</v>
      </c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</row>
    <row r="455" spans="1:34" ht="15" customHeight="1">
      <c r="A455" s="37">
        <v>469</v>
      </c>
      <c r="B455" s="37">
        <v>5</v>
      </c>
      <c r="C455" s="142" t="str">
        <f>VLOOKUP(B455,Tablas_Maestras_Prime!$A$116:$B$153,2,FALSE)</f>
        <v>Ing. Civil</v>
      </c>
      <c r="D455" s="37">
        <v>48</v>
      </c>
      <c r="E455" s="37" t="str">
        <f>VLOOKUP(D455,Tablas_Maestras_Prime!$A$42:$B$103,2,FALSE)</f>
        <v>UNIVERSIDAD NACIONAL TECNOLÓGICA DE LIMA SUR</v>
      </c>
      <c r="F455" s="37">
        <v>4</v>
      </c>
      <c r="G455" s="142" t="str">
        <f>VLOOKUP(F455,Tablas_Maestras_Prime!$A$107:$B$112,2,FALSE)</f>
        <v>Ingenieria</v>
      </c>
      <c r="H455" s="37">
        <v>9</v>
      </c>
      <c r="I455" s="37" t="str">
        <f>VLOOKUP(H455,Tablas_Maestras_Prime!$A$20:$B$38,2,FALSE)</f>
        <v>Ingeniería y Arquitectura </v>
      </c>
      <c r="J455" s="37">
        <v>3</v>
      </c>
      <c r="K455" s="142" t="str">
        <f>VLOOKUP(J455,Tablas_Maestras_Prime!$A$173:$B$175,2,FALSE)</f>
        <v>Part Time</v>
      </c>
      <c r="L455" s="37">
        <v>12</v>
      </c>
      <c r="M455" s="37" t="str">
        <f>VLOOKUP(L455,Tablas_Maestras_Prime!$A$158:$B$169,2,FALSE)</f>
        <v>Practicante</v>
      </c>
      <c r="N455" s="37" t="s">
        <v>1651</v>
      </c>
      <c r="O455" s="37" t="s">
        <v>1652</v>
      </c>
      <c r="P455" s="38">
        <v>36372</v>
      </c>
      <c r="Q455" s="39" t="s">
        <v>1653</v>
      </c>
      <c r="R455" s="37">
        <v>74306542</v>
      </c>
      <c r="S455" s="37">
        <v>929171132</v>
      </c>
      <c r="T455" s="41"/>
      <c r="U455" s="37" t="s">
        <v>1656</v>
      </c>
      <c r="V455" s="37" t="s">
        <v>1657</v>
      </c>
      <c r="W455" s="37" t="s">
        <v>86</v>
      </c>
      <c r="X455" s="37" t="s">
        <v>4851</v>
      </c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</row>
    <row r="456" spans="1:34" ht="15" customHeight="1">
      <c r="A456" s="37">
        <v>470</v>
      </c>
      <c r="B456" s="37">
        <v>5</v>
      </c>
      <c r="C456" s="142" t="str">
        <f>VLOOKUP(B456,Tablas_Maestras_Prime!$A$116:$B$153,2,FALSE)</f>
        <v>Ing. Civil</v>
      </c>
      <c r="D456" s="37">
        <v>4</v>
      </c>
      <c r="E456" s="37" t="str">
        <f>VLOOKUP(D456,Tablas_Maestras_Prime!$A$42:$B$103,2,FALSE)</f>
        <v>Universidad Cesar Vallejo</v>
      </c>
      <c r="F456" s="37">
        <v>4</v>
      </c>
      <c r="G456" s="142" t="str">
        <f>VLOOKUP(F456,Tablas_Maestras_Prime!$A$107:$B$112,2,FALSE)</f>
        <v>Ingenieria</v>
      </c>
      <c r="H456" s="37">
        <v>11</v>
      </c>
      <c r="I456" s="37" t="str">
        <f>VLOOKUP(H456,Tablas_Maestras_Prime!$A$20:$B$38,2,FALSE)</f>
        <v>Ingeniería Civil</v>
      </c>
      <c r="J456" s="37">
        <v>3</v>
      </c>
      <c r="K456" s="142" t="str">
        <f>VLOOKUP(J456,Tablas_Maestras_Prime!$A$173:$B$175,2,FALSE)</f>
        <v>Part Time</v>
      </c>
      <c r="L456" s="37">
        <v>12</v>
      </c>
      <c r="M456" s="37" t="str">
        <f>VLOOKUP(L456,Tablas_Maestras_Prime!$A$158:$B$169,2,FALSE)</f>
        <v>Practicante</v>
      </c>
      <c r="N456" s="37" t="s">
        <v>1583</v>
      </c>
      <c r="O456" s="37" t="s">
        <v>4908</v>
      </c>
      <c r="P456" s="38">
        <v>38275</v>
      </c>
      <c r="Q456" s="39" t="s">
        <v>1585</v>
      </c>
      <c r="R456" s="37">
        <v>73380138</v>
      </c>
      <c r="S456" s="37">
        <v>940348757</v>
      </c>
      <c r="T456" s="41"/>
      <c r="U456" s="37" t="s">
        <v>4909</v>
      </c>
      <c r="V456" s="37">
        <v>700267513</v>
      </c>
      <c r="W456" s="37" t="s">
        <v>34</v>
      </c>
      <c r="X456" s="37" t="s">
        <v>4851</v>
      </c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</row>
    <row r="457" spans="1:34" ht="15" customHeight="1">
      <c r="A457" s="37">
        <v>471</v>
      </c>
      <c r="B457" s="37">
        <v>5</v>
      </c>
      <c r="C457" s="142" t="str">
        <f>VLOOKUP(B457,Tablas_Maestras_Prime!$A$116:$B$153,2,FALSE)</f>
        <v>Ing. Civil</v>
      </c>
      <c r="D457" s="37">
        <v>5</v>
      </c>
      <c r="E457" s="37" t="str">
        <f>VLOOKUP(D457,Tablas_Maestras_Prime!$A$42:$B$103,2,FALSE)</f>
        <v>Universidad Peruana de Ciencias Aplicadas </v>
      </c>
      <c r="F457" s="37">
        <v>4</v>
      </c>
      <c r="G457" s="142" t="str">
        <f>VLOOKUP(F457,Tablas_Maestras_Prime!$A$107:$B$112,2,FALSE)</f>
        <v>Ingenieria</v>
      </c>
      <c r="H457" s="37">
        <v>2</v>
      </c>
      <c r="I457" s="37" t="str">
        <f>VLOOKUP(H457,Tablas_Maestras_Prime!$A$20:$B$38,2,FALSE)</f>
        <v>Ingeniería</v>
      </c>
      <c r="J457" s="37">
        <v>3</v>
      </c>
      <c r="K457" s="142" t="str">
        <f>VLOOKUP(J457,Tablas_Maestras_Prime!$A$173:$B$175,2,FALSE)</f>
        <v>Part Time</v>
      </c>
      <c r="L457" s="37">
        <v>12</v>
      </c>
      <c r="M457" s="37" t="str">
        <f>VLOOKUP(L457,Tablas_Maestras_Prime!$A$158:$B$169,2,FALSE)</f>
        <v>Practicante</v>
      </c>
      <c r="N457" s="37" t="s">
        <v>1516</v>
      </c>
      <c r="O457" s="37" t="s">
        <v>1517</v>
      </c>
      <c r="P457" s="38">
        <v>37575</v>
      </c>
      <c r="Q457" s="39" t="s">
        <v>1518</v>
      </c>
      <c r="R457" s="37">
        <v>72122266</v>
      </c>
      <c r="S457" s="37">
        <v>936193267</v>
      </c>
      <c r="T457" s="41"/>
      <c r="U457" s="37" t="s">
        <v>1521</v>
      </c>
      <c r="V457" s="37">
        <v>202016462</v>
      </c>
      <c r="W457" s="37" t="s">
        <v>34</v>
      </c>
      <c r="X457" s="37" t="s">
        <v>4851</v>
      </c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</row>
    <row r="458" spans="1:34" ht="15" customHeight="1">
      <c r="A458" s="37">
        <v>472</v>
      </c>
      <c r="B458" s="37">
        <v>8</v>
      </c>
      <c r="C458" s="142" t="str">
        <f>VLOOKUP(B458,Tablas_Maestras_Prime!$A$116:$B$153,2,FALSE)</f>
        <v>Ingeniería de Sistemas</v>
      </c>
      <c r="D458" s="37">
        <v>4</v>
      </c>
      <c r="E458" s="37" t="str">
        <f>VLOOKUP(D458,Tablas_Maestras_Prime!$A$42:$B$103,2,FALSE)</f>
        <v>Universidad Cesar Vallejo</v>
      </c>
      <c r="F458" s="37">
        <v>4</v>
      </c>
      <c r="G458" s="142" t="str">
        <f>VLOOKUP(F458,Tablas_Maestras_Prime!$A$107:$B$112,2,FALSE)</f>
        <v>Ingenieria</v>
      </c>
      <c r="H458" s="37">
        <v>9</v>
      </c>
      <c r="I458" s="37" t="str">
        <f>VLOOKUP(H458,Tablas_Maestras_Prime!$A$20:$B$38,2,FALSE)</f>
        <v>Ingeniería y Arquitectura </v>
      </c>
      <c r="J458" s="37">
        <v>3</v>
      </c>
      <c r="K458" s="142" t="str">
        <f>VLOOKUP(J458,Tablas_Maestras_Prime!$A$173:$B$175,2,FALSE)</f>
        <v>Part Time</v>
      </c>
      <c r="L458" s="37">
        <v>12</v>
      </c>
      <c r="M458" s="37" t="str">
        <f>VLOOKUP(L458,Tablas_Maestras_Prime!$A$158:$B$169,2,FALSE)</f>
        <v>Practicante</v>
      </c>
      <c r="N458" s="37" t="s">
        <v>1440</v>
      </c>
      <c r="O458" s="37" t="s">
        <v>4910</v>
      </c>
      <c r="P458" s="38">
        <v>38230</v>
      </c>
      <c r="Q458" s="39" t="s">
        <v>1442</v>
      </c>
      <c r="R458" s="37">
        <v>76348612</v>
      </c>
      <c r="S458" s="37">
        <v>985484413</v>
      </c>
      <c r="T458" s="41"/>
      <c r="U458" s="37" t="s">
        <v>1445</v>
      </c>
      <c r="V458" s="41"/>
      <c r="W458" s="37" t="s">
        <v>34</v>
      </c>
      <c r="X458" s="37" t="s">
        <v>4851</v>
      </c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</row>
    <row r="459" spans="1:34" ht="15" customHeight="1">
      <c r="A459" s="37">
        <v>473</v>
      </c>
      <c r="B459" s="37">
        <v>8</v>
      </c>
      <c r="C459" s="142" t="str">
        <f>VLOOKUP(B459,Tablas_Maestras_Prime!$A$116:$B$153,2,FALSE)</f>
        <v>Ingeniería de Sistemas</v>
      </c>
      <c r="D459" s="37">
        <v>20</v>
      </c>
      <c r="E459" s="37" t="str">
        <f>VLOOKUP(D459,Tablas_Maestras_Prime!$A$42:$B$103,2,FALSE)</f>
        <v>Universidad Autónoma del Perú</v>
      </c>
      <c r="F459" s="37">
        <v>4</v>
      </c>
      <c r="G459" s="142" t="str">
        <f>VLOOKUP(F459,Tablas_Maestras_Prime!$A$107:$B$112,2,FALSE)</f>
        <v>Ingenieria</v>
      </c>
      <c r="H459" s="37">
        <v>9</v>
      </c>
      <c r="I459" s="37" t="str">
        <f>VLOOKUP(H459,Tablas_Maestras_Prime!$A$20:$B$38,2,FALSE)</f>
        <v>Ingeniería y Arquitectura </v>
      </c>
      <c r="J459" s="37">
        <v>3</v>
      </c>
      <c r="K459" s="142" t="str">
        <f>VLOOKUP(J459,Tablas_Maestras_Prime!$A$173:$B$175,2,FALSE)</f>
        <v>Part Time</v>
      </c>
      <c r="L459" s="37">
        <v>12</v>
      </c>
      <c r="M459" s="37" t="str">
        <f>VLOOKUP(L459,Tablas_Maestras_Prime!$A$158:$B$169,2,FALSE)</f>
        <v>Practicante</v>
      </c>
      <c r="N459" s="37" t="s">
        <v>1427</v>
      </c>
      <c r="O459" s="37" t="s">
        <v>1428</v>
      </c>
      <c r="P459" s="38">
        <v>37485</v>
      </c>
      <c r="Q459" s="39" t="s">
        <v>1429</v>
      </c>
      <c r="R459" s="37">
        <v>76512429</v>
      </c>
      <c r="S459" s="37">
        <v>989164070</v>
      </c>
      <c r="T459" s="41"/>
      <c r="U459" s="37" t="s">
        <v>1432</v>
      </c>
      <c r="V459" s="37">
        <v>2191891828</v>
      </c>
      <c r="W459" s="37" t="s">
        <v>34</v>
      </c>
      <c r="X459" s="37" t="s">
        <v>4851</v>
      </c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</row>
    <row r="460" spans="1:34" ht="15" customHeight="1">
      <c r="A460" s="37">
        <v>474</v>
      </c>
      <c r="B460" s="37">
        <v>1</v>
      </c>
      <c r="C460" s="142" t="str">
        <f>VLOOKUP(B460,Tablas_Maestras_Prime!$A$116:$B$153,2,FALSE)</f>
        <v>Arquitectura y Urbanismo</v>
      </c>
      <c r="D460" s="37">
        <v>15</v>
      </c>
      <c r="E460" s="37" t="str">
        <f>VLOOKUP(D460,Tablas_Maestras_Prime!$A$42:$B$103,2,FALSE)</f>
        <v>Universidad Catolica Santo Toribio de Mogrovejo</v>
      </c>
      <c r="F460" s="37">
        <v>4</v>
      </c>
      <c r="G460" s="142" t="str">
        <f>VLOOKUP(F460,Tablas_Maestras_Prime!$A$107:$B$112,2,FALSE)</f>
        <v>Ingenieria</v>
      </c>
      <c r="H460" s="37">
        <v>11</v>
      </c>
      <c r="I460" s="37" t="str">
        <f>VLOOKUP(H460,Tablas_Maestras_Prime!$A$20:$B$38,2,FALSE)</f>
        <v>Ingeniería Civil</v>
      </c>
      <c r="J460" s="37">
        <v>3</v>
      </c>
      <c r="K460" s="142" t="str">
        <f>VLOOKUP(J460,Tablas_Maestras_Prime!$A$173:$B$175,2,FALSE)</f>
        <v>Part Time</v>
      </c>
      <c r="L460" s="37">
        <v>12</v>
      </c>
      <c r="M460" s="37" t="str">
        <f>VLOOKUP(L460,Tablas_Maestras_Prime!$A$158:$B$169,2,FALSE)</f>
        <v>Practicante</v>
      </c>
      <c r="N460" s="37" t="s">
        <v>1363</v>
      </c>
      <c r="O460" s="37" t="s">
        <v>1364</v>
      </c>
      <c r="P460" s="38">
        <v>34908</v>
      </c>
      <c r="Q460" s="39" t="s">
        <v>1365</v>
      </c>
      <c r="R460" s="37">
        <v>76573087</v>
      </c>
      <c r="S460" s="37">
        <v>949843125</v>
      </c>
      <c r="T460" s="41"/>
      <c r="U460" s="37" t="s">
        <v>1368</v>
      </c>
      <c r="V460" s="37">
        <v>1613601975</v>
      </c>
      <c r="W460" s="37" t="s">
        <v>1323</v>
      </c>
      <c r="X460" s="37" t="s">
        <v>4851</v>
      </c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</row>
    <row r="461" spans="1:34" ht="15" customHeight="1">
      <c r="A461" s="37">
        <v>475</v>
      </c>
      <c r="B461" s="37">
        <v>29</v>
      </c>
      <c r="C461" s="142" t="str">
        <f>VLOOKUP(B461,Tablas_Maestras_Prime!$A$116:$B$153,2,FALSE)</f>
        <v>Ingeniera industrial y de sistemas </v>
      </c>
      <c r="D461" s="37">
        <v>11</v>
      </c>
      <c r="E461" s="37" t="str">
        <f>VLOOKUP(D461,Tablas_Maestras_Prime!$A$42:$B$103,2,FALSE)</f>
        <v>Universidad de Piura</v>
      </c>
      <c r="F461" s="37">
        <v>4</v>
      </c>
      <c r="G461" s="142" t="str">
        <f>VLOOKUP(F461,Tablas_Maestras_Prime!$A$107:$B$112,2,FALSE)</f>
        <v>Ingenieria</v>
      </c>
      <c r="H461" s="37">
        <v>2</v>
      </c>
      <c r="I461" s="37" t="str">
        <f>VLOOKUP(H461,Tablas_Maestras_Prime!$A$20:$B$38,2,FALSE)</f>
        <v>Ingeniería</v>
      </c>
      <c r="J461" s="37">
        <v>3</v>
      </c>
      <c r="K461" s="142" t="str">
        <f>VLOOKUP(J461,Tablas_Maestras_Prime!$A$173:$B$175,2,FALSE)</f>
        <v>Part Time</v>
      </c>
      <c r="L461" s="37">
        <v>12</v>
      </c>
      <c r="M461" s="37" t="str">
        <f>VLOOKUP(L461,Tablas_Maestras_Prime!$A$158:$B$169,2,FALSE)</f>
        <v>Practicante</v>
      </c>
      <c r="N461" s="37" t="s">
        <v>1292</v>
      </c>
      <c r="O461" s="37" t="s">
        <v>1293</v>
      </c>
      <c r="P461" s="38">
        <v>37528</v>
      </c>
      <c r="Q461" s="39" t="s">
        <v>1294</v>
      </c>
      <c r="R461" s="37">
        <v>75444922</v>
      </c>
      <c r="S461" s="37">
        <v>945155518</v>
      </c>
      <c r="T461" s="41"/>
      <c r="U461" s="37" t="s">
        <v>1297</v>
      </c>
      <c r="V461" s="41"/>
      <c r="W461" s="37" t="s">
        <v>123</v>
      </c>
      <c r="X461" s="37" t="s">
        <v>4851</v>
      </c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</row>
    <row r="462" spans="1:34" ht="15" customHeight="1">
      <c r="A462" s="37">
        <v>476</v>
      </c>
      <c r="B462" s="37">
        <v>30</v>
      </c>
      <c r="C462" s="142" t="str">
        <f>VLOOKUP(B462,Tablas_Maestras_Prime!$A$116:$B$153,2,FALSE)</f>
        <v>Ingeniería de Sistemas de  Informacion</v>
      </c>
      <c r="D462" s="37">
        <v>5</v>
      </c>
      <c r="E462" s="37" t="str">
        <f>VLOOKUP(D462,Tablas_Maestras_Prime!$A$42:$B$103,2,FALSE)</f>
        <v>Universidad Peruana de Ciencias Aplicadas </v>
      </c>
      <c r="F462" s="37">
        <v>4</v>
      </c>
      <c r="G462" s="142" t="str">
        <f>VLOOKUP(F462,Tablas_Maestras_Prime!$A$107:$B$112,2,FALSE)</f>
        <v>Ingenieria</v>
      </c>
      <c r="H462" s="37">
        <v>2</v>
      </c>
      <c r="I462" s="37" t="str">
        <f>VLOOKUP(H462,Tablas_Maestras_Prime!$A$20:$B$38,2,FALSE)</f>
        <v>Ingeniería</v>
      </c>
      <c r="J462" s="37">
        <v>3</v>
      </c>
      <c r="K462" s="142" t="str">
        <f>VLOOKUP(J462,Tablas_Maestras_Prime!$A$173:$B$175,2,FALSE)</f>
        <v>Part Time</v>
      </c>
      <c r="L462" s="37">
        <v>12</v>
      </c>
      <c r="M462" s="37" t="str">
        <f>VLOOKUP(L462,Tablas_Maestras_Prime!$A$158:$B$169,2,FALSE)</f>
        <v>Practicante</v>
      </c>
      <c r="N462" s="37" t="s">
        <v>4911</v>
      </c>
      <c r="O462" s="37" t="s">
        <v>4912</v>
      </c>
      <c r="P462" s="38">
        <v>37563</v>
      </c>
      <c r="Q462" s="39" t="s">
        <v>1177</v>
      </c>
      <c r="R462" s="37">
        <v>73220938</v>
      </c>
      <c r="S462" s="37">
        <v>979779453</v>
      </c>
      <c r="T462" s="41"/>
      <c r="U462" s="37" t="s">
        <v>1181</v>
      </c>
      <c r="V462" s="37" t="s">
        <v>1182</v>
      </c>
      <c r="W462" s="37" t="s">
        <v>4913</v>
      </c>
      <c r="X462" s="37" t="s">
        <v>4851</v>
      </c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</row>
    <row r="463" spans="1:34" ht="15" customHeight="1">
      <c r="A463" s="37">
        <v>477</v>
      </c>
      <c r="B463" s="37">
        <v>31</v>
      </c>
      <c r="C463" s="142" t="str">
        <f>VLOOKUP(B463,Tablas_Maestras_Prime!$A$116:$B$153,2,FALSE)</f>
        <v>Administración</v>
      </c>
      <c r="D463" s="37">
        <v>21</v>
      </c>
      <c r="E463" s="37" t="str">
        <f>VLOOKUP(D463,Tablas_Maestras_Prime!$A$42:$B$103,2,FALSE)</f>
        <v>Universidad Nacional de Moquegua</v>
      </c>
      <c r="F463" s="37">
        <v>2</v>
      </c>
      <c r="G463" s="142" t="str">
        <f>VLOOKUP(F463,Tablas_Maestras_Prime!$A$107:$B$112,2,FALSE)</f>
        <v>Administracion</v>
      </c>
      <c r="H463" s="37">
        <v>15</v>
      </c>
      <c r="I463" s="37" t="str">
        <f>VLOOKUP(H463,Tablas_Maestras_Prime!$A$20:$B$38,2,FALSE)</f>
        <v>Ciencias Sociales</v>
      </c>
      <c r="J463" s="37">
        <v>3</v>
      </c>
      <c r="K463" s="142" t="str">
        <f>VLOOKUP(J463,Tablas_Maestras_Prime!$A$173:$B$175,2,FALSE)</f>
        <v>Part Time</v>
      </c>
      <c r="L463" s="37">
        <v>12</v>
      </c>
      <c r="M463" s="37" t="str">
        <f>VLOOKUP(L463,Tablas_Maestras_Prime!$A$158:$B$169,2,FALSE)</f>
        <v>Practicante</v>
      </c>
      <c r="N463" s="37" t="s">
        <v>1129</v>
      </c>
      <c r="O463" s="37" t="s">
        <v>4915</v>
      </c>
      <c r="P463" s="38">
        <v>34431</v>
      </c>
      <c r="Q463" s="39" t="s">
        <v>1131</v>
      </c>
      <c r="R463" s="37">
        <v>72014188</v>
      </c>
      <c r="S463" s="37">
        <v>957990700</v>
      </c>
      <c r="T463" s="41"/>
      <c r="U463" s="37" t="s">
        <v>1134</v>
      </c>
      <c r="V463" s="37">
        <v>2020214030</v>
      </c>
      <c r="W463" s="37">
        <v>10</v>
      </c>
      <c r="X463" s="37" t="s">
        <v>4851</v>
      </c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</row>
    <row r="464" spans="1:34" ht="15" customHeight="1">
      <c r="A464" s="37">
        <v>478</v>
      </c>
      <c r="B464" s="37">
        <v>12</v>
      </c>
      <c r="C464" s="142" t="str">
        <f>VLOOKUP(B464,Tablas_Maestras_Prime!$A$116:$B$153,2,FALSE)</f>
        <v>Ingenieria de Software</v>
      </c>
      <c r="D464" s="37">
        <v>25</v>
      </c>
      <c r="E464" s="37" t="str">
        <f>VLOOKUP(D464,Tablas_Maestras_Prime!$A$42:$B$103,2,FALSE)</f>
        <v>UNIVERSIDAD TECNOLÓGICA DEL PERÚ</v>
      </c>
      <c r="F464" s="37">
        <v>2</v>
      </c>
      <c r="G464" s="142" t="str">
        <f>VLOOKUP(F464,Tablas_Maestras_Prime!$A$107:$B$112,2,FALSE)</f>
        <v>Administracion</v>
      </c>
      <c r="H464" s="37">
        <v>16</v>
      </c>
      <c r="I464" s="37" t="str">
        <f>VLOOKUP(H464,Tablas_Maestras_Prime!$A$20:$B$38,2,FALSE)</f>
        <v>Ciencias e Ingeniería</v>
      </c>
      <c r="J464" s="37">
        <v>3</v>
      </c>
      <c r="K464" s="142" t="str">
        <f>VLOOKUP(J464,Tablas_Maestras_Prime!$A$173:$B$175,2,FALSE)</f>
        <v>Part Time</v>
      </c>
      <c r="L464" s="37">
        <v>12</v>
      </c>
      <c r="M464" s="37" t="str">
        <f>VLOOKUP(L464,Tablas_Maestras_Prime!$A$158:$B$169,2,FALSE)</f>
        <v>Practicante</v>
      </c>
      <c r="N464" s="37" t="s">
        <v>969</v>
      </c>
      <c r="O464" s="37" t="s">
        <v>970</v>
      </c>
      <c r="P464" s="38">
        <v>37305</v>
      </c>
      <c r="Q464" s="39" t="s">
        <v>971</v>
      </c>
      <c r="R464" s="37">
        <v>72196163</v>
      </c>
      <c r="S464" s="37">
        <v>963854572</v>
      </c>
      <c r="T464" s="41"/>
      <c r="U464" s="37" t="s">
        <v>974</v>
      </c>
      <c r="V464" s="37" t="s">
        <v>975</v>
      </c>
      <c r="W464" s="37" t="s">
        <v>456</v>
      </c>
      <c r="X464" s="37" t="s">
        <v>4851</v>
      </c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</row>
    <row r="465" spans="1:34" ht="15" customHeight="1">
      <c r="A465" s="37">
        <v>479</v>
      </c>
      <c r="B465" s="37">
        <v>5</v>
      </c>
      <c r="C465" s="142" t="str">
        <f>VLOOKUP(B465,Tablas_Maestras_Prime!$A$116:$B$153,2,FALSE)</f>
        <v>Ing. Civil</v>
      </c>
      <c r="D465" s="37">
        <v>4</v>
      </c>
      <c r="E465" s="37" t="str">
        <f>VLOOKUP(D465,Tablas_Maestras_Prime!$A$42:$B$103,2,FALSE)</f>
        <v>Universidad Cesar Vallejo</v>
      </c>
      <c r="F465" s="37">
        <v>4</v>
      </c>
      <c r="G465" s="142" t="str">
        <f>VLOOKUP(F465,Tablas_Maestras_Prime!$A$107:$B$112,2,FALSE)</f>
        <v>Ingenieria</v>
      </c>
      <c r="H465" s="37">
        <v>9</v>
      </c>
      <c r="I465" s="37" t="str">
        <f>VLOOKUP(H465,Tablas_Maestras_Prime!$A$20:$B$38,2,FALSE)</f>
        <v>Ingeniería y Arquitectura </v>
      </c>
      <c r="J465" s="37">
        <v>3</v>
      </c>
      <c r="K465" s="142" t="str">
        <f>VLOOKUP(J465,Tablas_Maestras_Prime!$A$173:$B$175,2,FALSE)</f>
        <v>Part Time</v>
      </c>
      <c r="L465" s="37">
        <v>12</v>
      </c>
      <c r="M465" s="37" t="str">
        <f>VLOOKUP(L465,Tablas_Maestras_Prime!$A$158:$B$169,2,FALSE)</f>
        <v>Practicante</v>
      </c>
      <c r="N465" s="37" t="s">
        <v>816</v>
      </c>
      <c r="O465" s="37" t="s">
        <v>817</v>
      </c>
      <c r="P465" s="38">
        <v>34914</v>
      </c>
      <c r="Q465" s="39" t="s">
        <v>4917</v>
      </c>
      <c r="R465" s="37">
        <v>70056535</v>
      </c>
      <c r="S465" s="37">
        <v>961579290</v>
      </c>
      <c r="T465" s="41"/>
      <c r="U465" s="37" t="s">
        <v>4918</v>
      </c>
      <c r="V465" s="37">
        <v>6500019860</v>
      </c>
      <c r="W465" s="37" t="s">
        <v>34</v>
      </c>
      <c r="X465" s="37" t="s">
        <v>4851</v>
      </c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</row>
    <row r="466" spans="1:34" ht="15" customHeight="1">
      <c r="A466" s="37">
        <v>480</v>
      </c>
      <c r="B466" s="37">
        <v>15</v>
      </c>
      <c r="C466" s="142" t="str">
        <f>VLOOKUP(B466,Tablas_Maestras_Prime!$A$116:$B$153,2,FALSE)</f>
        <v>Ingeniería Ambiental</v>
      </c>
      <c r="D466" s="37">
        <v>33</v>
      </c>
      <c r="E466" s="37" t="str">
        <f>VLOOKUP(D466,Tablas_Maestras_Prime!$A$42:$B$103,2,FALSE)</f>
        <v>PONTIFICA UNIVERSIDAD CATOLICA DEL PERU (PUCP)</v>
      </c>
      <c r="F466" s="37">
        <v>4</v>
      </c>
      <c r="G466" s="142" t="str">
        <f>VLOOKUP(F466,Tablas_Maestras_Prime!$A$107:$B$112,2,FALSE)</f>
        <v>Ingenieria</v>
      </c>
      <c r="H466" s="37">
        <v>17</v>
      </c>
      <c r="I466" s="37" t="str">
        <f>VLOOKUP(H466,Tablas_Maestras_Prime!$A$20:$B$38,2,FALSE)</f>
        <v>Ingenieria Ambiental </v>
      </c>
      <c r="J466" s="37">
        <v>3</v>
      </c>
      <c r="K466" s="142" t="str">
        <f>VLOOKUP(J466,Tablas_Maestras_Prime!$A$173:$B$175,2,FALSE)</f>
        <v>Part Time</v>
      </c>
      <c r="L466" s="37">
        <v>12</v>
      </c>
      <c r="M466" s="37" t="str">
        <f>VLOOKUP(L466,Tablas_Maestras_Prime!$A$158:$B$169,2,FALSE)</f>
        <v>Practicante</v>
      </c>
      <c r="N466" s="37" t="s">
        <v>769</v>
      </c>
      <c r="O466" s="37" t="s">
        <v>770</v>
      </c>
      <c r="P466" s="38">
        <v>36229</v>
      </c>
      <c r="Q466" s="39" t="s">
        <v>771</v>
      </c>
      <c r="R466" s="37">
        <v>74023297</v>
      </c>
      <c r="S466" s="37">
        <v>904645508</v>
      </c>
      <c r="T466" s="41"/>
      <c r="U466" s="37" t="s">
        <v>774</v>
      </c>
      <c r="V466" s="37">
        <v>20213113</v>
      </c>
      <c r="W466" s="37" t="s">
        <v>34</v>
      </c>
      <c r="X466" s="37" t="s">
        <v>4851</v>
      </c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</row>
    <row r="467" spans="1:34" ht="15" customHeight="1">
      <c r="A467" s="37">
        <v>481</v>
      </c>
      <c r="B467" s="37">
        <v>28</v>
      </c>
      <c r="C467" s="142" t="str">
        <f>VLOOKUP(B467,Tablas_Maestras_Prime!$A$116:$B$153,2,FALSE)</f>
        <v>Arquitectura </v>
      </c>
      <c r="D467" s="37">
        <v>4</v>
      </c>
      <c r="E467" s="37" t="str">
        <f>VLOOKUP(D467,Tablas_Maestras_Prime!$A$42:$B$103,2,FALSE)</f>
        <v>Universidad Cesar Vallejo</v>
      </c>
      <c r="F467" s="37">
        <v>4</v>
      </c>
      <c r="G467" s="142" t="str">
        <f>VLOOKUP(F467,Tablas_Maestras_Prime!$A$107:$B$112,2,FALSE)</f>
        <v>Ingenieria</v>
      </c>
      <c r="H467" s="37">
        <v>9</v>
      </c>
      <c r="I467" s="37" t="str">
        <f>VLOOKUP(H467,Tablas_Maestras_Prime!$A$20:$B$38,2,FALSE)</f>
        <v>Ingeniería y Arquitectura </v>
      </c>
      <c r="J467" s="37">
        <v>3</v>
      </c>
      <c r="K467" s="142" t="str">
        <f>VLOOKUP(J467,Tablas_Maestras_Prime!$A$173:$B$175,2,FALSE)</f>
        <v>Part Time</v>
      </c>
      <c r="L467" s="37">
        <v>12</v>
      </c>
      <c r="M467" s="37" t="str">
        <f>VLOOKUP(L467,Tablas_Maestras_Prime!$A$158:$B$169,2,FALSE)</f>
        <v>Practicante</v>
      </c>
      <c r="N467" s="37" t="s">
        <v>615</v>
      </c>
      <c r="O467" s="37" t="s">
        <v>616</v>
      </c>
      <c r="P467" s="38">
        <v>35504</v>
      </c>
      <c r="Q467" s="39" t="s">
        <v>617</v>
      </c>
      <c r="R467" s="37">
        <v>74973597</v>
      </c>
      <c r="S467" s="37">
        <v>953355986</v>
      </c>
      <c r="T467" s="41"/>
      <c r="U467" s="37" t="s">
        <v>620</v>
      </c>
      <c r="V467" s="37">
        <v>7002449326</v>
      </c>
      <c r="W467" s="37" t="s">
        <v>34</v>
      </c>
      <c r="X467" s="37" t="s">
        <v>4851</v>
      </c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</row>
    <row r="468" spans="1:34" ht="15" customHeight="1">
      <c r="A468" s="37">
        <v>483</v>
      </c>
      <c r="B468" s="37">
        <v>12</v>
      </c>
      <c r="C468" s="142" t="str">
        <f>VLOOKUP(B468,Tablas_Maestras_Prime!$A$116:$B$153,2,FALSE)</f>
        <v>Ingenieria de Software</v>
      </c>
      <c r="D468" s="37">
        <v>3</v>
      </c>
      <c r="E468" s="37" t="str">
        <f>VLOOKUP(D468,Tablas_Maestras_Prime!$A$42:$B$103,2,FALSE)</f>
        <v>SENATI</v>
      </c>
      <c r="F468" s="37">
        <v>4</v>
      </c>
      <c r="G468" s="142" t="str">
        <f>VLOOKUP(F468,Tablas_Maestras_Prime!$A$107:$B$112,2,FALSE)</f>
        <v>Ingenieria</v>
      </c>
      <c r="H468" s="37">
        <v>2</v>
      </c>
      <c r="I468" s="37" t="str">
        <f>VLOOKUP(H468,Tablas_Maestras_Prime!$A$20:$B$38,2,FALSE)</f>
        <v>Ingeniería</v>
      </c>
      <c r="J468" s="37">
        <v>3</v>
      </c>
      <c r="K468" s="142" t="str">
        <f>VLOOKUP(J468,Tablas_Maestras_Prime!$A$173:$B$175,2,FALSE)</f>
        <v>Part Time</v>
      </c>
      <c r="L468" s="37">
        <v>12</v>
      </c>
      <c r="M468" s="37" t="str">
        <f>VLOOKUP(L468,Tablas_Maestras_Prime!$A$158:$B$169,2,FALSE)</f>
        <v>Practicante</v>
      </c>
      <c r="N468" s="37" t="s">
        <v>566</v>
      </c>
      <c r="O468" s="37" t="s">
        <v>4920</v>
      </c>
      <c r="P468" s="38">
        <v>36532</v>
      </c>
      <c r="Q468" s="39" t="s">
        <v>568</v>
      </c>
      <c r="R468" s="37">
        <v>71458104</v>
      </c>
      <c r="S468" s="37">
        <v>933924935</v>
      </c>
      <c r="T468" s="41"/>
      <c r="U468" s="37" t="s">
        <v>571</v>
      </c>
      <c r="V468" s="37">
        <v>1471856</v>
      </c>
      <c r="W468" s="37">
        <v>4</v>
      </c>
      <c r="X468" s="37" t="s">
        <v>4851</v>
      </c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</row>
    <row r="469" spans="1:34" ht="15" customHeight="1">
      <c r="A469" s="37">
        <v>484</v>
      </c>
      <c r="B469" s="37">
        <v>10</v>
      </c>
      <c r="C469" s="142" t="str">
        <f>VLOOKUP(B469,Tablas_Maestras_Prime!$A$116:$B$153,2,FALSE)</f>
        <v>Administracion de Empresas</v>
      </c>
      <c r="D469" s="37">
        <v>49</v>
      </c>
      <c r="E469" s="37" t="str">
        <f>VLOOKUP(D469,Tablas_Maestras_Prime!$A$42:$B$103,2,FALSE)</f>
        <v>UNIVERSIDAD PERUANA UNIÓN</v>
      </c>
      <c r="F469" s="37">
        <v>2</v>
      </c>
      <c r="G469" s="142" t="str">
        <f>VLOOKUP(F469,Tablas_Maestras_Prime!$A$107:$B$112,2,FALSE)</f>
        <v>Administracion</v>
      </c>
      <c r="H469" s="37">
        <v>18</v>
      </c>
      <c r="I469" s="37" t="str">
        <f>VLOOKUP(H469,Tablas_Maestras_Prime!$A$20:$B$38,2,FALSE)</f>
        <v>Ciencias Empresariales</v>
      </c>
      <c r="J469" s="37">
        <v>3</v>
      </c>
      <c r="K469" s="142" t="str">
        <f>VLOOKUP(J469,Tablas_Maestras_Prime!$A$173:$B$175,2,FALSE)</f>
        <v>Part Time</v>
      </c>
      <c r="L469" s="37">
        <v>12</v>
      </c>
      <c r="M469" s="37" t="str">
        <f>VLOOKUP(L469,Tablas_Maestras_Prime!$A$158:$B$169,2,FALSE)</f>
        <v>Practicante</v>
      </c>
      <c r="N469" s="37" t="s">
        <v>494</v>
      </c>
      <c r="O469" s="37" t="s">
        <v>495</v>
      </c>
      <c r="P469" s="38">
        <v>37793</v>
      </c>
      <c r="Q469" s="39" t="s">
        <v>496</v>
      </c>
      <c r="R469" s="37">
        <v>73805896</v>
      </c>
      <c r="S469" s="37">
        <v>956961560</v>
      </c>
      <c r="T469" s="41"/>
      <c r="U469" s="37" t="s">
        <v>4923</v>
      </c>
      <c r="V469" s="37">
        <v>250700</v>
      </c>
      <c r="W469" s="37" t="s">
        <v>86</v>
      </c>
      <c r="X469" s="37" t="s">
        <v>4851</v>
      </c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</row>
    <row r="470" spans="1:34" ht="15" customHeight="1">
      <c r="A470" s="37">
        <v>485</v>
      </c>
      <c r="B470" s="37">
        <v>28</v>
      </c>
      <c r="C470" s="142" t="str">
        <f>VLOOKUP(B470,Tablas_Maestras_Prime!$A$116:$B$153,2,FALSE)</f>
        <v>Arquitectura </v>
      </c>
      <c r="D470" s="37">
        <v>4</v>
      </c>
      <c r="E470" s="37" t="str">
        <f>VLOOKUP(D470,Tablas_Maestras_Prime!$A$42:$B$103,2,FALSE)</f>
        <v>Universidad Cesar Vallejo</v>
      </c>
      <c r="F470" s="37">
        <v>4</v>
      </c>
      <c r="G470" s="142" t="str">
        <f>VLOOKUP(F470,Tablas_Maestras_Prime!$A$107:$B$112,2,FALSE)</f>
        <v>Ingenieria</v>
      </c>
      <c r="H470" s="37">
        <v>9</v>
      </c>
      <c r="I470" s="37" t="str">
        <f>VLOOKUP(H470,Tablas_Maestras_Prime!$A$20:$B$38,2,FALSE)</f>
        <v>Ingeniería y Arquitectura </v>
      </c>
      <c r="J470" s="37">
        <v>3</v>
      </c>
      <c r="K470" s="142" t="str">
        <f>VLOOKUP(J470,Tablas_Maestras_Prime!$A$173:$B$175,2,FALSE)</f>
        <v>Part Time</v>
      </c>
      <c r="L470" s="37">
        <v>12</v>
      </c>
      <c r="M470" s="37" t="str">
        <f>VLOOKUP(L470,Tablas_Maestras_Prime!$A$158:$B$169,2,FALSE)</f>
        <v>Practicante</v>
      </c>
      <c r="N470" s="37" t="s">
        <v>369</v>
      </c>
      <c r="O470" s="37" t="s">
        <v>370</v>
      </c>
      <c r="P470" s="38">
        <v>37770</v>
      </c>
      <c r="Q470" s="39" t="s">
        <v>371</v>
      </c>
      <c r="R470" s="37">
        <v>71012887</v>
      </c>
      <c r="S470" s="37">
        <v>962546358</v>
      </c>
      <c r="T470" s="41"/>
      <c r="U470" s="37" t="s">
        <v>374</v>
      </c>
      <c r="V470" s="37">
        <v>7002390342</v>
      </c>
      <c r="W470" s="37" t="s">
        <v>34</v>
      </c>
      <c r="X470" s="37" t="s">
        <v>4851</v>
      </c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</row>
    <row r="471" spans="1:34" ht="15" customHeight="1">
      <c r="A471" s="37">
        <v>486</v>
      </c>
      <c r="B471" s="37">
        <v>8</v>
      </c>
      <c r="C471" s="142" t="str">
        <f>VLOOKUP(B471,Tablas_Maestras_Prime!$A$116:$B$153,2,FALSE)</f>
        <v>Ingeniería de Sistemas</v>
      </c>
      <c r="D471" s="37">
        <v>4</v>
      </c>
      <c r="E471" s="37" t="str">
        <f>VLOOKUP(D471,Tablas_Maestras_Prime!$A$42:$B$103,2,FALSE)</f>
        <v>Universidad Cesar Vallejo</v>
      </c>
      <c r="F471" s="37">
        <v>4</v>
      </c>
      <c r="G471" s="142" t="str">
        <f>VLOOKUP(F471,Tablas_Maestras_Prime!$A$107:$B$112,2,FALSE)</f>
        <v>Ingenieria</v>
      </c>
      <c r="H471" s="37">
        <v>2</v>
      </c>
      <c r="I471" s="37" t="str">
        <f>VLOOKUP(H471,Tablas_Maestras_Prime!$A$20:$B$38,2,FALSE)</f>
        <v>Ingeniería</v>
      </c>
      <c r="J471" s="37">
        <v>3</v>
      </c>
      <c r="K471" s="142" t="str">
        <f>VLOOKUP(J471,Tablas_Maestras_Prime!$A$173:$B$175,2,FALSE)</f>
        <v>Part Time</v>
      </c>
      <c r="L471" s="37">
        <v>12</v>
      </c>
      <c r="M471" s="37" t="str">
        <f>VLOOKUP(L471,Tablas_Maestras_Prime!$A$158:$B$169,2,FALSE)</f>
        <v>Practicante</v>
      </c>
      <c r="N471" s="37" t="s">
        <v>345</v>
      </c>
      <c r="O471" s="37" t="s">
        <v>346</v>
      </c>
      <c r="P471" s="38">
        <v>38104</v>
      </c>
      <c r="Q471" s="39" t="s">
        <v>347</v>
      </c>
      <c r="R471" s="37">
        <v>74853068</v>
      </c>
      <c r="S471" s="37">
        <v>986308587</v>
      </c>
      <c r="T471" s="41"/>
      <c r="U471" s="37" t="s">
        <v>350</v>
      </c>
      <c r="V471" s="37">
        <v>7002590510</v>
      </c>
      <c r="W471" s="37" t="s">
        <v>34</v>
      </c>
      <c r="X471" s="37" t="s">
        <v>4851</v>
      </c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</row>
    <row r="472" spans="1:34" ht="15" customHeight="1">
      <c r="A472" s="37">
        <v>487</v>
      </c>
      <c r="B472" s="37">
        <v>5</v>
      </c>
      <c r="C472" s="142" t="str">
        <f>VLOOKUP(B472,Tablas_Maestras_Prime!$A$116:$B$153,2,FALSE)</f>
        <v>Ing. Civil</v>
      </c>
      <c r="D472" s="37">
        <v>4</v>
      </c>
      <c r="E472" s="37" t="str">
        <f>VLOOKUP(D472,Tablas_Maestras_Prime!$A$42:$B$103,2,FALSE)</f>
        <v>Universidad Cesar Vallejo</v>
      </c>
      <c r="F472" s="37">
        <v>4</v>
      </c>
      <c r="G472" s="142" t="str">
        <f>VLOOKUP(F472,Tablas_Maestras_Prime!$A$107:$B$112,2,FALSE)</f>
        <v>Ingenieria</v>
      </c>
      <c r="H472" s="37">
        <v>11</v>
      </c>
      <c r="I472" s="37" t="str">
        <f>VLOOKUP(H472,Tablas_Maestras_Prime!$A$20:$B$38,2,FALSE)</f>
        <v>Ingeniería Civil</v>
      </c>
      <c r="J472" s="37">
        <v>3</v>
      </c>
      <c r="K472" s="142" t="str">
        <f>VLOOKUP(J472,Tablas_Maestras_Prime!$A$173:$B$175,2,FALSE)</f>
        <v>Part Time</v>
      </c>
      <c r="L472" s="37">
        <v>12</v>
      </c>
      <c r="M472" s="37" t="str">
        <f>VLOOKUP(L472,Tablas_Maestras_Prime!$A$158:$B$169,2,FALSE)</f>
        <v>Practicante</v>
      </c>
      <c r="N472" s="37" t="s">
        <v>330</v>
      </c>
      <c r="O472" s="37" t="s">
        <v>4924</v>
      </c>
      <c r="P472" s="38">
        <v>37434</v>
      </c>
      <c r="Q472" s="39" t="s">
        <v>332</v>
      </c>
      <c r="R472" s="37">
        <v>76122630</v>
      </c>
      <c r="S472" s="37">
        <v>939871324</v>
      </c>
      <c r="T472" s="41"/>
      <c r="U472" s="37" t="s">
        <v>336</v>
      </c>
      <c r="V472" s="37">
        <v>7002538918</v>
      </c>
      <c r="W472" s="37">
        <v>9</v>
      </c>
      <c r="X472" s="37" t="s">
        <v>4851</v>
      </c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</row>
    <row r="473" spans="1:34" ht="15" customHeight="1">
      <c r="A473" s="37">
        <v>488</v>
      </c>
      <c r="B473" s="37">
        <v>28</v>
      </c>
      <c r="C473" s="142" t="str">
        <f>VLOOKUP(B473,Tablas_Maestras_Prime!$A$116:$B$153,2,FALSE)</f>
        <v>Arquitectura </v>
      </c>
      <c r="D473" s="37">
        <v>25</v>
      </c>
      <c r="E473" s="37" t="str">
        <f>VLOOKUP(D473,Tablas_Maestras_Prime!$A$42:$B$103,2,FALSE)</f>
        <v>UNIVERSIDAD TECNOLÓGICA DEL PERÚ</v>
      </c>
      <c r="F473" s="37">
        <v>4</v>
      </c>
      <c r="G473" s="142" t="str">
        <f>VLOOKUP(F473,Tablas_Maestras_Prime!$A$107:$B$112,2,FALSE)</f>
        <v>Ingenieria</v>
      </c>
      <c r="H473" s="37">
        <v>8</v>
      </c>
      <c r="I473" s="37" t="str">
        <f>VLOOKUP(H473,Tablas_Maestras_Prime!$A$20:$B$38,2,FALSE)</f>
        <v>Arquitectura</v>
      </c>
      <c r="J473" s="37">
        <v>3</v>
      </c>
      <c r="K473" s="142" t="str">
        <f>VLOOKUP(J473,Tablas_Maestras_Prime!$A$173:$B$175,2,FALSE)</f>
        <v>Part Time</v>
      </c>
      <c r="L473" s="37">
        <v>12</v>
      </c>
      <c r="M473" s="37" t="str">
        <f>VLOOKUP(L473,Tablas_Maestras_Prime!$A$158:$B$169,2,FALSE)</f>
        <v>Practicante</v>
      </c>
      <c r="N473" s="37" t="s">
        <v>226</v>
      </c>
      <c r="O473" s="37" t="s">
        <v>4925</v>
      </c>
      <c r="P473" s="38">
        <v>36330</v>
      </c>
      <c r="Q473" s="39" t="s">
        <v>228</v>
      </c>
      <c r="R473" s="37">
        <v>74966427</v>
      </c>
      <c r="S473" s="37">
        <v>992337326</v>
      </c>
      <c r="T473" s="41"/>
      <c r="U473" s="37" t="s">
        <v>232</v>
      </c>
      <c r="V473" s="37">
        <v>1632213</v>
      </c>
      <c r="W473" s="37" t="s">
        <v>86</v>
      </c>
      <c r="X473" s="37" t="s">
        <v>4851</v>
      </c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</row>
    <row r="474" spans="1:34" ht="15" customHeight="1">
      <c r="A474" s="37">
        <v>489</v>
      </c>
      <c r="B474" s="37">
        <v>5</v>
      </c>
      <c r="C474" s="142" t="str">
        <f>VLOOKUP(B474,Tablas_Maestras_Prime!$A$116:$B$153,2,FALSE)</f>
        <v>Ing. Civil</v>
      </c>
      <c r="D474" s="37">
        <v>5</v>
      </c>
      <c r="E474" s="37" t="str">
        <f>VLOOKUP(D474,Tablas_Maestras_Prime!$A$42:$B$103,2,FALSE)</f>
        <v>Universidad Peruana de Ciencias Aplicadas </v>
      </c>
      <c r="F474" s="37">
        <v>4</v>
      </c>
      <c r="G474" s="142" t="str">
        <f>VLOOKUP(F474,Tablas_Maestras_Prime!$A$107:$B$112,2,FALSE)</f>
        <v>Ingenieria</v>
      </c>
      <c r="H474" s="37">
        <v>2</v>
      </c>
      <c r="I474" s="37" t="str">
        <f>VLOOKUP(H474,Tablas_Maestras_Prime!$A$20:$B$38,2,FALSE)</f>
        <v>Ingeniería</v>
      </c>
      <c r="J474" s="37">
        <v>3</v>
      </c>
      <c r="K474" s="142" t="str">
        <f>VLOOKUP(J474,Tablas_Maestras_Prime!$A$173:$B$175,2,FALSE)</f>
        <v>Part Time</v>
      </c>
      <c r="L474" s="37">
        <v>12</v>
      </c>
      <c r="M474" s="37" t="str">
        <f>VLOOKUP(L474,Tablas_Maestras_Prime!$A$158:$B$169,2,FALSE)</f>
        <v>Practicante</v>
      </c>
      <c r="N474" s="37" t="s">
        <v>115</v>
      </c>
      <c r="O474" s="37" t="s">
        <v>116</v>
      </c>
      <c r="P474" s="38">
        <v>37278</v>
      </c>
      <c r="Q474" s="39" t="s">
        <v>117</v>
      </c>
      <c r="R474" s="37">
        <v>70635564</v>
      </c>
      <c r="S474" s="37">
        <v>924344966</v>
      </c>
      <c r="T474" s="41"/>
      <c r="U474" s="37" t="s">
        <v>121</v>
      </c>
      <c r="V474" s="37" t="s">
        <v>122</v>
      </c>
      <c r="W474" s="37" t="s">
        <v>123</v>
      </c>
      <c r="X474" s="37" t="s">
        <v>4851</v>
      </c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</row>
    <row r="475" spans="1:34" ht="15" customHeight="1">
      <c r="A475" s="37">
        <v>490</v>
      </c>
      <c r="B475" s="37">
        <v>5</v>
      </c>
      <c r="C475" s="142" t="str">
        <f>VLOOKUP(B475,Tablas_Maestras_Prime!$A$116:$B$153,2,FALSE)</f>
        <v>Ing. Civil</v>
      </c>
      <c r="D475" s="37">
        <v>5</v>
      </c>
      <c r="E475" s="37" t="str">
        <f>VLOOKUP(D475,Tablas_Maestras_Prime!$A$42:$B$103,2,FALSE)</f>
        <v>Universidad Peruana de Ciencias Aplicadas </v>
      </c>
      <c r="F475" s="37">
        <v>4</v>
      </c>
      <c r="G475" s="142" t="str">
        <f>VLOOKUP(F475,Tablas_Maestras_Prime!$A$107:$B$112,2,FALSE)</f>
        <v>Ingenieria</v>
      </c>
      <c r="H475" s="37">
        <v>2</v>
      </c>
      <c r="I475" s="37" t="str">
        <f>VLOOKUP(H475,Tablas_Maestras_Prime!$A$20:$B$38,2,FALSE)</f>
        <v>Ingeniería</v>
      </c>
      <c r="J475" s="37">
        <v>3</v>
      </c>
      <c r="K475" s="142" t="str">
        <f>VLOOKUP(J475,Tablas_Maestras_Prime!$A$173:$B$175,2,FALSE)</f>
        <v>Part Time</v>
      </c>
      <c r="L475" s="37">
        <v>12</v>
      </c>
      <c r="M475" s="37" t="str">
        <f>VLOOKUP(L475,Tablas_Maestras_Prime!$A$158:$B$169,2,FALSE)</f>
        <v>Practicante</v>
      </c>
      <c r="N475" s="37" t="s">
        <v>55</v>
      </c>
      <c r="O475" s="37" t="s">
        <v>4926</v>
      </c>
      <c r="P475" s="38">
        <v>34129</v>
      </c>
      <c r="Q475" s="39" t="s">
        <v>57</v>
      </c>
      <c r="R475" s="37">
        <v>74140622</v>
      </c>
      <c r="S475" s="37">
        <v>942636539</v>
      </c>
      <c r="T475" s="41"/>
      <c r="U475" s="37" t="s">
        <v>60</v>
      </c>
      <c r="V475" s="37" t="s">
        <v>61</v>
      </c>
      <c r="W475" s="37" t="s">
        <v>4927</v>
      </c>
      <c r="X475" s="37" t="s">
        <v>4851</v>
      </c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</row>
    <row r="476" spans="1:34" ht="15" customHeight="1">
      <c r="A476" s="37">
        <v>491</v>
      </c>
      <c r="B476" s="37">
        <v>5</v>
      </c>
      <c r="C476" s="142" t="str">
        <f>VLOOKUP(B476,Tablas_Maestras_Prime!$A$116:$B$153,2,FALSE)</f>
        <v>Ing. Civil</v>
      </c>
      <c r="D476" s="37">
        <v>14</v>
      </c>
      <c r="E476" s="37" t="str">
        <f>VLOOKUP(D476,Tablas_Maestras_Prime!$A$42:$B$103,2,FALSE)</f>
        <v>Universidad Ricardo Palma</v>
      </c>
      <c r="F476" s="37">
        <v>4</v>
      </c>
      <c r="G476" s="142" t="str">
        <f>VLOOKUP(F476,Tablas_Maestras_Prime!$A$107:$B$112,2,FALSE)</f>
        <v>Ingenieria</v>
      </c>
      <c r="H476" s="37">
        <v>2</v>
      </c>
      <c r="I476" s="37" t="str">
        <f>VLOOKUP(H476,Tablas_Maestras_Prime!$A$20:$B$38,2,FALSE)</f>
        <v>Ingeniería</v>
      </c>
      <c r="J476" s="37">
        <v>3</v>
      </c>
      <c r="K476" s="142" t="str">
        <f>VLOOKUP(J476,Tablas_Maestras_Prime!$A$173:$B$175,2,FALSE)</f>
        <v>Part Time</v>
      </c>
      <c r="L476" s="37">
        <v>12</v>
      </c>
      <c r="M476" s="37" t="str">
        <f>VLOOKUP(L476,Tablas_Maestras_Prime!$A$158:$B$169,2,FALSE)</f>
        <v>Practicante</v>
      </c>
      <c r="N476" s="37" t="s">
        <v>647</v>
      </c>
      <c r="O476" s="37" t="s">
        <v>648</v>
      </c>
      <c r="P476" s="38">
        <v>37445</v>
      </c>
      <c r="Q476" s="39" t="s">
        <v>649</v>
      </c>
      <c r="R476" s="37">
        <v>74916725</v>
      </c>
      <c r="S476" s="37">
        <v>915191191</v>
      </c>
      <c r="T476" s="41"/>
      <c r="U476" s="37" t="s">
        <v>4928</v>
      </c>
      <c r="V476" s="37">
        <v>201911278</v>
      </c>
      <c r="W476" s="41"/>
      <c r="X476" s="37" t="s">
        <v>4851</v>
      </c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</row>
    <row r="477" spans="1:34" ht="15" customHeight="1">
      <c r="A477" s="37">
        <v>492</v>
      </c>
      <c r="B477" s="37"/>
      <c r="C477" s="142"/>
      <c r="D477" s="37"/>
      <c r="E477" s="37"/>
      <c r="F477" s="37">
        <v>5</v>
      </c>
      <c r="G477" s="142" t="str">
        <f>VLOOKUP(F477,Tablas_Maestras_Prime!$A$107:$B$112,2,FALSE)</f>
        <v>Legal</v>
      </c>
      <c r="H477" s="37"/>
      <c r="I477" s="37"/>
      <c r="J477" s="37">
        <v>3</v>
      </c>
      <c r="K477" s="142" t="str">
        <f>VLOOKUP(J477,Tablas_Maestras_Prime!$A$173:$B$175,2,FALSE)</f>
        <v>Part Time</v>
      </c>
      <c r="L477" s="37">
        <v>12</v>
      </c>
      <c r="M477" s="37" t="str">
        <f>VLOOKUP(L477,Tablas_Maestras_Prime!$A$158:$B$169,2,FALSE)</f>
        <v>Practicante</v>
      </c>
      <c r="N477" s="37" t="s">
        <v>692</v>
      </c>
      <c r="O477" s="37" t="s">
        <v>693</v>
      </c>
      <c r="P477" s="41"/>
      <c r="Q477" s="41"/>
      <c r="R477" s="41"/>
      <c r="S477" s="37">
        <v>951657876</v>
      </c>
      <c r="T477" s="41"/>
      <c r="U477" s="41"/>
      <c r="V477" s="41"/>
      <c r="W477" s="41"/>
      <c r="X477" s="37" t="s">
        <v>4851</v>
      </c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</row>
    <row r="478" spans="1:34" ht="15" customHeight="1">
      <c r="A478" s="37">
        <v>493</v>
      </c>
      <c r="B478" s="37">
        <v>5</v>
      </c>
      <c r="C478" s="142" t="str">
        <f>VLOOKUP(B478,Tablas_Maestras_Prime!$A$116:$B$153,2,FALSE)</f>
        <v>Ing. Civil</v>
      </c>
      <c r="D478" s="37">
        <v>4</v>
      </c>
      <c r="E478" s="37" t="str">
        <f>VLOOKUP(D478,Tablas_Maestras_Prime!$A$42:$B$103,2,FALSE)</f>
        <v>Universidad Cesar Vallejo</v>
      </c>
      <c r="F478" s="37">
        <v>4</v>
      </c>
      <c r="G478" s="142" t="str">
        <f>VLOOKUP(F478,Tablas_Maestras_Prime!$A$107:$B$112,2,FALSE)</f>
        <v>Ingenieria</v>
      </c>
      <c r="H478" s="37">
        <v>19</v>
      </c>
      <c r="I478" s="37" t="str">
        <f>VLOOKUP(H478,Tablas_Maestras_Prime!$A$20:$B$38,2,FALSE)</f>
        <v>Arquitectura e Ingenieria</v>
      </c>
      <c r="J478" s="37">
        <v>3</v>
      </c>
      <c r="K478" s="142" t="str">
        <f>VLOOKUP(J478,Tablas_Maestras_Prime!$A$173:$B$175,2,FALSE)</f>
        <v>Part Time</v>
      </c>
      <c r="L478" s="37">
        <v>12</v>
      </c>
      <c r="M478" s="37" t="str">
        <f>VLOOKUP(L478,Tablas_Maestras_Prime!$A$158:$B$169,2,FALSE)</f>
        <v>Practicante</v>
      </c>
      <c r="N478" s="37" t="s">
        <v>861</v>
      </c>
      <c r="O478" s="37" t="s">
        <v>862</v>
      </c>
      <c r="P478" s="38">
        <v>37062</v>
      </c>
      <c r="Q478" s="39" t="s">
        <v>863</v>
      </c>
      <c r="R478" s="37">
        <v>75618466</v>
      </c>
      <c r="S478" s="37">
        <v>955704587</v>
      </c>
      <c r="T478" s="41"/>
      <c r="U478" s="37" t="s">
        <v>866</v>
      </c>
      <c r="V478" s="37">
        <v>7002678586</v>
      </c>
      <c r="W478" s="37" t="s">
        <v>34</v>
      </c>
      <c r="X478" s="37" t="s">
        <v>4851</v>
      </c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</row>
    <row r="479" spans="1:34" ht="15" customHeight="1">
      <c r="A479" s="37">
        <v>494</v>
      </c>
      <c r="B479" s="37">
        <v>2</v>
      </c>
      <c r="C479" s="142" t="str">
        <f>VLOOKUP(B479,Tablas_Maestras_Prime!$A$116:$B$153,2,FALSE)</f>
        <v>Derecho</v>
      </c>
      <c r="D479" s="37">
        <v>30</v>
      </c>
      <c r="E479" s="37" t="str">
        <f>VLOOKUP(D479,Tablas_Maestras_Prime!$A$42:$B$103,2,FALSE)</f>
        <v>UNIVERSIDAD NACIONAL DE SAN MARTÍN</v>
      </c>
      <c r="F479" s="37">
        <v>5</v>
      </c>
      <c r="G479" s="142" t="str">
        <f>VLOOKUP(F479,Tablas_Maestras_Prime!$A$107:$B$112,2,FALSE)</f>
        <v>Legal</v>
      </c>
      <c r="H479" s="37">
        <v>3</v>
      </c>
      <c r="I479" s="37" t="str">
        <f>VLOOKUP(H479,Tablas_Maestras_Prime!$A$20:$B$38,2,FALSE)</f>
        <v>Derecho</v>
      </c>
      <c r="J479" s="37">
        <v>3</v>
      </c>
      <c r="K479" s="142" t="str">
        <f>VLOOKUP(J479,Tablas_Maestras_Prime!$A$173:$B$175,2,FALSE)</f>
        <v>Part Time</v>
      </c>
      <c r="L479" s="37">
        <v>12</v>
      </c>
      <c r="M479" s="37" t="str">
        <f>VLOOKUP(L479,Tablas_Maestras_Prime!$A$158:$B$169,2,FALSE)</f>
        <v>Practicante</v>
      </c>
      <c r="N479" s="37" t="s">
        <v>2351</v>
      </c>
      <c r="O479" s="37" t="s">
        <v>4931</v>
      </c>
      <c r="P479" s="38">
        <v>37066</v>
      </c>
      <c r="Q479" s="39" t="s">
        <v>2353</v>
      </c>
      <c r="R479" s="37">
        <v>72423340</v>
      </c>
      <c r="S479" s="37">
        <v>975233182</v>
      </c>
      <c r="T479" s="41"/>
      <c r="U479" s="37" t="s">
        <v>2356</v>
      </c>
      <c r="V479" s="37">
        <v>24200549</v>
      </c>
      <c r="W479" s="37" t="s">
        <v>4932</v>
      </c>
      <c r="X479" s="37" t="s">
        <v>4851</v>
      </c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</row>
    <row r="480" spans="1:34" ht="15" customHeight="1">
      <c r="A480" s="37">
        <v>495</v>
      </c>
      <c r="B480" s="37">
        <v>15</v>
      </c>
      <c r="C480" s="142" t="str">
        <f>VLOOKUP(B480,Tablas_Maestras_Prime!$A$116:$B$153,2,FALSE)</f>
        <v>Ingeniería Ambiental</v>
      </c>
      <c r="D480" s="37">
        <v>5</v>
      </c>
      <c r="E480" s="37" t="str">
        <f>VLOOKUP(D480,Tablas_Maestras_Prime!$A$42:$B$103,2,FALSE)</f>
        <v>Universidad Peruana de Ciencias Aplicadas </v>
      </c>
      <c r="F480" s="37">
        <v>2</v>
      </c>
      <c r="G480" s="142" t="str">
        <f>VLOOKUP(F480,Tablas_Maestras_Prime!$A$107:$B$112,2,FALSE)</f>
        <v>Administracion</v>
      </c>
      <c r="H480" s="37">
        <v>2</v>
      </c>
      <c r="I480" s="37" t="str">
        <f>VLOOKUP(H480,Tablas_Maestras_Prime!$A$20:$B$38,2,FALSE)</f>
        <v>Ingeniería</v>
      </c>
      <c r="J480" s="37">
        <v>3</v>
      </c>
      <c r="K480" s="142" t="str">
        <f>VLOOKUP(J480,Tablas_Maestras_Prime!$A$173:$B$175,2,FALSE)</f>
        <v>Part Time</v>
      </c>
      <c r="L480" s="37">
        <v>12</v>
      </c>
      <c r="M480" s="37" t="str">
        <f>VLOOKUP(L480,Tablas_Maestras_Prime!$A$158:$B$169,2,FALSE)</f>
        <v>Practicante</v>
      </c>
      <c r="N480" s="37" t="s">
        <v>2380</v>
      </c>
      <c r="O480" s="37" t="s">
        <v>2381</v>
      </c>
      <c r="P480" s="38">
        <v>38032</v>
      </c>
      <c r="Q480" s="39" t="s">
        <v>2382</v>
      </c>
      <c r="R480" s="37">
        <v>73536052</v>
      </c>
      <c r="S480" s="37">
        <v>984409275</v>
      </c>
      <c r="T480" s="41"/>
      <c r="U480" s="37" t="s">
        <v>4933</v>
      </c>
      <c r="V480" s="37" t="s">
        <v>2386</v>
      </c>
      <c r="W480" s="37" t="s">
        <v>34</v>
      </c>
      <c r="X480" s="37" t="s">
        <v>4851</v>
      </c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</row>
    <row r="481" spans="1:34" ht="15" customHeight="1">
      <c r="A481" s="37">
        <v>496</v>
      </c>
      <c r="B481" s="37"/>
      <c r="C481" s="142"/>
      <c r="D481" s="37"/>
      <c r="E481" s="37"/>
      <c r="F481" s="37">
        <v>2</v>
      </c>
      <c r="G481" s="142" t="str">
        <f>VLOOKUP(F481,Tablas_Maestras_Prime!$A$107:$B$112,2,FALSE)</f>
        <v>Administracion</v>
      </c>
      <c r="H481" s="37"/>
      <c r="I481" s="37"/>
      <c r="J481" s="37">
        <v>3</v>
      </c>
      <c r="K481" s="142" t="str">
        <f>VLOOKUP(J481,Tablas_Maestras_Prime!$A$173:$B$175,2,FALSE)</f>
        <v>Part Time</v>
      </c>
      <c r="L481" s="37">
        <v>12</v>
      </c>
      <c r="M481" s="37" t="str">
        <f>VLOOKUP(L481,Tablas_Maestras_Prime!$A$158:$B$169,2,FALSE)</f>
        <v>Practicante</v>
      </c>
      <c r="N481" s="37" t="s">
        <v>3115</v>
      </c>
      <c r="O481" s="37" t="s">
        <v>3116</v>
      </c>
      <c r="P481" s="41"/>
      <c r="Q481" s="41"/>
      <c r="R481" s="41"/>
      <c r="S481" s="37">
        <v>923042333</v>
      </c>
      <c r="T481" s="41"/>
      <c r="U481" s="41"/>
      <c r="V481" s="41"/>
      <c r="W481" s="41"/>
      <c r="X481" s="37" t="s">
        <v>4851</v>
      </c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</row>
    <row r="482" spans="1:34" ht="15" customHeight="1">
      <c r="A482" s="37">
        <v>497</v>
      </c>
      <c r="B482" s="37">
        <v>5</v>
      </c>
      <c r="C482" s="142" t="str">
        <f>VLOOKUP(B482,Tablas_Maestras_Prime!$A$116:$B$153,2,FALSE)</f>
        <v>Ing. Civil</v>
      </c>
      <c r="D482" s="37">
        <v>2</v>
      </c>
      <c r="E482" s="37" t="str">
        <f>VLOOKUP(D482,Tablas_Maestras_Prime!$A$42:$B$103,2,FALSE)</f>
        <v>Universidad privada del norte</v>
      </c>
      <c r="F482" s="37">
        <v>2</v>
      </c>
      <c r="G482" s="142" t="str">
        <f>VLOOKUP(F482,Tablas_Maestras_Prime!$A$107:$B$112,2,FALSE)</f>
        <v>Administracion</v>
      </c>
      <c r="H482" s="37">
        <v>2</v>
      </c>
      <c r="I482" s="37" t="str">
        <f>VLOOKUP(H482,Tablas_Maestras_Prime!$A$20:$B$38,2,FALSE)</f>
        <v>Ingeniería</v>
      </c>
      <c r="J482" s="37">
        <v>3</v>
      </c>
      <c r="K482" s="142" t="str">
        <f>VLOOKUP(J482,Tablas_Maestras_Prime!$A$173:$B$175,2,FALSE)</f>
        <v>Part Time</v>
      </c>
      <c r="L482" s="37">
        <v>12</v>
      </c>
      <c r="M482" s="37" t="str">
        <f>VLOOKUP(L482,Tablas_Maestras_Prime!$A$158:$B$169,2,FALSE)</f>
        <v>Practicante</v>
      </c>
      <c r="N482" s="37" t="s">
        <v>4934</v>
      </c>
      <c r="O482" s="37" t="s">
        <v>4935</v>
      </c>
      <c r="P482" s="38">
        <v>38067</v>
      </c>
      <c r="Q482" s="39" t="s">
        <v>2780</v>
      </c>
      <c r="R482" s="37">
        <v>75791488</v>
      </c>
      <c r="S482" s="37">
        <v>979110058</v>
      </c>
      <c r="T482" s="41"/>
      <c r="U482" s="37" t="s">
        <v>4936</v>
      </c>
      <c r="V482" s="37" t="s">
        <v>2784</v>
      </c>
      <c r="W482" s="37" t="s">
        <v>95</v>
      </c>
      <c r="X482" s="37" t="s">
        <v>4851</v>
      </c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</row>
    <row r="483" spans="1:34" ht="15" customHeight="1">
      <c r="A483" s="37">
        <v>498</v>
      </c>
      <c r="B483" s="41"/>
      <c r="C483" s="41"/>
      <c r="D483" s="41"/>
      <c r="E483" s="41"/>
      <c r="F483" s="37">
        <v>4</v>
      </c>
      <c r="G483" s="142" t="str">
        <f>VLOOKUP(F483,Tablas_Maestras_Prime!$A$107:$B$112,2,FALSE)</f>
        <v>Ingenieria</v>
      </c>
      <c r="H483" s="41"/>
      <c r="I483" s="37"/>
      <c r="J483" s="37">
        <v>4</v>
      </c>
      <c r="K483" s="142" t="e">
        <f>VLOOKUP(J483,Tablas_Maestras_Prime!$A$173:$B$175,2,FALSE)</f>
        <v>#N/A</v>
      </c>
      <c r="L483" s="37">
        <v>6</v>
      </c>
      <c r="M483" s="37" t="str">
        <f>VLOOKUP(L483,Tablas_Maestras_Prime!$A$158:$B$169,2,FALSE)</f>
        <v>Jefe</v>
      </c>
      <c r="N483" s="37" t="s">
        <v>4939</v>
      </c>
      <c r="O483" s="37" t="s">
        <v>4940</v>
      </c>
      <c r="P483" s="38">
        <v>33142</v>
      </c>
      <c r="Q483" s="39" t="s">
        <v>4941</v>
      </c>
      <c r="R483" s="37">
        <v>46631233</v>
      </c>
      <c r="S483" s="37">
        <v>953227609</v>
      </c>
      <c r="T483" s="37" t="s">
        <v>4942</v>
      </c>
      <c r="U483" s="37" t="s">
        <v>4943</v>
      </c>
      <c r="V483" s="41"/>
      <c r="W483" s="41"/>
      <c r="X483" s="41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</row>
  </sheetData>
  <hyperlinks>
    <hyperlink ref="Q2" r:id="rId1" xr:uid="{262F2EB7-AFC7-4F3B-B708-9284579C0220}"/>
    <hyperlink ref="Q4" r:id="rId2" xr:uid="{9ED7E983-BE49-4826-9E7E-6804DBA3B758}"/>
    <hyperlink ref="Q5" r:id="rId3" xr:uid="{AFCE2B10-770B-4355-B1C3-38E234BDD878}"/>
    <hyperlink ref="Q6" r:id="rId4" xr:uid="{BAE2B70A-ACB5-4D38-8530-E7989C6B95F6}"/>
    <hyperlink ref="Q7" r:id="rId5" xr:uid="{FA9986DA-D74A-4D14-AEDE-2645FE6ED71C}"/>
    <hyperlink ref="Q8" r:id="rId6" xr:uid="{FB5919E9-4AEB-4AA2-B844-A07A2D7085AF}"/>
    <hyperlink ref="Q9" r:id="rId7" xr:uid="{18CEF16C-F6A3-477D-BDAF-7C61BE278B65}"/>
    <hyperlink ref="Q10" r:id="rId8" xr:uid="{60DDB527-247D-4E7D-B940-1C4615423F15}"/>
    <hyperlink ref="Q11" r:id="rId9" xr:uid="{C87C1698-0AD6-4971-994E-30E12BAA0A38}"/>
    <hyperlink ref="Q12" r:id="rId10" xr:uid="{61C04286-0D37-4148-BA85-C697D4EE0384}"/>
    <hyperlink ref="Q13" r:id="rId11" xr:uid="{8E4E01EE-6EBD-4D45-B685-28F552A64B08}"/>
    <hyperlink ref="Q14" r:id="rId12" xr:uid="{2FB9CFA8-E400-4BDD-B963-6177C5F76A7C}"/>
    <hyperlink ref="Q15" r:id="rId13" xr:uid="{68B9298E-7ED9-4FF8-9DF5-BD583B0D0D15}"/>
    <hyperlink ref="Q16" r:id="rId14" xr:uid="{42A658C5-0862-459C-9BAC-7216DCB82D6F}"/>
    <hyperlink ref="Q17" r:id="rId15" xr:uid="{0C764FCB-1F95-4154-BD3E-F464E2CE81A7}"/>
    <hyperlink ref="Q18" r:id="rId16" xr:uid="{285D99B3-FDBE-496F-8553-2FEFCC766D72}"/>
    <hyperlink ref="Q19" r:id="rId17" xr:uid="{50324603-D894-474B-91FE-0C972797DDE2}"/>
    <hyperlink ref="Q20" r:id="rId18" xr:uid="{86DF38A6-DFEA-457D-8CF6-F0063F469DDD}"/>
    <hyperlink ref="Q21" r:id="rId19" xr:uid="{6CF35352-C58F-4879-920E-86D742B201C2}"/>
    <hyperlink ref="Q22" r:id="rId20" xr:uid="{CC55CE00-973C-4D2C-99C9-30BEB7633D21}"/>
    <hyperlink ref="Q23" r:id="rId21" xr:uid="{D1AAA932-DAAD-4B9F-A094-96E99B7EAACB}"/>
    <hyperlink ref="Q24" r:id="rId22" xr:uid="{C5BF4B0D-446F-4A74-AB06-83D196EB82D9}"/>
    <hyperlink ref="Q25" r:id="rId23" xr:uid="{E2B15B26-B92F-4A15-BE68-0B377C706D2A}"/>
    <hyperlink ref="Q26" r:id="rId24" xr:uid="{E12B1EDA-3EDC-4896-8B9A-3CD3CCA79401}"/>
    <hyperlink ref="Q27" r:id="rId25" xr:uid="{E6FF429B-4012-43E6-82EC-9AB22C92C54E}"/>
    <hyperlink ref="Q28" r:id="rId26" xr:uid="{4B97B3BC-05E9-475D-A940-58F2E8157E50}"/>
    <hyperlink ref="Q29" r:id="rId27" xr:uid="{60303C28-C51A-401B-B383-A0BE9EE50801}"/>
    <hyperlink ref="Q30" r:id="rId28" xr:uid="{52673016-7E43-4D35-A27F-64DC1C939350}"/>
    <hyperlink ref="Q31" r:id="rId29" xr:uid="{2BF6DA15-DF67-4328-930A-84EFD50EC96A}"/>
    <hyperlink ref="Q32" r:id="rId30" xr:uid="{423045BC-655D-4F6D-B1BB-06414AFC853D}"/>
    <hyperlink ref="Q33" r:id="rId31" xr:uid="{856E4DF6-66DA-47C2-9B8C-A8133FA958F6}"/>
    <hyperlink ref="Q34" r:id="rId32" xr:uid="{F6E60215-C9CB-4401-A593-7D44119D3F26}"/>
    <hyperlink ref="Q35" r:id="rId33" xr:uid="{A7CAC862-B4D7-489A-AF31-397267FC6EBE}"/>
    <hyperlink ref="Q36" r:id="rId34" xr:uid="{7769A4E1-F8B0-4A66-922D-89A793EE3F92}"/>
    <hyperlink ref="Q37" r:id="rId35" xr:uid="{9ADEF345-5D5F-40F5-85EC-DF49CD137CF8}"/>
    <hyperlink ref="Q38" r:id="rId36" xr:uid="{44A0E7F4-166B-44F2-B30E-D1EE85313331}"/>
    <hyperlink ref="Q39" r:id="rId37" xr:uid="{C505B636-79B1-42DB-B84A-BB372D664B23}"/>
    <hyperlink ref="Q40" r:id="rId38" xr:uid="{0612BA57-D562-4207-9BB2-E2D4AF9BEDD1}"/>
    <hyperlink ref="Q41" r:id="rId39" xr:uid="{28D5DA4F-F328-43A0-B302-E700BB77524B}"/>
    <hyperlink ref="Q42" r:id="rId40" xr:uid="{8615563A-2E08-4075-89EF-2DDEA372F1E1}"/>
    <hyperlink ref="Q43" r:id="rId41" xr:uid="{64B5D7FD-1187-4ED2-8BC0-3C3A761D26BE}"/>
    <hyperlink ref="Q44" r:id="rId42" xr:uid="{A4476117-3242-4936-B53F-3184F7F7D2CF}"/>
    <hyperlink ref="Q45" r:id="rId43" xr:uid="{20C899B7-2789-45E8-BA93-E6E6E578FD29}"/>
    <hyperlink ref="Q46" r:id="rId44" xr:uid="{6CDC0F00-3015-480B-A956-661CE2314392}"/>
    <hyperlink ref="Q47" r:id="rId45" xr:uid="{AC003C7F-CF86-4EB1-93B2-5C5A7D647B4A}"/>
    <hyperlink ref="Q48" r:id="rId46" xr:uid="{F8AB92D9-3052-4B20-B284-7BEF0B92CE0C}"/>
    <hyperlink ref="Q50" r:id="rId47" xr:uid="{B758D057-DE46-4C8A-93C4-DE183C80082B}"/>
    <hyperlink ref="Q52" r:id="rId48" xr:uid="{308CA6B2-BA1F-4C4E-9356-6BFD536B574A}"/>
    <hyperlink ref="Q53" r:id="rId49" xr:uid="{5BD72DC9-117C-47EC-A30A-04E1A60C94CD}"/>
    <hyperlink ref="Q54" r:id="rId50" xr:uid="{273F69F6-29C1-4005-910D-3D13F135DDF4}"/>
    <hyperlink ref="Q57" r:id="rId51" xr:uid="{0A77E8BA-8605-4753-A5BC-802335714EDF}"/>
    <hyperlink ref="Q58" r:id="rId52" xr:uid="{0D45239C-ED39-4429-B34B-E7A2859AB7CA}"/>
    <hyperlink ref="Q59" r:id="rId53" xr:uid="{34C4FF7C-7EE4-463E-A385-3B47ABE84A38}"/>
    <hyperlink ref="Q61" r:id="rId54" xr:uid="{4AE979E0-AEAC-4037-90E0-2F91E18F0C74}"/>
    <hyperlink ref="Q63" r:id="rId55" xr:uid="{A3960231-271D-4BC7-A490-1F5A4CE252DF}"/>
    <hyperlink ref="Q64" r:id="rId56" xr:uid="{B4164A65-1289-4587-B7E6-B0765F873CCE}"/>
    <hyperlink ref="Q65" r:id="rId57" xr:uid="{8E95D0B5-B02C-4CC9-AD64-3EDE8220D1D8}"/>
    <hyperlink ref="Q66" r:id="rId58" xr:uid="{835AE882-9E7D-4132-B72E-20E733B9EC97}"/>
    <hyperlink ref="Q67" r:id="rId59" xr:uid="{90CD275B-E344-4E05-BFD7-4F7574B9DAD5}"/>
    <hyperlink ref="Q68" r:id="rId60" xr:uid="{CD5AC48E-84CF-4E51-9941-2F4A9B3C6CAC}"/>
    <hyperlink ref="Q69" r:id="rId61" xr:uid="{F7BBB932-7459-467E-B529-1664E55F8782}"/>
    <hyperlink ref="Q70" r:id="rId62" xr:uid="{43CE81CA-67BB-4A93-87B0-598A9424369A}"/>
    <hyperlink ref="Q71" r:id="rId63" xr:uid="{7214C760-0222-4BBE-BCE9-B860CA83B063}"/>
    <hyperlink ref="Q72" r:id="rId64" xr:uid="{03E76661-BE8C-465B-A750-491E2EEBCD5D}"/>
    <hyperlink ref="Q73" r:id="rId65" xr:uid="{4CE18CE2-A90B-413B-8FA3-1C7AAB06732D}"/>
    <hyperlink ref="Q75" r:id="rId66" xr:uid="{7913BD21-4531-4237-BDF9-96D91A37B1AC}"/>
    <hyperlink ref="Q76" r:id="rId67" xr:uid="{AC0F451C-F973-4683-BFA8-0109ECBE1D79}"/>
    <hyperlink ref="Q77" r:id="rId68" xr:uid="{D176DF4E-5DE7-482E-84C5-67EBDED28C11}"/>
    <hyperlink ref="Q78" r:id="rId69" xr:uid="{658D13FD-9667-451A-8C96-90BF6FF37C91}"/>
    <hyperlink ref="Q79" r:id="rId70" xr:uid="{3E11B6EB-2613-429F-BEA8-694D4FF50C50}"/>
    <hyperlink ref="Q80" r:id="rId71" xr:uid="{E8D38ED2-4E53-462C-A55A-AB584AE19AA8}"/>
    <hyperlink ref="Q81" r:id="rId72" xr:uid="{FFCB66CA-5EC3-49CE-A3BA-3C21F831501A}"/>
    <hyperlink ref="Q82" r:id="rId73" xr:uid="{904821A4-2FCA-4F8C-8381-B65E264DAA53}"/>
    <hyperlink ref="Q83" r:id="rId74" xr:uid="{BEC5E46F-DF08-4DF8-9637-ED4BBED913FE}"/>
    <hyperlink ref="Q84" r:id="rId75" xr:uid="{AE50753D-4CE4-4A4C-A4F0-DB0AFF21374A}"/>
    <hyperlink ref="Q85" r:id="rId76" xr:uid="{F374C3C4-5082-4CD2-8C1D-02016CAADFA7}"/>
    <hyperlink ref="Q86" r:id="rId77" xr:uid="{D76EBEE7-C2E4-4767-9AE2-AD4920F2B6EA}"/>
    <hyperlink ref="Q87" r:id="rId78" xr:uid="{8140DA19-D705-4328-B4B0-EB43FE3C4ECF}"/>
    <hyperlink ref="Q88" r:id="rId79" xr:uid="{2451BABC-C607-4872-A480-CF2AE270FFB0}"/>
    <hyperlink ref="Q89" r:id="rId80" xr:uid="{8095A4AA-30E9-45C2-8CE9-1DD618F6D8AD}"/>
    <hyperlink ref="Q90" r:id="rId81" xr:uid="{8CEB0589-AF69-45AC-B8D1-98EB57EE9AEB}"/>
    <hyperlink ref="Q91" r:id="rId82" xr:uid="{D2798CB6-DE26-4397-BF40-9462BE5A8D04}"/>
    <hyperlink ref="Q92" r:id="rId83" xr:uid="{716348DF-6C36-492C-9531-2B2F8487EE77}"/>
    <hyperlink ref="Q93" r:id="rId84" xr:uid="{49557A81-F0FA-48B3-8601-BC0D7569CA68}"/>
    <hyperlink ref="Q94" r:id="rId85" xr:uid="{4E0A8FD4-E154-4C8F-88CD-698EFF701D7E}"/>
    <hyperlink ref="Q95" r:id="rId86" xr:uid="{53FC38B5-96E9-4087-A0A4-473F25E718D9}"/>
    <hyperlink ref="Q97" r:id="rId87" xr:uid="{FB28ECBF-750B-46C0-9B65-4398AF6EB88A}"/>
    <hyperlink ref="Q98" r:id="rId88" xr:uid="{8471BF74-40D4-43A9-A380-A57A19B2E5C8}"/>
    <hyperlink ref="Q99" r:id="rId89" xr:uid="{58853AAA-3CCB-4F7B-94FD-3C2FEFB9652B}"/>
    <hyperlink ref="Q100" r:id="rId90" xr:uid="{6A2712E9-A0E1-4183-A695-FCBCE25A0C70}"/>
    <hyperlink ref="Q101" r:id="rId91" xr:uid="{B8B31C1E-6F03-47B3-B93F-DA1A1A3E28A4}"/>
    <hyperlink ref="Q102" r:id="rId92" xr:uid="{3D5634B3-A699-4266-914C-834B02D2817B}"/>
    <hyperlink ref="Q104" r:id="rId93" xr:uid="{6A3EE4E6-4F98-4978-9B3E-24953D0FEDAE}"/>
    <hyperlink ref="Q106" r:id="rId94" xr:uid="{4D05BFBF-A354-495C-A6C5-C4331073C1AB}"/>
    <hyperlink ref="Q107" r:id="rId95" xr:uid="{E5594653-65AC-43A5-8555-D261F27420B5}"/>
    <hyperlink ref="Q108" r:id="rId96" xr:uid="{D544A925-4751-4495-9546-1295FEFBA705}"/>
    <hyperlink ref="Q109" r:id="rId97" xr:uid="{A732D92B-4167-4C3A-89DC-A9420833F696}"/>
    <hyperlink ref="Q110" r:id="rId98" xr:uid="{7C7C6D79-D8BA-43FC-A751-DF55D1C07609}"/>
    <hyperlink ref="Q111" r:id="rId99" xr:uid="{50B3CF33-8275-4665-9F38-74A8B386C2B9}"/>
    <hyperlink ref="Q112" r:id="rId100" xr:uid="{FC09F823-2A19-4257-84DF-A5AE36479FCE}"/>
    <hyperlink ref="Q113" r:id="rId101" xr:uid="{2E44B8F9-DEDD-4CDF-9A68-9859E6DC5905}"/>
    <hyperlink ref="Q115" r:id="rId102" xr:uid="{811C7D1F-4C9F-4756-9173-2A8FB8F622C8}"/>
    <hyperlink ref="Q116" r:id="rId103" xr:uid="{DC14BF4B-5BA5-4584-934B-AC0D29EDD525}"/>
    <hyperlink ref="Q117" r:id="rId104" xr:uid="{EEECB9C0-A6ED-4B00-B311-77D8A981B7B3}"/>
    <hyperlink ref="Q118" r:id="rId105" xr:uid="{F40E6E12-5C22-4DEB-A73D-24BB0137CD2C}"/>
    <hyperlink ref="Q119" r:id="rId106" xr:uid="{A55CE3AD-2FD5-4F6F-B023-68BF610A2E35}"/>
    <hyperlink ref="Q120" r:id="rId107" xr:uid="{CDFB9780-26EC-4A69-A033-77778801FD98}"/>
    <hyperlink ref="Q121" r:id="rId108" xr:uid="{54CB3C05-08EC-4219-92C8-321EBEBCA06D}"/>
    <hyperlink ref="Q122" r:id="rId109" xr:uid="{3DCD1FEC-4AB0-43CE-B166-C8BA39CA5C11}"/>
    <hyperlink ref="Q123" r:id="rId110" xr:uid="{EC17A08C-0FD5-4362-9148-E6F60C77270B}"/>
    <hyperlink ref="Q124" r:id="rId111" xr:uid="{3BD32320-7635-4C5B-941A-9BA35D67EB6C}"/>
    <hyperlink ref="Q125" r:id="rId112" xr:uid="{27D1ACD9-966C-4EED-9620-C8072A428348}"/>
    <hyperlink ref="Q126" r:id="rId113" xr:uid="{EAD46050-0511-4245-9C16-98C552027C83}"/>
    <hyperlink ref="Q127" r:id="rId114" xr:uid="{BA4CF6E3-E10B-4733-AAE8-386479577249}"/>
    <hyperlink ref="Q129" r:id="rId115" xr:uid="{8E6067CE-9253-4EFD-8D14-C7D28576624F}"/>
    <hyperlink ref="Q130" r:id="rId116" xr:uid="{B3CE07BF-0565-4B17-886C-F2B37362065E}"/>
    <hyperlink ref="Q131" r:id="rId117" xr:uid="{195182BA-654A-45E1-9DE3-098FBA0FCDD4}"/>
    <hyperlink ref="Q132" r:id="rId118" xr:uid="{E05EBF6A-06F3-4955-ADD2-BCF024F71A37}"/>
    <hyperlink ref="Q133" r:id="rId119" xr:uid="{C7D3C5A0-4B4D-4128-B73A-0022FFFEB22A}"/>
    <hyperlink ref="Q134" r:id="rId120" xr:uid="{35772CF1-D1E6-4F52-AEE9-6E277DC7C91E}"/>
    <hyperlink ref="Q135" r:id="rId121" xr:uid="{1765D24B-A675-4772-8E83-4F6BF2B94E58}"/>
    <hyperlink ref="Q136" r:id="rId122" xr:uid="{BFEEC73D-1156-4C5B-BB7B-C872189CC881}"/>
    <hyperlink ref="Q137" r:id="rId123" xr:uid="{EE2C9CBC-EDC4-42AC-B358-3EAB171EF923}"/>
    <hyperlink ref="Q138" r:id="rId124" xr:uid="{80540FD6-3E26-498E-A4AA-75035AEC57CB}"/>
    <hyperlink ref="Q139" r:id="rId125" xr:uid="{C0AB2B01-69D7-4123-9134-0A5DCB0FC095}"/>
    <hyperlink ref="Q141" r:id="rId126" xr:uid="{027FE8E3-A03A-49CE-95AB-2038B1C78E40}"/>
    <hyperlink ref="Q142" r:id="rId127" xr:uid="{C4D45F08-1C85-4747-B814-E46EA3A50204}"/>
    <hyperlink ref="Q143" r:id="rId128" xr:uid="{7E3D6BF4-7563-4880-B965-1D47446E45A8}"/>
    <hyperlink ref="Q144" r:id="rId129" xr:uid="{32E17466-5C1D-4228-B881-0172FD180528}"/>
    <hyperlink ref="Q145" r:id="rId130" xr:uid="{D35CE387-830D-41A0-950A-7993C956310A}"/>
    <hyperlink ref="Q146" r:id="rId131" xr:uid="{6C6CA8BA-0F2E-474B-9CD1-E9E2CF905CFD}"/>
    <hyperlink ref="Q147" r:id="rId132" xr:uid="{F63659A5-4E88-42AD-9472-62EF4FBD434D}"/>
    <hyperlink ref="Q148" r:id="rId133" xr:uid="{6F790ED1-10DE-410A-9B73-7F03E20F3D38}"/>
    <hyperlink ref="Q149" r:id="rId134" xr:uid="{F289716F-46FC-443A-AF94-033CDBF47ECE}"/>
    <hyperlink ref="Q150" r:id="rId135" xr:uid="{8328C96E-0F69-41BA-9B92-2097C14532C8}"/>
    <hyperlink ref="Q151" r:id="rId136" xr:uid="{8840A1EE-9713-4C5C-9443-2CBBB3174D4C}"/>
    <hyperlink ref="Q152" r:id="rId137" xr:uid="{CCD9CCEB-23FA-4817-96B8-46A137A3C14E}"/>
    <hyperlink ref="Q153" r:id="rId138" xr:uid="{080D35D0-7326-491F-9B47-51669134AB1C}"/>
    <hyperlink ref="Q154" r:id="rId139" xr:uid="{792FB852-3C96-499C-A7FE-6031374E57C4}"/>
    <hyperlink ref="Q155" r:id="rId140" xr:uid="{F7B9EDD8-8D8F-44F3-817D-98F67A5184B2}"/>
    <hyperlink ref="Q156" r:id="rId141" xr:uid="{41775592-2906-4AE1-B844-FADBDC5A427D}"/>
    <hyperlink ref="Q157" r:id="rId142" xr:uid="{E22DA58D-5801-4CC8-9427-227164383986}"/>
    <hyperlink ref="Q158" r:id="rId143" xr:uid="{C30E4A18-B4ED-4FDC-A3A4-0FEFBC8B7E0E}"/>
    <hyperlink ref="Q159" r:id="rId144" xr:uid="{DA8AF33F-5B2A-4171-8C13-F3B64129AB1E}"/>
    <hyperlink ref="Q161" r:id="rId145" xr:uid="{B83D4520-99CC-40A6-BA91-17FF8E62CE23}"/>
    <hyperlink ref="Q162" r:id="rId146" xr:uid="{9DE7FFCC-D863-4E42-BE23-B97A72EEA26C}"/>
    <hyperlink ref="Q165" r:id="rId147" xr:uid="{6B9B88EB-AEFA-4AAB-806C-3109E66DB7D6}"/>
    <hyperlink ref="Q166" r:id="rId148" xr:uid="{A6615888-988A-4C13-9B08-66091E8BF070}"/>
    <hyperlink ref="Q167" r:id="rId149" xr:uid="{B8C58C78-DF75-44CE-AAF2-D66BB0E1392F}"/>
    <hyperlink ref="Q170" r:id="rId150" xr:uid="{9170C4BD-71BB-46AF-A36A-3A228D089EE2}"/>
    <hyperlink ref="Q171" r:id="rId151" xr:uid="{6CAA1B33-E339-4F96-9E6B-67267CD60B4F}"/>
    <hyperlink ref="Q172" r:id="rId152" xr:uid="{CA9273B3-A6C5-4357-9ED4-CBCA5F68F83B}"/>
    <hyperlink ref="Q173" r:id="rId153" xr:uid="{FE035CBF-A2E8-477D-AA6E-680FDD69FA28}"/>
    <hyperlink ref="Q174" r:id="rId154" xr:uid="{182FF598-A209-45D4-BCAA-F0F1223A965D}"/>
    <hyperlink ref="Q175" r:id="rId155" xr:uid="{A928B857-D4C0-474A-94FC-DD1482639927}"/>
    <hyperlink ref="Q177" r:id="rId156" xr:uid="{ACFF5BCA-5DE4-473B-957E-77B4AC4DDB0F}"/>
    <hyperlink ref="Q179" r:id="rId157" xr:uid="{7479D4BA-1CAB-421C-8F36-1FF1FFF02B83}"/>
    <hyperlink ref="Q180" r:id="rId158" xr:uid="{540219F9-9BD8-4A16-B647-95BB57056A13}"/>
    <hyperlink ref="Q181" r:id="rId159" xr:uid="{B5EC8920-E1E1-4D2C-A3A7-EC2C1FE6693E}"/>
    <hyperlink ref="Q182" r:id="rId160" xr:uid="{888FB5B7-50D4-42E5-AABC-458915E66C39}"/>
    <hyperlink ref="Q183" r:id="rId161" xr:uid="{0B1195EF-374E-4478-87D9-2AF44F5EB016}"/>
    <hyperlink ref="Q184" r:id="rId162" xr:uid="{6548078D-CB30-4E09-B426-B4EDBC3BD698}"/>
    <hyperlink ref="Q186" r:id="rId163" xr:uid="{09CD05CD-00CF-49BB-817D-B238BF1121AC}"/>
    <hyperlink ref="Q188" r:id="rId164" xr:uid="{D6B1E7DF-CF46-42BD-B8BA-E81517DEBACC}"/>
    <hyperlink ref="Q190" r:id="rId165" xr:uid="{36986ED1-B8A1-40F1-A4D6-ECBB2FE961C7}"/>
    <hyperlink ref="Q193" r:id="rId166" xr:uid="{9A0916DF-E062-4892-A6D4-1FDC7AB705AB}"/>
    <hyperlink ref="Q194" r:id="rId167" xr:uid="{EAA26D4E-EAC9-4010-A386-28645299E417}"/>
    <hyperlink ref="Q196" r:id="rId168" xr:uid="{A405EB5A-3C97-4EE0-92C6-EE82E7E8E3CA}"/>
    <hyperlink ref="Q197" r:id="rId169" xr:uid="{F78AB0A9-D004-4126-892A-52C476DA276D}"/>
    <hyperlink ref="Q198" r:id="rId170" xr:uid="{ECEAD2A0-8D2E-4F8A-B184-A1E58709E7FC}"/>
    <hyperlink ref="Q199" r:id="rId171" xr:uid="{75B9C91C-95E8-407F-BBC5-A7B268D8A0E8}"/>
    <hyperlink ref="Q200" r:id="rId172" xr:uid="{8F2DCCA1-B980-4F0A-B475-9D25032695D3}"/>
    <hyperlink ref="Q201" r:id="rId173" xr:uid="{FA3EAC21-651A-4217-A4D7-663D8B231F4A}"/>
    <hyperlink ref="Q202" r:id="rId174" xr:uid="{7815EDE9-340A-46F8-8D34-A08D4B994657}"/>
    <hyperlink ref="Q203" r:id="rId175" xr:uid="{695D8BD3-2578-4947-A573-F15A8ED6EF2A}"/>
    <hyperlink ref="Q204" r:id="rId176" xr:uid="{D6A2F91A-49C9-4113-88BC-F7F28A2C17B5}"/>
    <hyperlink ref="Q205" r:id="rId177" xr:uid="{F52D07CE-0CC9-4567-ACBA-C0047B169B43}"/>
    <hyperlink ref="Q206" r:id="rId178" xr:uid="{DC3C5937-46EE-43A8-B680-D4913BFAAEF7}"/>
    <hyperlink ref="Q207" r:id="rId179" xr:uid="{06D1C883-491A-4A58-AECA-FFCC7FF4D77E}"/>
    <hyperlink ref="Q208" r:id="rId180" xr:uid="{69982332-D482-4052-AC61-2DF1C8DE4F93}"/>
    <hyperlink ref="Q209" r:id="rId181" xr:uid="{7E6CF8FB-3B04-4BA7-9EC2-554874A3ADA9}"/>
    <hyperlink ref="Q210" r:id="rId182" xr:uid="{D2176C50-0572-482A-93CD-F3F3A0C9A36D}"/>
    <hyperlink ref="Q211" r:id="rId183" xr:uid="{90121B21-816B-4280-8028-F402B4E3DF50}"/>
    <hyperlink ref="Q212" r:id="rId184" xr:uid="{AA213C3B-4AE3-408E-9974-968190D0D7BE}"/>
    <hyperlink ref="Q213" r:id="rId185" xr:uid="{F83A58E0-22CC-406A-A6CA-C2B04E29EB96}"/>
    <hyperlink ref="Q214" r:id="rId186" xr:uid="{8AE3AD6D-8FA2-4664-8DC0-A0BAADFCAC9E}"/>
    <hyperlink ref="Q215" r:id="rId187" xr:uid="{C0A778FB-45EE-47BB-ACBF-E9D8EAEE0523}"/>
    <hyperlink ref="Q217" r:id="rId188" xr:uid="{4CA414D1-A651-4568-B900-DE12EB6BF1B9}"/>
    <hyperlink ref="Q218" r:id="rId189" xr:uid="{2DAE40F3-AD90-402D-B10F-21E2AF2A17E6}"/>
    <hyperlink ref="Q219" r:id="rId190" xr:uid="{82B6063B-F051-4895-9644-27A726C176EB}"/>
    <hyperlink ref="Q220" r:id="rId191" xr:uid="{382E00F5-5ED7-4B3D-9C68-221E3F1605BD}"/>
    <hyperlink ref="Q221" r:id="rId192" xr:uid="{8F32F30B-98E3-4225-B2FB-8674A66A478C}"/>
    <hyperlink ref="Q223" r:id="rId193" xr:uid="{54F402DC-CC01-4837-99A1-565BF323FBF3}"/>
    <hyperlink ref="Q227" r:id="rId194" xr:uid="{7406266B-CB8E-4003-A44B-ABE2898396F3}"/>
    <hyperlink ref="Q228" r:id="rId195" xr:uid="{C79E5F54-95AF-450F-9F9A-92F175DC136B}"/>
    <hyperlink ref="Q230" r:id="rId196" xr:uid="{7AF003B6-667B-4B57-9A7F-1AD00D54FED5}"/>
    <hyperlink ref="Q232" r:id="rId197" xr:uid="{597C278F-6B20-4842-8BB2-479FB51BDA3E}"/>
    <hyperlink ref="Q234" r:id="rId198" xr:uid="{9EC7550B-39AC-495C-B03B-F94AD1E74B11}"/>
    <hyperlink ref="Q237" r:id="rId199" xr:uid="{B94407CB-E092-447D-9270-5FCAA9FF058A}"/>
    <hyperlink ref="Q243" r:id="rId200" xr:uid="{3713A763-ABF4-49FE-A9A7-91240A78E738}"/>
    <hyperlink ref="Q244" r:id="rId201" xr:uid="{C6B03DAA-46E9-4141-B6F7-BE0C6859A3A7}"/>
    <hyperlink ref="Q245" r:id="rId202" xr:uid="{97E73077-E18A-4548-B692-5C4334844471}"/>
    <hyperlink ref="Q248" r:id="rId203" xr:uid="{5D3A09C9-5324-43E1-8A47-4503CA0F963A}"/>
    <hyperlink ref="Q249" r:id="rId204" xr:uid="{F0BE80BB-BD27-4C75-949A-F70C4C530219}"/>
    <hyperlink ref="Q250" r:id="rId205" xr:uid="{834AAB85-4436-4BC8-9EFE-89E9DBCCAC8C}"/>
    <hyperlink ref="Q251" r:id="rId206" xr:uid="{467A048A-F1BF-4BEB-A989-16FD71CF8980}"/>
    <hyperlink ref="Q252" r:id="rId207" xr:uid="{EC0BD8FD-D358-42CC-BE5F-DA799E71D80B}"/>
    <hyperlink ref="Q254" r:id="rId208" xr:uid="{CAE8B2ED-3868-403A-97A0-59E2D43733F7}"/>
    <hyperlink ref="Q255" r:id="rId209" xr:uid="{4886CD25-CC00-4172-AA0E-C2097F514E36}"/>
    <hyperlink ref="Q256" r:id="rId210" xr:uid="{0CCF2671-E6AC-4A0F-B3A7-F5598EF365BF}"/>
    <hyperlink ref="Q257" r:id="rId211" xr:uid="{CD4F7D93-A342-44EE-94F5-164B5C8FAF1A}"/>
    <hyperlink ref="Q262" r:id="rId212" xr:uid="{5E4E7AE7-97E2-4B33-B21A-1ED21F8AB694}"/>
    <hyperlink ref="Q264" r:id="rId213" xr:uid="{1E3945FB-D760-497C-A41B-A6643152134A}"/>
    <hyperlink ref="Q265" r:id="rId214" xr:uid="{45C87853-8690-432E-A662-C1D459C4EA9C}"/>
    <hyperlink ref="Q268" r:id="rId215" xr:uid="{0D270867-0186-4155-A881-5CA269B65585}"/>
    <hyperlink ref="Q269" r:id="rId216" xr:uid="{7C5CD4CB-9400-4834-9AB6-B19AC33BD3B4}"/>
    <hyperlink ref="Q270" r:id="rId217" xr:uid="{36C84571-601A-4222-8219-7EDF956B08D2}"/>
    <hyperlink ref="Q271" r:id="rId218" xr:uid="{E13C714F-E47D-4C2A-88DD-7132AF301A77}"/>
    <hyperlink ref="Q274" r:id="rId219" xr:uid="{7D034A52-B04A-45D8-8284-C895172C4EC2}"/>
    <hyperlink ref="Q276" r:id="rId220" xr:uid="{15726889-836B-44C0-9724-4919852048CB}"/>
    <hyperlink ref="Q277" r:id="rId221" xr:uid="{6A2BB0EF-7A7F-406B-8C00-BE3A36C230D4}"/>
    <hyperlink ref="Q280" r:id="rId222" xr:uid="{97C1EE1E-5AC3-4F34-A0CC-8E73BB6D30CB}"/>
    <hyperlink ref="Q281" r:id="rId223" xr:uid="{78154964-B805-42C2-94C6-7DEA10EB9B72}"/>
    <hyperlink ref="Q283" r:id="rId224" xr:uid="{D906B060-B55E-412E-89E7-1C721EFE6BEE}"/>
    <hyperlink ref="Q284" r:id="rId225" xr:uid="{4004EFF5-FB0B-409E-9C7C-26094F404F79}"/>
    <hyperlink ref="Q287" r:id="rId226" xr:uid="{9D4CFD94-6228-4E9D-8EEF-4686F73F7951}"/>
    <hyperlink ref="Q288" r:id="rId227" xr:uid="{CF9431EA-2E74-4534-8455-2BB97E43F174}"/>
    <hyperlink ref="Q289" r:id="rId228" xr:uid="{7047F9DB-0783-4A9C-9526-93E431D802D2}"/>
    <hyperlink ref="Q290" r:id="rId229" xr:uid="{97B5EBA0-9E4D-4147-AC87-BC4566BA6371}"/>
    <hyperlink ref="Q291" r:id="rId230" xr:uid="{61AE49D7-4377-4D07-AB3E-B988D404394E}"/>
    <hyperlink ref="Q292" r:id="rId231" xr:uid="{73107A91-AB18-4F7B-8132-ACBD2DC023B2}"/>
    <hyperlink ref="Q294" r:id="rId232" xr:uid="{0F631436-2DEC-446E-83C1-AA05DA86660E}"/>
    <hyperlink ref="Q296" r:id="rId233" xr:uid="{8E37088A-5DC4-44BF-9C97-2F628A1D2A73}"/>
    <hyperlink ref="Q298" r:id="rId234" xr:uid="{0BF4362E-0443-4ACE-B6E4-B9054EA0FBB7}"/>
    <hyperlink ref="Q301" r:id="rId235" xr:uid="{FB7F2524-C20D-4871-8735-158319179FFE}"/>
    <hyperlink ref="Q302" r:id="rId236" xr:uid="{2F0CB4A0-5002-4F81-BEEA-0D5BB4A4A914}"/>
    <hyperlink ref="Q303" r:id="rId237" xr:uid="{EE9C978A-D921-43DE-806E-985E191AE7D9}"/>
    <hyperlink ref="Q305" r:id="rId238" xr:uid="{8495A4DF-A96F-4C04-B684-F61D15429547}"/>
    <hyperlink ref="Q306" r:id="rId239" xr:uid="{0C7225CB-D54C-4C1C-ABAC-B6DCDC549C1D}"/>
    <hyperlink ref="Q308" r:id="rId240" xr:uid="{834E1DF0-0A47-4EEE-9074-CC5A90D00F0C}"/>
    <hyperlink ref="Q309" r:id="rId241" xr:uid="{3E4F8592-2A6A-4D88-86C3-462A07F814DF}"/>
    <hyperlink ref="Q311" r:id="rId242" xr:uid="{67F2716C-4CB1-4B4A-BF05-6A19F997D77E}"/>
    <hyperlink ref="Q312" r:id="rId243" xr:uid="{3EF35395-6475-4BFD-A8CA-808C8C70BB0B}"/>
    <hyperlink ref="Q313" r:id="rId244" xr:uid="{89F735B4-6AEC-484C-90FA-8EC873DF0A31}"/>
    <hyperlink ref="Q314" r:id="rId245" xr:uid="{12E13390-E4AF-4C35-942D-83E7ADD17898}"/>
    <hyperlink ref="Q315" r:id="rId246" xr:uid="{EDB684B3-48F0-4DE8-AF20-8AD44776C6DA}"/>
    <hyperlink ref="Q316" r:id="rId247" xr:uid="{FE6D3202-8FAA-4B05-9FAC-FDDDB7F9E06E}"/>
    <hyperlink ref="Q317" r:id="rId248" xr:uid="{C9511FF1-20EA-4039-BD33-CA7BA3D9841B}"/>
    <hyperlink ref="Q318" r:id="rId249" xr:uid="{199998DC-D6EC-4A43-837A-4BA62B9EF53D}"/>
    <hyperlink ref="Q319" r:id="rId250" xr:uid="{696FA1E7-7E49-4CA1-BFE9-1C09024931D9}"/>
    <hyperlink ref="Q320" r:id="rId251" xr:uid="{0FC2F1FC-0257-41AF-9379-2C7172A56863}"/>
    <hyperlink ref="Q321" r:id="rId252" xr:uid="{4FD4FD9A-926F-4851-B8FC-1844080AFD10}"/>
    <hyperlink ref="Q322" r:id="rId253" xr:uid="{56BE9A48-F4A4-467B-A00F-E878A0447065}"/>
    <hyperlink ref="Q325" r:id="rId254" xr:uid="{5BD1F9DF-0ACE-4FEA-86F9-CB95A16B7F63}"/>
    <hyperlink ref="Q328" r:id="rId255" xr:uid="{F17905DE-1EA3-43E1-89F6-3DC5FACDCD98}"/>
    <hyperlink ref="Q329" r:id="rId256" xr:uid="{E7B5FD22-D9B0-49E5-A144-84AD8576FA68}"/>
    <hyperlink ref="Q331" r:id="rId257" xr:uid="{CC2175C0-737C-490F-9F55-95FEA5FA23E0}"/>
    <hyperlink ref="Q332" r:id="rId258" xr:uid="{52ED7DED-4DA9-4CCF-8D2A-A642D58C45DF}"/>
    <hyperlink ref="Q334" r:id="rId259" xr:uid="{092B6A48-2458-4861-8F74-85F4EBF455F1}"/>
    <hyperlink ref="Q335" r:id="rId260" xr:uid="{FB4EAC11-7A01-43C8-BA6C-38B7990B2746}"/>
    <hyperlink ref="Q339" r:id="rId261" xr:uid="{DE76DC0B-DC1B-4D0F-95E8-51938A5E0FAF}"/>
    <hyperlink ref="Q340" r:id="rId262" xr:uid="{A9E5AB97-E3E2-439F-9210-FA789C7FFA9B}"/>
    <hyperlink ref="Q341" r:id="rId263" xr:uid="{8560D131-6947-472F-9A77-C5247D5B27DA}"/>
    <hyperlink ref="Q342" r:id="rId264" xr:uid="{AC0CEA82-D896-42E1-AFFE-3343A50F3318}"/>
    <hyperlink ref="Q343" r:id="rId265" xr:uid="{E6F42EAD-93B3-433B-9DF0-0AE74A9BE6D7}"/>
    <hyperlink ref="Q344" r:id="rId266" xr:uid="{81FACA69-FB4A-48A2-BF30-74217E4622F7}"/>
    <hyperlink ref="Q348" r:id="rId267" xr:uid="{6987664A-4FE2-42AD-9364-843F06964885}"/>
    <hyperlink ref="Q349" r:id="rId268" xr:uid="{A9303104-F71B-4F61-98B5-3E4E3C2CBFA6}"/>
    <hyperlink ref="Q350" r:id="rId269" xr:uid="{9A9509FC-9140-414B-A08D-366D0927B547}"/>
    <hyperlink ref="Q351" r:id="rId270" xr:uid="{78E98179-F663-4D7C-9264-7A7CC0EA3841}"/>
    <hyperlink ref="Q352" r:id="rId271" xr:uid="{320C33DD-FEFE-4E39-8F7B-2CAE7FE42F2F}"/>
    <hyperlink ref="Q353" r:id="rId272" xr:uid="{47B9FF52-55EA-4D6B-BBB6-5C26A1D814A6}"/>
    <hyperlink ref="Q354" r:id="rId273" xr:uid="{E4FF99D6-7CC8-4294-B7FE-9CD6BB675CC5}"/>
    <hyperlink ref="Q355" r:id="rId274" xr:uid="{8F55A621-785A-4DCA-877B-25C14AE96A3B}"/>
    <hyperlink ref="Q356" r:id="rId275" xr:uid="{677D23A7-2625-4A63-8DFD-93A0D29AA313}"/>
    <hyperlink ref="Q357" r:id="rId276" xr:uid="{6EFEF2AD-EDC7-4075-B623-D22864214778}"/>
    <hyperlink ref="Q359" r:id="rId277" xr:uid="{35A7BA20-7184-4A75-BAF2-C7A59FC8CD55}"/>
    <hyperlink ref="Q362" r:id="rId278" xr:uid="{7EB25055-ECDF-4A73-BA3C-36EE99F586D1}"/>
    <hyperlink ref="Q363" r:id="rId279" xr:uid="{1BC86FBF-2EB0-4B55-855A-65298C736722}"/>
    <hyperlink ref="Q364" r:id="rId280" xr:uid="{F15A7758-B2BC-43B9-A558-9FBAE48C0B49}"/>
    <hyperlink ref="Q365" r:id="rId281" xr:uid="{DD5C1C5A-2D38-42AA-87B2-D1B316B73D60}"/>
    <hyperlink ref="Q366" r:id="rId282" xr:uid="{056F69C1-9480-4F7B-87D3-A7B6AE2B9718}"/>
    <hyperlink ref="Q367" r:id="rId283" xr:uid="{84DDABFA-B18C-4E07-AC57-EADBBFA4A37F}"/>
    <hyperlink ref="Q368" r:id="rId284" xr:uid="{BF570FDB-33E9-4431-86AF-327AE6C179C8}"/>
    <hyperlink ref="Q369" r:id="rId285" xr:uid="{98E93878-18F8-479B-87A1-E97E0A23DD52}"/>
    <hyperlink ref="Q370" r:id="rId286" xr:uid="{2CDF34B6-3A8C-488A-9083-79B71AC303B0}"/>
    <hyperlink ref="Q371" r:id="rId287" xr:uid="{3961B56A-D1E7-47B9-B1FA-7E5533EE2CE6}"/>
    <hyperlink ref="Q372" r:id="rId288" xr:uid="{FD31021B-F359-4D9D-9A46-B8FDA7B5B9EA}"/>
    <hyperlink ref="Q374" r:id="rId289" xr:uid="{C1EF2D3B-6A6C-4E56-9C03-7CEB0E1E7A66}"/>
    <hyperlink ref="Q375" r:id="rId290" xr:uid="{CA7028B9-256A-4896-B8F3-85CB871472B6}"/>
    <hyperlink ref="Q376" r:id="rId291" xr:uid="{DBA8F2B5-18F1-4B09-B7A9-AB62D92A405D}"/>
    <hyperlink ref="Q377" r:id="rId292" xr:uid="{7D93C3E4-00A0-4E03-995F-2A2CA39DE7C2}"/>
    <hyperlink ref="Q378" r:id="rId293" xr:uid="{6B924937-1EF4-456B-B702-111FDB1A86A2}"/>
    <hyperlink ref="Q379" r:id="rId294" xr:uid="{EF162419-47EA-4972-8E10-395196422BE2}"/>
    <hyperlink ref="Q380" r:id="rId295" xr:uid="{32BC7B18-97DF-40F4-9A38-686B88873180}"/>
    <hyperlink ref="Q381" r:id="rId296" xr:uid="{E7A425AE-0A9B-428D-A86D-6184354269ED}"/>
    <hyperlink ref="Q382" r:id="rId297" xr:uid="{89DDFE78-ECE5-4AEB-86F8-3841364F7756}"/>
    <hyperlink ref="Q383" r:id="rId298" xr:uid="{961C3984-5702-4067-AE24-2C6F7592E465}"/>
    <hyperlink ref="Q384" r:id="rId299" xr:uid="{5AB3409B-7DE4-4D76-938E-B807040B1CE7}"/>
    <hyperlink ref="Q385" r:id="rId300" xr:uid="{5CB7635D-B9F4-4D21-BEAF-72BA35A99A28}"/>
    <hyperlink ref="Q387" r:id="rId301" xr:uid="{5AB80192-0525-48B3-AD89-563897F56AEC}"/>
    <hyperlink ref="Q388" r:id="rId302" xr:uid="{8072D58C-27FA-4564-BF95-46768507E053}"/>
    <hyperlink ref="Q389" r:id="rId303" xr:uid="{1864CB1B-5441-482D-89C0-9FACF540BBCC}"/>
    <hyperlink ref="Q390" r:id="rId304" xr:uid="{FC3D718F-BBE8-46F3-A04E-815E80CFE5FB}"/>
    <hyperlink ref="Q391" r:id="rId305" xr:uid="{D28F89F6-5B5F-4BBC-9E80-F4B02F5EA6F5}"/>
    <hyperlink ref="Q392" r:id="rId306" xr:uid="{243E2751-9AAB-41A8-8175-03E046D56082}"/>
    <hyperlink ref="Q393" r:id="rId307" xr:uid="{82435978-7614-4B93-9CE5-053B2665F8CA}"/>
    <hyperlink ref="Q395" r:id="rId308" xr:uid="{0EA8737A-865A-4E21-B419-4604DD1ACE7E}"/>
    <hyperlink ref="Q397" r:id="rId309" xr:uid="{E1F92218-0453-4B6C-B390-8C1FA18F5AF0}"/>
    <hyperlink ref="Q398" r:id="rId310" xr:uid="{7EF855E4-039F-4AAA-93A9-DD93656AA4F4}"/>
    <hyperlink ref="Q399" r:id="rId311" xr:uid="{7E9FAAB1-F964-4EEA-9BD9-F8132286A098}"/>
    <hyperlink ref="Q400" r:id="rId312" xr:uid="{10DBC203-F51E-41A0-A63D-728FBB71DCBB}"/>
    <hyperlink ref="Q403" r:id="rId313" xr:uid="{D35B41C5-A7F4-4542-8B2E-6186D932F8C1}"/>
    <hyperlink ref="Q405" r:id="rId314" xr:uid="{6BCE9FF0-8D8A-40CB-8F45-22C3572D47C1}"/>
    <hyperlink ref="Q406" r:id="rId315" xr:uid="{12D1622E-FA00-4066-89DE-808AC78BE34C}"/>
    <hyperlink ref="Q407" r:id="rId316" xr:uid="{579C7320-8394-42EF-BB7A-FB2D0C96F8E4}"/>
    <hyperlink ref="Q408" r:id="rId317" xr:uid="{BD99C35E-8AB3-4B9D-B1D2-C453878F80E5}"/>
    <hyperlink ref="Q409" r:id="rId318" xr:uid="{A18A959D-0C9E-441A-9662-46E85052FC17}"/>
    <hyperlink ref="Q410" r:id="rId319" xr:uid="{B62EA0C0-9970-4EFE-BB97-F0AED4622672}"/>
    <hyperlink ref="Q411" r:id="rId320" xr:uid="{069AFE18-FF01-447C-ADAA-4A7DF7FA08B5}"/>
    <hyperlink ref="Q414" r:id="rId321" xr:uid="{50D70F49-D1A0-41B7-A1C0-088086C6B32C}"/>
    <hyperlink ref="Q415" r:id="rId322" xr:uid="{86C956A0-BAB8-414B-BB42-00DE5C9B5A2A}"/>
    <hyperlink ref="Q416" r:id="rId323" xr:uid="{F423CFEC-20B6-4F4A-8290-C75EF90E1BD1}"/>
    <hyperlink ref="Q417" r:id="rId324" xr:uid="{60B5A564-F9E5-49DD-A51F-E2356274CD9E}"/>
    <hyperlink ref="Q418" r:id="rId325" xr:uid="{312B428C-81C5-4C7C-80A4-EA84F13D23A4}"/>
    <hyperlink ref="Q419" r:id="rId326" xr:uid="{1C69FE46-CF56-42B5-9C6F-826345A67A19}"/>
    <hyperlink ref="Q421" r:id="rId327" xr:uid="{C960541A-126B-4FEA-8855-05944A15AF78}"/>
    <hyperlink ref="Q422" r:id="rId328" xr:uid="{372CE8D8-EB15-4288-818C-C5FA9E143BF8}"/>
    <hyperlink ref="Q425" r:id="rId329" xr:uid="{50192A7E-5E27-46CE-99BA-C11B84E72A91}"/>
    <hyperlink ref="Q428" r:id="rId330" xr:uid="{B2EFE152-C9BC-410C-9E25-8AEDB6DD71FC}"/>
    <hyperlink ref="Q430" r:id="rId331" xr:uid="{2D0F7BFA-FDDA-400D-8BEE-D33C9EABF237}"/>
    <hyperlink ref="Q432" r:id="rId332" xr:uid="{3632B963-CDDA-4AF9-8E8B-888EC56FD996}"/>
    <hyperlink ref="Q433" r:id="rId333" xr:uid="{4052D9E0-E3E2-4750-A281-1B0178AB2892}"/>
    <hyperlink ref="Q434" r:id="rId334" xr:uid="{756F296B-C847-4D65-A0B2-76E6F167CA04}"/>
    <hyperlink ref="Q435" r:id="rId335" xr:uid="{1EBDF551-64B3-4157-BF99-D6A751CAB8CE}"/>
    <hyperlink ref="Q436" r:id="rId336" xr:uid="{1C67CA28-EC78-435A-9D00-8AA99BE151EA}"/>
    <hyperlink ref="Q437" r:id="rId337" xr:uid="{FDD53AD1-3671-4C7B-A92F-AE9D20E2B769}"/>
    <hyperlink ref="Q438" r:id="rId338" xr:uid="{92C0CE2F-DD6B-4C8A-B49D-AAC0A881A212}"/>
    <hyperlink ref="Q439" r:id="rId339" xr:uid="{73393206-446B-4194-9A76-5F90EA1FD25E}"/>
    <hyperlink ref="Q440" r:id="rId340" xr:uid="{5C4F07EC-71DF-4A3A-AD29-C8DB19F55B44}"/>
    <hyperlink ref="Q441" r:id="rId341" xr:uid="{FC71C372-5C36-480B-BCB9-0A751B531C90}"/>
    <hyperlink ref="Q442" r:id="rId342" xr:uid="{F830D2B3-0ABE-4236-A34E-64E655B0B069}"/>
    <hyperlink ref="Q443" r:id="rId343" xr:uid="{CDCDACA8-B405-427B-BDAE-95A5B7C38A06}"/>
    <hyperlink ref="Q444" r:id="rId344" xr:uid="{0821D5F1-EBE5-419E-9F5F-7F1BBD329A12}"/>
    <hyperlink ref="Q445" r:id="rId345" xr:uid="{1B2A120C-9F93-4CCD-B631-744BC55632EE}"/>
    <hyperlink ref="Q446" r:id="rId346" xr:uid="{D0B75821-453D-4583-96B7-03A8754A1614}"/>
    <hyperlink ref="Q447" r:id="rId347" xr:uid="{6C2BDCD6-7F36-439F-B688-A885713148CB}"/>
    <hyperlink ref="Q448" r:id="rId348" xr:uid="{69C58E8E-30C6-4B34-9835-2B03D4443EBD}"/>
    <hyperlink ref="Q450" r:id="rId349" xr:uid="{1D1EA849-7D28-4F24-8565-7E0750E4CA73}"/>
    <hyperlink ref="Q451" r:id="rId350" xr:uid="{EA314C5B-4090-446E-9238-4A4A02C8254F}"/>
    <hyperlink ref="Q452" r:id="rId351" xr:uid="{C63ED6B4-682F-4197-BCCB-D3BA06AEEDB3}"/>
    <hyperlink ref="Q453" r:id="rId352" xr:uid="{746F0B44-16CE-4FD0-AB2B-4305C941C219}"/>
    <hyperlink ref="Q454" r:id="rId353" xr:uid="{83ABFF2E-C163-43E6-B393-54500F77E8D1}"/>
    <hyperlink ref="Q455" r:id="rId354" xr:uid="{78140358-DC57-4777-B829-934EEA63EB2D}"/>
    <hyperlink ref="Q456" r:id="rId355" xr:uid="{15367CD3-550E-4CDD-A853-EE832D48B843}"/>
    <hyperlink ref="Q457" r:id="rId356" xr:uid="{3F24315C-7704-448D-AB1A-F77E8E15F986}"/>
    <hyperlink ref="Q458" r:id="rId357" xr:uid="{99D49489-66F0-425B-B9F8-68FC6BC13237}"/>
    <hyperlink ref="Q459" r:id="rId358" xr:uid="{0B06AA83-D07A-4E66-9B25-50854B51EBB4}"/>
    <hyperlink ref="Q460" r:id="rId359" xr:uid="{F8F84241-96EC-4F3F-82B4-7E344CD9912B}"/>
    <hyperlink ref="Q461" r:id="rId360" xr:uid="{F1B56F77-B7C0-4A91-9BD2-E1267DC41748}"/>
    <hyperlink ref="Q462" r:id="rId361" xr:uid="{5B2B31F7-64CC-43A3-897C-F888616C96DC}"/>
    <hyperlink ref="Q463" r:id="rId362" xr:uid="{A1ACEF22-74FF-48D3-8D2E-2465F988ABCB}"/>
    <hyperlink ref="Q464" r:id="rId363" xr:uid="{80D79AD4-9015-4AD2-897E-C6928A49DE77}"/>
    <hyperlink ref="Q465" r:id="rId364" xr:uid="{661A4C61-32B1-4CE8-9E66-1D984B3B5661}"/>
    <hyperlink ref="Q466" r:id="rId365" xr:uid="{877CA1BA-48ED-4825-B228-D70F51B82F08}"/>
    <hyperlink ref="Q467" r:id="rId366" xr:uid="{BB19A64B-A6CB-46D7-B0C1-BA6B14E6726F}"/>
    <hyperlink ref="Q468" r:id="rId367" xr:uid="{15FA341C-C1D3-4AF3-8328-E2EEDAD02C71}"/>
    <hyperlink ref="Q469" r:id="rId368" xr:uid="{50BE4815-A7D8-4E2E-9963-6487638977CB}"/>
    <hyperlink ref="Q470" r:id="rId369" xr:uid="{9BCF5A56-5BA4-4BBF-AB09-C20E1D728FD3}"/>
    <hyperlink ref="Q471" r:id="rId370" xr:uid="{59612F29-3B60-4B3F-A8AD-369C51EAA4F7}"/>
    <hyperlink ref="Q472" r:id="rId371" xr:uid="{4103BE23-3FAB-4EBF-B36F-6EC03289D5A2}"/>
    <hyperlink ref="Q473" r:id="rId372" xr:uid="{C6A9744B-706B-4366-8070-7D8B14FED557}"/>
    <hyperlink ref="Q474" r:id="rId373" xr:uid="{84474E71-5D57-48B5-BFCB-D5B11A75654B}"/>
    <hyperlink ref="Q475" r:id="rId374" xr:uid="{25081740-ADBA-43B6-8041-064AD5E544D0}"/>
    <hyperlink ref="Q476" r:id="rId375" xr:uid="{066D09EB-5161-4280-9B08-3B92FA8000DD}"/>
    <hyperlink ref="Q478" r:id="rId376" xr:uid="{C9DADC9D-9CCA-462A-A78F-62235FA6BF71}"/>
    <hyperlink ref="Q479" r:id="rId377" xr:uid="{2BD6DFFB-FC54-42DC-8200-A2917FF547FB}"/>
    <hyperlink ref="Q480" r:id="rId378" xr:uid="{3CBCD460-399E-4773-98F6-7A79C3E2FB3F}"/>
    <hyperlink ref="Q482" r:id="rId379" xr:uid="{EB4016AE-A31C-4E95-BF23-7969CA420D5B}"/>
    <hyperlink ref="Q483" r:id="rId380" xr:uid="{896BC0AC-06C4-4DCB-8533-CA128B4F738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"/>
  <sheetViews>
    <sheetView workbookViewId="0"/>
  </sheetViews>
  <sheetFormatPr baseColWidth="10" defaultColWidth="12.5703125" defaultRowHeight="15" customHeight="1"/>
  <sheetData>
    <row r="1" spans="1:10">
      <c r="A1" s="5" t="s">
        <v>4996</v>
      </c>
      <c r="B1" s="5" t="s">
        <v>4997</v>
      </c>
      <c r="C1" s="61" t="s">
        <v>4998</v>
      </c>
      <c r="D1" s="5" t="s">
        <v>23</v>
      </c>
      <c r="E1" s="5" t="s">
        <v>4999</v>
      </c>
      <c r="F1" s="5" t="s">
        <v>23</v>
      </c>
      <c r="G1" s="5" t="s">
        <v>5000</v>
      </c>
      <c r="H1" s="61" t="s">
        <v>5001</v>
      </c>
      <c r="I1" s="5" t="s">
        <v>23</v>
      </c>
      <c r="J1" s="5" t="s">
        <v>5002</v>
      </c>
    </row>
    <row r="2" spans="1:10">
      <c r="A2" s="5" t="s">
        <v>5003</v>
      </c>
      <c r="B2" s="5" t="s">
        <v>5004</v>
      </c>
      <c r="C2" s="5" t="s">
        <v>5005</v>
      </c>
      <c r="D2" s="5" t="s">
        <v>5006</v>
      </c>
      <c r="E2" s="5" t="s">
        <v>5005</v>
      </c>
      <c r="H2" s="5" t="s">
        <v>5007</v>
      </c>
      <c r="I2" s="5" t="s">
        <v>5008</v>
      </c>
    </row>
    <row r="3" spans="1:10">
      <c r="A3" s="5" t="s">
        <v>5003</v>
      </c>
      <c r="B3" s="5" t="s">
        <v>5009</v>
      </c>
      <c r="C3" s="5" t="s">
        <v>5005</v>
      </c>
      <c r="D3" s="5" t="s">
        <v>5006</v>
      </c>
      <c r="E3" s="5" t="s">
        <v>5005</v>
      </c>
      <c r="H3" s="5" t="s">
        <v>5007</v>
      </c>
      <c r="I3" s="5" t="s">
        <v>5008</v>
      </c>
    </row>
    <row r="4" spans="1:10">
      <c r="A4" s="5" t="s">
        <v>5003</v>
      </c>
      <c r="B4" s="5" t="s">
        <v>5010</v>
      </c>
      <c r="C4" s="5" t="s">
        <v>5005</v>
      </c>
      <c r="D4" s="5" t="s">
        <v>5006</v>
      </c>
      <c r="E4" s="5" t="s">
        <v>5005</v>
      </c>
      <c r="H4" s="5" t="s">
        <v>5007</v>
      </c>
      <c r="I4" s="5" t="s">
        <v>5008</v>
      </c>
    </row>
    <row r="5" spans="1:10">
      <c r="A5" s="5" t="s">
        <v>5003</v>
      </c>
      <c r="B5" s="5" t="s">
        <v>5011</v>
      </c>
      <c r="C5" s="5" t="s">
        <v>5005</v>
      </c>
      <c r="D5" s="5" t="s">
        <v>5006</v>
      </c>
      <c r="E5" s="5" t="s">
        <v>5005</v>
      </c>
      <c r="H5" s="5" t="s">
        <v>5007</v>
      </c>
      <c r="I5" s="5" t="s">
        <v>5008</v>
      </c>
    </row>
    <row r="6" spans="1:10">
      <c r="A6" s="5" t="s">
        <v>5003</v>
      </c>
      <c r="B6" s="5" t="s">
        <v>5012</v>
      </c>
      <c r="C6" s="5" t="s">
        <v>5005</v>
      </c>
      <c r="D6" s="5" t="s">
        <v>5006</v>
      </c>
      <c r="E6" s="5" t="s">
        <v>5005</v>
      </c>
      <c r="H6" s="5" t="s">
        <v>5007</v>
      </c>
      <c r="I6" s="5" t="s">
        <v>5008</v>
      </c>
    </row>
    <row r="7" spans="1:10">
      <c r="A7" s="5" t="s">
        <v>5003</v>
      </c>
      <c r="B7" s="5" t="s">
        <v>5013</v>
      </c>
      <c r="C7" s="5" t="s">
        <v>5005</v>
      </c>
      <c r="D7" s="5" t="s">
        <v>5006</v>
      </c>
      <c r="E7" s="5" t="s">
        <v>5005</v>
      </c>
      <c r="H7" s="5" t="s">
        <v>5007</v>
      </c>
      <c r="I7" s="5" t="s">
        <v>5008</v>
      </c>
    </row>
    <row r="9" spans="1:10">
      <c r="A9" s="5" t="s">
        <v>5003</v>
      </c>
      <c r="B9" s="5" t="s">
        <v>5014</v>
      </c>
      <c r="C9" s="5" t="s">
        <v>5005</v>
      </c>
      <c r="D9" s="5" t="s">
        <v>5008</v>
      </c>
      <c r="E9" s="5" t="s">
        <v>5005</v>
      </c>
      <c r="H9" s="5" t="s">
        <v>5007</v>
      </c>
      <c r="I9" s="5" t="s">
        <v>5008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000"/>
  <sheetViews>
    <sheetView workbookViewId="0"/>
  </sheetViews>
  <sheetFormatPr baseColWidth="10" defaultColWidth="12.5703125" defaultRowHeight="15" customHeight="1"/>
  <cols>
    <col min="1" max="6" width="12.5703125" customWidth="1"/>
  </cols>
  <sheetData>
    <row r="1" spans="1:20" ht="15.75" customHeight="1">
      <c r="A1" s="62" t="s">
        <v>5015</v>
      </c>
      <c r="B1" s="63" t="s">
        <v>1</v>
      </c>
      <c r="C1" s="63" t="s">
        <v>3</v>
      </c>
      <c r="D1" s="63" t="s">
        <v>5</v>
      </c>
      <c r="E1" s="63" t="s">
        <v>7</v>
      </c>
      <c r="F1" s="62" t="s">
        <v>9</v>
      </c>
      <c r="G1" s="62" t="s">
        <v>11</v>
      </c>
      <c r="H1" s="62" t="s">
        <v>13</v>
      </c>
      <c r="I1" s="62" t="s">
        <v>14</v>
      </c>
      <c r="J1" s="64" t="s">
        <v>15</v>
      </c>
      <c r="K1" s="62" t="s">
        <v>16</v>
      </c>
      <c r="L1" s="62" t="s">
        <v>17</v>
      </c>
      <c r="M1" s="62" t="s">
        <v>18</v>
      </c>
      <c r="N1" s="62" t="s">
        <v>19</v>
      </c>
      <c r="O1" s="62" t="s">
        <v>20</v>
      </c>
      <c r="P1" s="62" t="s">
        <v>21</v>
      </c>
      <c r="Q1" s="62" t="s">
        <v>22</v>
      </c>
      <c r="R1" s="62" t="s">
        <v>23</v>
      </c>
      <c r="S1" s="62" t="s">
        <v>5016</v>
      </c>
      <c r="T1" s="62" t="s">
        <v>5017</v>
      </c>
    </row>
    <row r="2" spans="1:20" ht="15.75" customHeight="1">
      <c r="A2" s="62" t="s">
        <v>5018</v>
      </c>
      <c r="B2" s="63" t="s">
        <v>5019</v>
      </c>
      <c r="C2" s="63" t="s">
        <v>5020</v>
      </c>
      <c r="D2" s="63" t="s">
        <v>5018</v>
      </c>
      <c r="E2" s="63" t="s">
        <v>5020</v>
      </c>
      <c r="F2" s="62" t="s">
        <v>5018</v>
      </c>
      <c r="G2" s="62" t="s">
        <v>5018</v>
      </c>
      <c r="H2" s="62" t="s">
        <v>3167</v>
      </c>
      <c r="I2" s="62" t="s">
        <v>3168</v>
      </c>
      <c r="J2" s="64">
        <v>28531</v>
      </c>
      <c r="K2" s="65" t="s">
        <v>3169</v>
      </c>
      <c r="L2" s="62" t="s">
        <v>3170</v>
      </c>
      <c r="M2" s="62" t="s">
        <v>3171</v>
      </c>
      <c r="N2" s="62" t="s">
        <v>3172</v>
      </c>
      <c r="O2" s="62" t="s">
        <v>3173</v>
      </c>
      <c r="P2" s="62" t="s">
        <v>3174</v>
      </c>
      <c r="Q2" s="62" t="s">
        <v>53</v>
      </c>
      <c r="R2" s="62" t="s">
        <v>35</v>
      </c>
      <c r="S2" s="62" t="s">
        <v>3170</v>
      </c>
      <c r="T2" s="62" t="s">
        <v>3171</v>
      </c>
    </row>
    <row r="3" spans="1:20" ht="15.75" customHeight="1">
      <c r="A3" s="62" t="s">
        <v>5020</v>
      </c>
      <c r="B3" s="66">
        <v>1</v>
      </c>
      <c r="C3" s="66">
        <v>1</v>
      </c>
      <c r="D3" s="66">
        <v>1</v>
      </c>
      <c r="E3" s="66">
        <v>12</v>
      </c>
      <c r="F3" s="67" t="s">
        <v>5021</v>
      </c>
      <c r="G3" s="66">
        <v>11</v>
      </c>
      <c r="H3" s="67" t="s">
        <v>3175</v>
      </c>
      <c r="I3" s="67" t="s">
        <v>3176</v>
      </c>
      <c r="J3" s="64" t="s">
        <v>33</v>
      </c>
      <c r="K3" s="67" t="s">
        <v>3177</v>
      </c>
      <c r="L3" s="62" t="s">
        <v>3178</v>
      </c>
      <c r="M3" s="66">
        <v>955116284</v>
      </c>
      <c r="N3" s="62" t="s">
        <v>33</v>
      </c>
      <c r="O3" s="67" t="s">
        <v>33</v>
      </c>
      <c r="P3" s="67" t="s">
        <v>3180</v>
      </c>
      <c r="Q3" s="67" t="s">
        <v>145</v>
      </c>
      <c r="R3" s="62" t="s">
        <v>35</v>
      </c>
      <c r="S3" s="62" t="s">
        <v>3178</v>
      </c>
      <c r="T3" s="62" t="s">
        <v>3179</v>
      </c>
    </row>
    <row r="4" spans="1:20" ht="15.75" customHeight="1">
      <c r="A4" s="62" t="s">
        <v>5019</v>
      </c>
      <c r="B4" s="66">
        <v>1</v>
      </c>
      <c r="C4" s="66">
        <v>1</v>
      </c>
      <c r="D4" s="66">
        <v>1</v>
      </c>
      <c r="E4" s="66">
        <v>12</v>
      </c>
      <c r="F4" s="67" t="s">
        <v>5021</v>
      </c>
      <c r="G4" s="66">
        <v>11</v>
      </c>
      <c r="H4" s="67" t="s">
        <v>3181</v>
      </c>
      <c r="I4" s="67" t="s">
        <v>3182</v>
      </c>
      <c r="J4" s="64" t="s">
        <v>33</v>
      </c>
      <c r="K4" s="67" t="s">
        <v>3183</v>
      </c>
      <c r="L4" s="62" t="s">
        <v>3184</v>
      </c>
      <c r="M4" s="66">
        <v>923005246</v>
      </c>
      <c r="N4" s="62" t="s">
        <v>33</v>
      </c>
      <c r="O4" s="67" t="s">
        <v>33</v>
      </c>
      <c r="P4" s="68" t="s">
        <v>3186</v>
      </c>
      <c r="Q4" s="67" t="s">
        <v>95</v>
      </c>
      <c r="R4" s="62" t="s">
        <v>35</v>
      </c>
      <c r="S4" s="62" t="s">
        <v>5236</v>
      </c>
      <c r="T4" s="62" t="s">
        <v>3185</v>
      </c>
    </row>
    <row r="5" spans="1:20" ht="15.75" customHeight="1">
      <c r="A5" s="62" t="s">
        <v>573</v>
      </c>
      <c r="B5" s="66">
        <v>1</v>
      </c>
      <c r="C5" s="66">
        <v>1</v>
      </c>
      <c r="D5" s="66" t="s">
        <v>3184</v>
      </c>
      <c r="E5" s="66" t="s">
        <v>5022</v>
      </c>
      <c r="F5" s="67" t="s">
        <v>5021</v>
      </c>
      <c r="G5" s="66">
        <v>11</v>
      </c>
      <c r="H5" s="67" t="s">
        <v>3187</v>
      </c>
      <c r="I5" s="67" t="s">
        <v>3188</v>
      </c>
      <c r="J5" s="64" t="s">
        <v>33</v>
      </c>
      <c r="K5" s="67" t="s">
        <v>3189</v>
      </c>
      <c r="L5" s="62" t="s">
        <v>3190</v>
      </c>
      <c r="M5" s="66">
        <v>946508700</v>
      </c>
      <c r="N5" s="65" t="s">
        <v>33</v>
      </c>
      <c r="O5" s="67" t="s">
        <v>33</v>
      </c>
      <c r="P5" s="68" t="s">
        <v>3192</v>
      </c>
      <c r="Q5" s="67" t="s">
        <v>34</v>
      </c>
      <c r="R5" s="62" t="s">
        <v>35</v>
      </c>
      <c r="S5" s="62" t="s">
        <v>3190</v>
      </c>
      <c r="T5" s="62" t="s">
        <v>3191</v>
      </c>
    </row>
    <row r="6" spans="1:20" ht="15.75" customHeight="1">
      <c r="A6" s="62" t="s">
        <v>180</v>
      </c>
      <c r="B6" s="66">
        <v>1</v>
      </c>
      <c r="C6" s="66">
        <v>1</v>
      </c>
      <c r="D6" s="66" t="s">
        <v>3184</v>
      </c>
      <c r="E6" s="66">
        <v>12</v>
      </c>
      <c r="F6" s="67" t="s">
        <v>5021</v>
      </c>
      <c r="G6" s="66">
        <v>11</v>
      </c>
      <c r="H6" s="67" t="s">
        <v>3193</v>
      </c>
      <c r="I6" s="67" t="s">
        <v>3194</v>
      </c>
      <c r="J6" s="64" t="s">
        <v>33</v>
      </c>
      <c r="K6" s="67" t="s">
        <v>3195</v>
      </c>
      <c r="L6" s="62" t="s">
        <v>3196</v>
      </c>
      <c r="M6" s="66">
        <v>947132137</v>
      </c>
      <c r="N6" s="62" t="s">
        <v>33</v>
      </c>
      <c r="O6" s="67" t="s">
        <v>33</v>
      </c>
      <c r="P6" s="68" t="s">
        <v>3198</v>
      </c>
      <c r="Q6" s="67" t="s">
        <v>934</v>
      </c>
      <c r="R6" s="62" t="s">
        <v>35</v>
      </c>
      <c r="S6" s="62" t="s">
        <v>3196</v>
      </c>
      <c r="T6" s="62" t="s">
        <v>3197</v>
      </c>
    </row>
    <row r="7" spans="1:20" ht="15.75" customHeight="1">
      <c r="A7" s="62" t="s">
        <v>5023</v>
      </c>
      <c r="B7" s="66">
        <v>1</v>
      </c>
      <c r="C7" s="66">
        <v>1</v>
      </c>
      <c r="D7" s="66" t="s">
        <v>3184</v>
      </c>
      <c r="E7" s="66">
        <v>12</v>
      </c>
      <c r="F7" s="67" t="s">
        <v>5021</v>
      </c>
      <c r="G7" s="66">
        <v>11</v>
      </c>
      <c r="H7" s="67" t="s">
        <v>3199</v>
      </c>
      <c r="I7" s="67" t="s">
        <v>3085</v>
      </c>
      <c r="J7" s="64" t="s">
        <v>33</v>
      </c>
      <c r="K7" s="67" t="s">
        <v>3200</v>
      </c>
      <c r="L7" s="62" t="s">
        <v>3201</v>
      </c>
      <c r="M7" s="66">
        <v>949515470</v>
      </c>
      <c r="N7" s="62" t="s">
        <v>33</v>
      </c>
      <c r="O7" s="67" t="s">
        <v>33</v>
      </c>
      <c r="P7" s="68" t="s">
        <v>3203</v>
      </c>
      <c r="Q7" s="67" t="s">
        <v>145</v>
      </c>
      <c r="R7" s="62" t="s">
        <v>35</v>
      </c>
      <c r="S7" s="62" t="s">
        <v>3201</v>
      </c>
      <c r="T7" s="62" t="s">
        <v>3202</v>
      </c>
    </row>
    <row r="8" spans="1:20" ht="15.75" customHeight="1">
      <c r="A8" s="62" t="s">
        <v>1231</v>
      </c>
      <c r="B8" s="66">
        <v>7</v>
      </c>
      <c r="C8" s="66">
        <v>1</v>
      </c>
      <c r="D8" s="66" t="s">
        <v>3184</v>
      </c>
      <c r="E8" s="66">
        <v>12</v>
      </c>
      <c r="F8" s="67" t="s">
        <v>5021</v>
      </c>
      <c r="G8" s="66">
        <v>11</v>
      </c>
      <c r="H8" s="67" t="s">
        <v>3204</v>
      </c>
      <c r="I8" s="67" t="s">
        <v>3205</v>
      </c>
      <c r="J8" s="64" t="s">
        <v>33</v>
      </c>
      <c r="K8" s="67" t="s">
        <v>3206</v>
      </c>
      <c r="L8" s="62" t="s">
        <v>3207</v>
      </c>
      <c r="M8" s="66">
        <v>959291232</v>
      </c>
      <c r="N8" s="62" t="s">
        <v>33</v>
      </c>
      <c r="O8" s="67" t="s">
        <v>33</v>
      </c>
      <c r="P8" s="68" t="s">
        <v>3209</v>
      </c>
      <c r="Q8" s="67" t="s">
        <v>95</v>
      </c>
      <c r="R8" s="62" t="s">
        <v>35</v>
      </c>
      <c r="S8" s="62" t="s">
        <v>3207</v>
      </c>
      <c r="T8" s="62" t="s">
        <v>3208</v>
      </c>
    </row>
    <row r="9" spans="1:20" ht="15.75" customHeight="1">
      <c r="A9" s="62" t="s">
        <v>344</v>
      </c>
      <c r="B9" s="66">
        <v>1</v>
      </c>
      <c r="C9" s="66">
        <v>1</v>
      </c>
      <c r="D9" s="66" t="s">
        <v>3184</v>
      </c>
      <c r="E9" s="66" t="s">
        <v>3184</v>
      </c>
      <c r="F9" s="67" t="s">
        <v>5021</v>
      </c>
      <c r="G9" s="66">
        <v>11</v>
      </c>
      <c r="H9" s="67" t="s">
        <v>3210</v>
      </c>
      <c r="I9" s="67" t="s">
        <v>3211</v>
      </c>
      <c r="J9" s="64" t="s">
        <v>33</v>
      </c>
      <c r="K9" s="67" t="s">
        <v>33</v>
      </c>
      <c r="L9" s="62" t="s">
        <v>3212</v>
      </c>
      <c r="M9" s="66">
        <v>953867641</v>
      </c>
      <c r="N9" s="62" t="s">
        <v>33</v>
      </c>
      <c r="O9" s="67" t="s">
        <v>33</v>
      </c>
      <c r="P9" s="67" t="s">
        <v>3184</v>
      </c>
      <c r="Q9" s="67" t="s">
        <v>3184</v>
      </c>
      <c r="R9" s="62" t="s">
        <v>35</v>
      </c>
      <c r="S9" s="62" t="s">
        <v>3212</v>
      </c>
      <c r="T9" s="62" t="s">
        <v>3213</v>
      </c>
    </row>
    <row r="10" spans="1:20" ht="15.75" customHeight="1">
      <c r="A10" s="62" t="s">
        <v>338</v>
      </c>
      <c r="B10" s="66">
        <v>28</v>
      </c>
      <c r="C10" s="66">
        <v>1</v>
      </c>
      <c r="D10" s="66" t="s">
        <v>3184</v>
      </c>
      <c r="E10" s="66">
        <v>10</v>
      </c>
      <c r="F10" s="67" t="s">
        <v>5021</v>
      </c>
      <c r="G10" s="66">
        <v>11</v>
      </c>
      <c r="H10" s="67" t="s">
        <v>3214</v>
      </c>
      <c r="I10" s="67" t="s">
        <v>3215</v>
      </c>
      <c r="J10" s="64" t="s">
        <v>33</v>
      </c>
      <c r="K10" s="67" t="s">
        <v>33</v>
      </c>
      <c r="L10" s="62" t="s">
        <v>3216</v>
      </c>
      <c r="M10" s="66">
        <v>938186778</v>
      </c>
      <c r="N10" s="62" t="s">
        <v>33</v>
      </c>
      <c r="O10" s="67" t="s">
        <v>33</v>
      </c>
      <c r="P10" s="67" t="s">
        <v>3184</v>
      </c>
      <c r="Q10" s="67" t="s">
        <v>95</v>
      </c>
      <c r="R10" s="67" t="s">
        <v>35</v>
      </c>
      <c r="S10" s="62" t="s">
        <v>3216</v>
      </c>
      <c r="T10" s="62" t="s">
        <v>3217</v>
      </c>
    </row>
    <row r="11" spans="1:20" ht="15.75" customHeight="1">
      <c r="A11" s="62" t="s">
        <v>188</v>
      </c>
      <c r="B11" s="66">
        <v>1</v>
      </c>
      <c r="C11" s="66">
        <v>1</v>
      </c>
      <c r="D11" s="66" t="s">
        <v>3184</v>
      </c>
      <c r="E11" s="66">
        <v>10</v>
      </c>
      <c r="F11" s="67" t="s">
        <v>5021</v>
      </c>
      <c r="G11" s="66">
        <v>11</v>
      </c>
      <c r="H11" s="67" t="s">
        <v>3218</v>
      </c>
      <c r="I11" s="67" t="s">
        <v>3219</v>
      </c>
      <c r="J11" s="64" t="s">
        <v>33</v>
      </c>
      <c r="K11" s="67" t="s">
        <v>33</v>
      </c>
      <c r="L11" s="62" t="s">
        <v>3220</v>
      </c>
      <c r="M11" s="66">
        <v>981289314</v>
      </c>
      <c r="N11" s="62" t="s">
        <v>33</v>
      </c>
      <c r="O11" s="67" t="s">
        <v>33</v>
      </c>
      <c r="P11" s="67" t="s">
        <v>3184</v>
      </c>
      <c r="Q11" s="67" t="s">
        <v>3184</v>
      </c>
      <c r="R11" s="67" t="s">
        <v>35</v>
      </c>
      <c r="S11" s="62" t="s">
        <v>3220</v>
      </c>
      <c r="T11" s="62" t="s">
        <v>3221</v>
      </c>
    </row>
    <row r="12" spans="1:20" ht="15.75" customHeight="1">
      <c r="A12" s="62" t="s">
        <v>5024</v>
      </c>
      <c r="B12" s="66">
        <v>5</v>
      </c>
      <c r="C12" s="66">
        <v>1</v>
      </c>
      <c r="D12" s="66" t="s">
        <v>3184</v>
      </c>
      <c r="E12" s="66">
        <v>10</v>
      </c>
      <c r="F12" s="67" t="s">
        <v>5021</v>
      </c>
      <c r="G12" s="66">
        <v>11</v>
      </c>
      <c r="H12" s="67" t="s">
        <v>3222</v>
      </c>
      <c r="I12" s="67" t="s">
        <v>3223</v>
      </c>
      <c r="J12" s="64" t="s">
        <v>33</v>
      </c>
      <c r="K12" s="67" t="s">
        <v>3224</v>
      </c>
      <c r="L12" s="62" t="s">
        <v>3225</v>
      </c>
      <c r="M12" s="66">
        <v>970647668</v>
      </c>
      <c r="N12" s="62" t="s">
        <v>33</v>
      </c>
      <c r="O12" s="67" t="s">
        <v>33</v>
      </c>
      <c r="P12" s="68" t="s">
        <v>3227</v>
      </c>
      <c r="Q12" s="68" t="s">
        <v>86</v>
      </c>
      <c r="R12" s="67" t="s">
        <v>35</v>
      </c>
      <c r="S12" s="62" t="s">
        <v>3225</v>
      </c>
      <c r="T12" s="62" t="s">
        <v>3226</v>
      </c>
    </row>
    <row r="13" spans="1:20" ht="15.75" customHeight="1">
      <c r="A13" s="62" t="s">
        <v>5025</v>
      </c>
      <c r="B13" s="66">
        <v>5</v>
      </c>
      <c r="C13" s="66">
        <v>1</v>
      </c>
      <c r="D13" s="66" t="s">
        <v>3184</v>
      </c>
      <c r="E13" s="66">
        <v>10</v>
      </c>
      <c r="F13" s="67" t="s">
        <v>5021</v>
      </c>
      <c r="G13" s="66">
        <v>11</v>
      </c>
      <c r="H13" s="67" t="s">
        <v>3228</v>
      </c>
      <c r="I13" s="67" t="s">
        <v>3229</v>
      </c>
      <c r="J13" s="64" t="s">
        <v>33</v>
      </c>
      <c r="K13" s="67" t="s">
        <v>3230</v>
      </c>
      <c r="L13" s="62" t="s">
        <v>3231</v>
      </c>
      <c r="M13" s="66">
        <v>932993236</v>
      </c>
      <c r="N13" s="62" t="s">
        <v>33</v>
      </c>
      <c r="O13" s="67" t="s">
        <v>33</v>
      </c>
      <c r="P13" s="68" t="s">
        <v>3233</v>
      </c>
      <c r="Q13" s="68" t="s">
        <v>34</v>
      </c>
      <c r="R13" s="67" t="s">
        <v>35</v>
      </c>
      <c r="S13" s="62" t="s">
        <v>3231</v>
      </c>
      <c r="T13" s="62" t="s">
        <v>3232</v>
      </c>
    </row>
    <row r="14" spans="1:20" ht="15.75" customHeight="1">
      <c r="A14" s="62" t="s">
        <v>5026</v>
      </c>
      <c r="B14" s="66">
        <v>5</v>
      </c>
      <c r="C14" s="66">
        <v>1</v>
      </c>
      <c r="D14" s="66" t="s">
        <v>3184</v>
      </c>
      <c r="E14" s="66">
        <v>10</v>
      </c>
      <c r="F14" s="67" t="s">
        <v>5021</v>
      </c>
      <c r="G14" s="66">
        <v>11</v>
      </c>
      <c r="H14" s="67" t="s">
        <v>3234</v>
      </c>
      <c r="I14" s="67" t="s">
        <v>3235</v>
      </c>
      <c r="J14" s="64" t="s">
        <v>33</v>
      </c>
      <c r="K14" s="67" t="s">
        <v>3236</v>
      </c>
      <c r="L14" s="62" t="s">
        <v>3237</v>
      </c>
      <c r="M14" s="66">
        <v>961482334</v>
      </c>
      <c r="N14" s="62" t="s">
        <v>33</v>
      </c>
      <c r="O14" s="67" t="s">
        <v>33</v>
      </c>
      <c r="P14" s="68" t="s">
        <v>3239</v>
      </c>
      <c r="Q14" s="68" t="s">
        <v>62</v>
      </c>
      <c r="R14" s="67" t="s">
        <v>35</v>
      </c>
      <c r="S14" s="62" t="s">
        <v>3237</v>
      </c>
      <c r="T14" s="62" t="s">
        <v>3238</v>
      </c>
    </row>
    <row r="15" spans="1:20" ht="15.75" customHeight="1">
      <c r="A15" s="62" t="s">
        <v>5027</v>
      </c>
      <c r="B15" s="66">
        <v>5</v>
      </c>
      <c r="C15" s="66">
        <v>1</v>
      </c>
      <c r="D15" s="66" t="s">
        <v>3184</v>
      </c>
      <c r="E15" s="66">
        <v>10</v>
      </c>
      <c r="F15" s="67" t="s">
        <v>5021</v>
      </c>
      <c r="G15" s="66">
        <v>11</v>
      </c>
      <c r="H15" s="67" t="s">
        <v>3240</v>
      </c>
      <c r="I15" s="67" t="s">
        <v>3241</v>
      </c>
      <c r="J15" s="64" t="s">
        <v>33</v>
      </c>
      <c r="K15" s="67" t="s">
        <v>3242</v>
      </c>
      <c r="L15" s="62" t="s">
        <v>3243</v>
      </c>
      <c r="M15" s="66">
        <v>998048536</v>
      </c>
      <c r="N15" s="62" t="s">
        <v>33</v>
      </c>
      <c r="O15" s="67" t="s">
        <v>33</v>
      </c>
      <c r="P15" s="68" t="s">
        <v>3245</v>
      </c>
      <c r="Q15" s="68" t="s">
        <v>95</v>
      </c>
      <c r="R15" s="67" t="s">
        <v>35</v>
      </c>
      <c r="S15" s="62" t="s">
        <v>3243</v>
      </c>
      <c r="T15" s="62" t="s">
        <v>3244</v>
      </c>
    </row>
    <row r="16" spans="1:20" ht="15.75" customHeight="1">
      <c r="A16" s="62" t="s">
        <v>251</v>
      </c>
      <c r="B16" s="66" t="s">
        <v>3184</v>
      </c>
      <c r="C16" s="66">
        <v>1</v>
      </c>
      <c r="D16" s="66" t="s">
        <v>3184</v>
      </c>
      <c r="E16" s="66">
        <v>10</v>
      </c>
      <c r="F16" s="67" t="s">
        <v>5021</v>
      </c>
      <c r="G16" s="66">
        <v>11</v>
      </c>
      <c r="H16" s="67" t="s">
        <v>3246</v>
      </c>
      <c r="I16" s="67" t="s">
        <v>3247</v>
      </c>
      <c r="J16" s="64" t="s">
        <v>33</v>
      </c>
      <c r="K16" s="67" t="s">
        <v>3248</v>
      </c>
      <c r="L16" s="62" t="s">
        <v>3249</v>
      </c>
      <c r="M16" s="66">
        <v>955108539</v>
      </c>
      <c r="N16" s="62" t="s">
        <v>33</v>
      </c>
      <c r="O16" s="67" t="s">
        <v>33</v>
      </c>
      <c r="P16" s="68" t="s">
        <v>3251</v>
      </c>
      <c r="Q16" s="68" t="s">
        <v>34</v>
      </c>
      <c r="R16" s="67" t="s">
        <v>35</v>
      </c>
      <c r="S16" s="62" t="s">
        <v>3249</v>
      </c>
      <c r="T16" s="62" t="s">
        <v>3250</v>
      </c>
    </row>
    <row r="17" spans="1:20" ht="15.75" customHeight="1">
      <c r="A17" s="62" t="s">
        <v>5028</v>
      </c>
      <c r="B17" s="66">
        <v>8</v>
      </c>
      <c r="C17" s="66">
        <v>1</v>
      </c>
      <c r="D17" s="66" t="s">
        <v>3184</v>
      </c>
      <c r="E17" s="66" t="s">
        <v>3184</v>
      </c>
      <c r="F17" s="67" t="s">
        <v>5021</v>
      </c>
      <c r="G17" s="66">
        <v>11</v>
      </c>
      <c r="H17" s="67" t="s">
        <v>3252</v>
      </c>
      <c r="I17" s="67" t="s">
        <v>3253</v>
      </c>
      <c r="J17" s="64" t="s">
        <v>33</v>
      </c>
      <c r="K17" s="67" t="s">
        <v>33</v>
      </c>
      <c r="L17" s="62" t="s">
        <v>3254</v>
      </c>
      <c r="M17" s="66">
        <v>934184363</v>
      </c>
      <c r="N17" s="62" t="s">
        <v>33</v>
      </c>
      <c r="O17" s="67" t="s">
        <v>33</v>
      </c>
      <c r="P17" s="67" t="s">
        <v>3184</v>
      </c>
      <c r="Q17" s="67" t="s">
        <v>3184</v>
      </c>
      <c r="R17" s="67" t="s">
        <v>35</v>
      </c>
      <c r="S17" s="62" t="s">
        <v>3254</v>
      </c>
      <c r="T17" s="62" t="s">
        <v>3255</v>
      </c>
    </row>
    <row r="18" spans="1:20" ht="15.75" customHeight="1">
      <c r="A18" s="62" t="s">
        <v>5029</v>
      </c>
      <c r="B18" s="66">
        <v>6</v>
      </c>
      <c r="C18" s="66">
        <v>1</v>
      </c>
      <c r="D18" s="66" t="s">
        <v>3184</v>
      </c>
      <c r="E18" s="66" t="s">
        <v>3184</v>
      </c>
      <c r="F18" s="67" t="s">
        <v>5021</v>
      </c>
      <c r="G18" s="66">
        <v>11</v>
      </c>
      <c r="H18" s="67" t="s">
        <v>3256</v>
      </c>
      <c r="I18" s="67" t="s">
        <v>3257</v>
      </c>
      <c r="J18" s="64">
        <v>37037</v>
      </c>
      <c r="K18" s="67" t="s">
        <v>3258</v>
      </c>
      <c r="L18" s="62" t="s">
        <v>3259</v>
      </c>
      <c r="M18" s="66">
        <v>953728747</v>
      </c>
      <c r="N18" s="62" t="s">
        <v>142</v>
      </c>
      <c r="O18" s="67" t="s">
        <v>3261</v>
      </c>
      <c r="P18" s="69" t="s">
        <v>3262</v>
      </c>
      <c r="Q18" s="69" t="s">
        <v>95</v>
      </c>
      <c r="R18" s="67" t="s">
        <v>35</v>
      </c>
      <c r="S18" s="62" t="s">
        <v>3259</v>
      </c>
      <c r="T18" s="62" t="s">
        <v>3260</v>
      </c>
    </row>
    <row r="19" spans="1:20" ht="15.75" customHeight="1">
      <c r="A19" s="62" t="s">
        <v>5030</v>
      </c>
      <c r="B19" s="66">
        <v>9</v>
      </c>
      <c r="C19" s="66">
        <v>1</v>
      </c>
      <c r="D19" s="66" t="s">
        <v>3184</v>
      </c>
      <c r="E19" s="66" t="s">
        <v>3184</v>
      </c>
      <c r="F19" s="67" t="s">
        <v>5021</v>
      </c>
      <c r="G19" s="66">
        <v>11</v>
      </c>
      <c r="H19" s="67" t="s">
        <v>3263</v>
      </c>
      <c r="I19" s="67" t="s">
        <v>936</v>
      </c>
      <c r="J19" s="64">
        <v>36257</v>
      </c>
      <c r="K19" s="67" t="s">
        <v>3264</v>
      </c>
      <c r="L19" s="62" t="s">
        <v>3265</v>
      </c>
      <c r="M19" s="66">
        <v>941097745</v>
      </c>
      <c r="N19" s="62" t="s">
        <v>3172</v>
      </c>
      <c r="O19" s="67" t="s">
        <v>3267</v>
      </c>
      <c r="P19" s="68" t="s">
        <v>3268</v>
      </c>
      <c r="Q19" s="68" t="s">
        <v>34</v>
      </c>
      <c r="R19" s="67" t="s">
        <v>35</v>
      </c>
      <c r="S19" s="62" t="s">
        <v>3265</v>
      </c>
      <c r="T19" s="62" t="s">
        <v>3266</v>
      </c>
    </row>
    <row r="20" spans="1:20" ht="15.75" customHeight="1">
      <c r="A20" s="62" t="s">
        <v>5031</v>
      </c>
      <c r="B20" s="66">
        <v>4</v>
      </c>
      <c r="C20" s="66">
        <v>1</v>
      </c>
      <c r="D20" s="66" t="s">
        <v>3184</v>
      </c>
      <c r="E20" s="66" t="s">
        <v>3184</v>
      </c>
      <c r="F20" s="67" t="s">
        <v>5021</v>
      </c>
      <c r="G20" s="66">
        <v>11</v>
      </c>
      <c r="H20" s="67" t="s">
        <v>3269</v>
      </c>
      <c r="I20" s="67" t="s">
        <v>3270</v>
      </c>
      <c r="J20" s="64">
        <v>36782</v>
      </c>
      <c r="K20" s="67" t="s">
        <v>3271</v>
      </c>
      <c r="L20" s="62" t="s">
        <v>3272</v>
      </c>
      <c r="M20" s="66">
        <v>988580139</v>
      </c>
      <c r="N20" s="62" t="s">
        <v>1223</v>
      </c>
      <c r="O20" s="67" t="s">
        <v>3274</v>
      </c>
      <c r="P20" s="68" t="s">
        <v>3275</v>
      </c>
      <c r="Q20" s="68" t="s">
        <v>34</v>
      </c>
      <c r="R20" s="67" t="s">
        <v>35</v>
      </c>
      <c r="S20" s="62" t="s">
        <v>3272</v>
      </c>
      <c r="T20" s="62" t="s">
        <v>3273</v>
      </c>
    </row>
    <row r="21" spans="1:20" ht="15.75" customHeight="1">
      <c r="A21" s="62" t="s">
        <v>5032</v>
      </c>
      <c r="B21" s="66">
        <v>14</v>
      </c>
      <c r="C21" s="66">
        <v>1</v>
      </c>
      <c r="D21" s="66" t="s">
        <v>3184</v>
      </c>
      <c r="E21" s="66" t="s">
        <v>3184</v>
      </c>
      <c r="F21" s="67" t="s">
        <v>5021</v>
      </c>
      <c r="G21" s="66">
        <v>11</v>
      </c>
      <c r="H21" s="67" t="s">
        <v>3276</v>
      </c>
      <c r="I21" s="67" t="s">
        <v>3277</v>
      </c>
      <c r="J21" s="64">
        <v>37831</v>
      </c>
      <c r="K21" s="67" t="s">
        <v>3278</v>
      </c>
      <c r="L21" s="62" t="s">
        <v>3279</v>
      </c>
      <c r="M21" s="66">
        <v>901984091</v>
      </c>
      <c r="N21" s="62" t="s">
        <v>848</v>
      </c>
      <c r="O21" s="67" t="s">
        <v>3281</v>
      </c>
      <c r="P21" s="68" t="s">
        <v>3282</v>
      </c>
      <c r="Q21" s="68" t="s">
        <v>145</v>
      </c>
      <c r="R21" s="67" t="s">
        <v>35</v>
      </c>
      <c r="S21" s="62" t="s">
        <v>3279</v>
      </c>
      <c r="T21" s="62" t="s">
        <v>3280</v>
      </c>
    </row>
    <row r="22" spans="1:20" ht="15.75" customHeight="1">
      <c r="A22" s="62" t="s">
        <v>5033</v>
      </c>
      <c r="B22" s="66">
        <v>2</v>
      </c>
      <c r="C22" s="66">
        <v>1</v>
      </c>
      <c r="D22" s="66" t="s">
        <v>3184</v>
      </c>
      <c r="E22" s="66" t="s">
        <v>3184</v>
      </c>
      <c r="F22" s="67" t="s">
        <v>5021</v>
      </c>
      <c r="G22" s="66">
        <v>11</v>
      </c>
      <c r="H22" s="67" t="s">
        <v>3283</v>
      </c>
      <c r="I22" s="67" t="s">
        <v>3284</v>
      </c>
      <c r="J22" s="64">
        <v>37235</v>
      </c>
      <c r="K22" s="67" t="s">
        <v>3285</v>
      </c>
      <c r="L22" s="62" t="s">
        <v>3286</v>
      </c>
      <c r="M22" s="66">
        <v>982944998</v>
      </c>
      <c r="N22" s="62" t="s">
        <v>1116</v>
      </c>
      <c r="O22" s="67" t="s">
        <v>3288</v>
      </c>
      <c r="P22" s="68" t="s">
        <v>3289</v>
      </c>
      <c r="Q22" s="68" t="s">
        <v>34</v>
      </c>
      <c r="R22" s="67" t="s">
        <v>35</v>
      </c>
      <c r="S22" s="62" t="s">
        <v>3286</v>
      </c>
      <c r="T22" s="62" t="s">
        <v>3287</v>
      </c>
    </row>
    <row r="23" spans="1:20" ht="15.75" customHeight="1">
      <c r="A23" s="62" t="s">
        <v>5034</v>
      </c>
      <c r="B23" s="66">
        <v>1</v>
      </c>
      <c r="C23" s="66">
        <v>1</v>
      </c>
      <c r="D23" s="66" t="s">
        <v>3184</v>
      </c>
      <c r="E23" s="66" t="s">
        <v>3184</v>
      </c>
      <c r="F23" s="67" t="s">
        <v>5021</v>
      </c>
      <c r="G23" s="66">
        <v>11</v>
      </c>
      <c r="H23" s="67" t="s">
        <v>3290</v>
      </c>
      <c r="I23" s="67" t="s">
        <v>3291</v>
      </c>
      <c r="J23" s="64">
        <v>35566</v>
      </c>
      <c r="K23" s="67" t="s">
        <v>3292</v>
      </c>
      <c r="L23" s="62" t="s">
        <v>3293</v>
      </c>
      <c r="M23" s="66">
        <v>961679961</v>
      </c>
      <c r="N23" s="62" t="s">
        <v>848</v>
      </c>
      <c r="O23" s="67" t="s">
        <v>3295</v>
      </c>
      <c r="P23" s="69" t="s">
        <v>3296</v>
      </c>
      <c r="Q23" s="69" t="s">
        <v>34</v>
      </c>
      <c r="R23" s="67" t="s">
        <v>35</v>
      </c>
      <c r="S23" s="62" t="s">
        <v>3293</v>
      </c>
      <c r="T23" s="62" t="s">
        <v>3294</v>
      </c>
    </row>
    <row r="24" spans="1:20" ht="15.75" customHeight="1">
      <c r="A24" s="62" t="s">
        <v>5035</v>
      </c>
      <c r="B24" s="66">
        <v>1</v>
      </c>
      <c r="C24" s="66">
        <v>1</v>
      </c>
      <c r="D24" s="66" t="s">
        <v>3184</v>
      </c>
      <c r="E24" s="66" t="s">
        <v>3184</v>
      </c>
      <c r="F24" s="67" t="s">
        <v>5021</v>
      </c>
      <c r="G24" s="66">
        <v>11</v>
      </c>
      <c r="H24" s="67" t="s">
        <v>3297</v>
      </c>
      <c r="I24" s="67" t="s">
        <v>3298</v>
      </c>
      <c r="J24" s="64">
        <v>37055</v>
      </c>
      <c r="K24" s="67" t="s">
        <v>3299</v>
      </c>
      <c r="L24" s="62" t="s">
        <v>3300</v>
      </c>
      <c r="M24" s="66">
        <v>931095282</v>
      </c>
      <c r="N24" s="62" t="s">
        <v>784</v>
      </c>
      <c r="O24" s="67" t="s">
        <v>3302</v>
      </c>
      <c r="P24" s="68" t="s">
        <v>3303</v>
      </c>
      <c r="Q24" s="68" t="s">
        <v>34</v>
      </c>
      <c r="R24" s="67" t="s">
        <v>35</v>
      </c>
      <c r="S24" s="62" t="s">
        <v>3300</v>
      </c>
      <c r="T24" s="62" t="s">
        <v>3301</v>
      </c>
    </row>
    <row r="25" spans="1:20" ht="15.75" customHeight="1">
      <c r="A25" s="62" t="s">
        <v>5036</v>
      </c>
      <c r="B25" s="66">
        <v>5</v>
      </c>
      <c r="C25" s="66">
        <v>1</v>
      </c>
      <c r="D25" s="66" t="s">
        <v>3184</v>
      </c>
      <c r="E25" s="66" t="s">
        <v>3184</v>
      </c>
      <c r="F25" s="67" t="s">
        <v>5021</v>
      </c>
      <c r="G25" s="66">
        <v>11</v>
      </c>
      <c r="H25" s="67" t="s">
        <v>3304</v>
      </c>
      <c r="I25" s="67" t="s">
        <v>3305</v>
      </c>
      <c r="J25" s="64">
        <v>35361</v>
      </c>
      <c r="K25" s="67" t="s">
        <v>3285</v>
      </c>
      <c r="L25" s="62" t="s">
        <v>3306</v>
      </c>
      <c r="M25" s="66">
        <v>966164016</v>
      </c>
      <c r="N25" s="62" t="s">
        <v>3308</v>
      </c>
      <c r="O25" s="67" t="s">
        <v>3309</v>
      </c>
      <c r="P25" s="68" t="s">
        <v>3310</v>
      </c>
      <c r="Q25" s="68" t="s">
        <v>95</v>
      </c>
      <c r="R25" s="67" t="s">
        <v>35</v>
      </c>
      <c r="S25" s="62" t="s">
        <v>3306</v>
      </c>
      <c r="T25" s="62" t="s">
        <v>3307</v>
      </c>
    </row>
    <row r="26" spans="1:20" ht="15.75" customHeight="1">
      <c r="A26" s="62" t="s">
        <v>5037</v>
      </c>
      <c r="B26" s="66">
        <v>2</v>
      </c>
      <c r="C26" s="66">
        <v>1</v>
      </c>
      <c r="D26" s="66" t="s">
        <v>3184</v>
      </c>
      <c r="E26" s="66" t="s">
        <v>3184</v>
      </c>
      <c r="F26" s="67" t="s">
        <v>5021</v>
      </c>
      <c r="G26" s="66">
        <v>11</v>
      </c>
      <c r="H26" s="67" t="s">
        <v>3311</v>
      </c>
      <c r="I26" s="67" t="s">
        <v>3312</v>
      </c>
      <c r="J26" s="64">
        <v>37448</v>
      </c>
      <c r="K26" s="67" t="s">
        <v>3313</v>
      </c>
      <c r="L26" s="62" t="s">
        <v>3314</v>
      </c>
      <c r="M26" s="66">
        <v>933624467</v>
      </c>
      <c r="N26" s="62" t="s">
        <v>33</v>
      </c>
      <c r="O26" s="67" t="s">
        <v>3316</v>
      </c>
      <c r="P26" s="68" t="s">
        <v>3317</v>
      </c>
      <c r="Q26" s="68" t="s">
        <v>145</v>
      </c>
      <c r="R26" s="67" t="s">
        <v>35</v>
      </c>
      <c r="S26" s="62" t="s">
        <v>3314</v>
      </c>
      <c r="T26" s="62" t="s">
        <v>3315</v>
      </c>
    </row>
    <row r="27" spans="1:20" ht="15.75" customHeight="1">
      <c r="A27" s="62" t="s">
        <v>5038</v>
      </c>
      <c r="B27" s="66">
        <v>12</v>
      </c>
      <c r="C27" s="66">
        <v>2</v>
      </c>
      <c r="D27" s="66" t="s">
        <v>3184</v>
      </c>
      <c r="E27" s="66" t="s">
        <v>3184</v>
      </c>
      <c r="F27" s="67" t="s">
        <v>5021</v>
      </c>
      <c r="G27" s="66">
        <v>11</v>
      </c>
      <c r="H27" s="67" t="s">
        <v>3318</v>
      </c>
      <c r="I27" s="67" t="s">
        <v>3319</v>
      </c>
      <c r="J27" s="64">
        <v>37796</v>
      </c>
      <c r="K27" s="67" t="s">
        <v>3320</v>
      </c>
      <c r="L27" s="62" t="s">
        <v>3321</v>
      </c>
      <c r="M27" s="66">
        <v>918993755</v>
      </c>
      <c r="N27" s="62" t="s">
        <v>43</v>
      </c>
      <c r="O27" s="67" t="s">
        <v>3323</v>
      </c>
      <c r="P27" s="69">
        <v>1392051</v>
      </c>
      <c r="Q27" s="69" t="s">
        <v>53</v>
      </c>
      <c r="R27" s="67" t="s">
        <v>35</v>
      </c>
      <c r="S27" s="62" t="s">
        <v>3321</v>
      </c>
      <c r="T27" s="62" t="s">
        <v>3322</v>
      </c>
    </row>
    <row r="28" spans="1:20" ht="15.75" customHeight="1">
      <c r="A28" s="62" t="s">
        <v>5039</v>
      </c>
      <c r="B28" s="66">
        <v>12</v>
      </c>
      <c r="C28" s="66">
        <v>2</v>
      </c>
      <c r="D28" s="66" t="s">
        <v>3184</v>
      </c>
      <c r="E28" s="66" t="s">
        <v>3184</v>
      </c>
      <c r="F28" s="67" t="s">
        <v>5021</v>
      </c>
      <c r="G28" s="66">
        <v>11</v>
      </c>
      <c r="H28" s="67" t="s">
        <v>3325</v>
      </c>
      <c r="I28" s="67" t="s">
        <v>3326</v>
      </c>
      <c r="J28" s="64">
        <v>37971</v>
      </c>
      <c r="K28" s="67" t="s">
        <v>3327</v>
      </c>
      <c r="L28" s="62" t="s">
        <v>3328</v>
      </c>
      <c r="M28" s="66">
        <v>963410424</v>
      </c>
      <c r="N28" s="62" t="s">
        <v>3330</v>
      </c>
      <c r="O28" s="67" t="s">
        <v>3331</v>
      </c>
      <c r="P28" s="68">
        <v>1407140</v>
      </c>
      <c r="Q28" s="68" t="s">
        <v>53</v>
      </c>
      <c r="R28" s="67" t="s">
        <v>35</v>
      </c>
      <c r="S28" s="62" t="s">
        <v>3328</v>
      </c>
      <c r="T28" s="62" t="s">
        <v>3329</v>
      </c>
    </row>
    <row r="29" spans="1:20" ht="15.75" customHeight="1">
      <c r="A29" s="62" t="s">
        <v>225</v>
      </c>
      <c r="B29" s="66">
        <v>5</v>
      </c>
      <c r="C29" s="66">
        <v>1</v>
      </c>
      <c r="D29" s="66" t="s">
        <v>3184</v>
      </c>
      <c r="E29" s="66" t="s">
        <v>3184</v>
      </c>
      <c r="F29" s="67" t="s">
        <v>5021</v>
      </c>
      <c r="G29" s="66">
        <v>11</v>
      </c>
      <c r="H29" s="67" t="s">
        <v>3333</v>
      </c>
      <c r="I29" s="67" t="s">
        <v>3334</v>
      </c>
      <c r="J29" s="64">
        <v>36166</v>
      </c>
      <c r="K29" s="67" t="s">
        <v>3335</v>
      </c>
      <c r="L29" s="62" t="s">
        <v>3336</v>
      </c>
      <c r="M29" s="66">
        <v>913909414</v>
      </c>
      <c r="N29" s="62" t="s">
        <v>3338</v>
      </c>
      <c r="O29" s="67" t="s">
        <v>3339</v>
      </c>
      <c r="P29" s="68" t="s">
        <v>3340</v>
      </c>
      <c r="Q29" s="68" t="s">
        <v>34</v>
      </c>
      <c r="R29" s="67" t="s">
        <v>35</v>
      </c>
      <c r="S29" s="62" t="s">
        <v>3336</v>
      </c>
      <c r="T29" s="62" t="s">
        <v>3337</v>
      </c>
    </row>
    <row r="30" spans="1:20" ht="15.75" customHeight="1">
      <c r="A30" s="62" t="s">
        <v>5040</v>
      </c>
      <c r="B30" s="66">
        <v>12</v>
      </c>
      <c r="C30" s="66">
        <v>2</v>
      </c>
      <c r="D30" s="66" t="s">
        <v>3184</v>
      </c>
      <c r="E30" s="66" t="s">
        <v>3184</v>
      </c>
      <c r="F30" s="67" t="s">
        <v>5021</v>
      </c>
      <c r="G30" s="66">
        <v>11</v>
      </c>
      <c r="H30" s="67" t="s">
        <v>3341</v>
      </c>
      <c r="I30" s="67" t="s">
        <v>3342</v>
      </c>
      <c r="J30" s="64">
        <v>37566</v>
      </c>
      <c r="K30" s="67" t="s">
        <v>3343</v>
      </c>
      <c r="L30" s="62" t="s">
        <v>3344</v>
      </c>
      <c r="M30" s="66">
        <v>946508290</v>
      </c>
      <c r="N30" s="62" t="s">
        <v>3346</v>
      </c>
      <c r="O30" s="67" t="s">
        <v>3347</v>
      </c>
      <c r="P30" s="68">
        <v>1322950</v>
      </c>
      <c r="Q30" s="68" t="s">
        <v>53</v>
      </c>
      <c r="R30" s="67" t="s">
        <v>35</v>
      </c>
      <c r="S30" s="62" t="s">
        <v>3344</v>
      </c>
      <c r="T30" s="62" t="s">
        <v>3345</v>
      </c>
    </row>
    <row r="31" spans="1:20" ht="15.75" customHeight="1">
      <c r="A31" s="62" t="s">
        <v>5041</v>
      </c>
      <c r="B31" s="66">
        <v>13</v>
      </c>
      <c r="C31" s="66">
        <v>2</v>
      </c>
      <c r="D31" s="66" t="s">
        <v>3184</v>
      </c>
      <c r="E31" s="66" t="s">
        <v>3184</v>
      </c>
      <c r="F31" s="67" t="s">
        <v>5021</v>
      </c>
      <c r="G31" s="66">
        <v>11</v>
      </c>
      <c r="H31" s="67" t="s">
        <v>3349</v>
      </c>
      <c r="I31" s="67" t="s">
        <v>3350</v>
      </c>
      <c r="J31" s="64">
        <v>37657</v>
      </c>
      <c r="K31" s="67" t="s">
        <v>3351</v>
      </c>
      <c r="L31" s="62" t="s">
        <v>3352</v>
      </c>
      <c r="M31" s="66">
        <v>966529892</v>
      </c>
      <c r="N31" s="62" t="s">
        <v>33</v>
      </c>
      <c r="O31" s="67" t="s">
        <v>3354</v>
      </c>
      <c r="P31" s="68">
        <v>1293776</v>
      </c>
      <c r="Q31" s="68" t="s">
        <v>707</v>
      </c>
      <c r="R31" s="67" t="s">
        <v>35</v>
      </c>
      <c r="S31" s="62" t="s">
        <v>3352</v>
      </c>
      <c r="T31" s="62" t="s">
        <v>3353</v>
      </c>
    </row>
    <row r="32" spans="1:20" ht="15.75" customHeight="1">
      <c r="A32" s="62" t="s">
        <v>5042</v>
      </c>
      <c r="B32" s="66">
        <v>11</v>
      </c>
      <c r="C32" s="66">
        <v>1</v>
      </c>
      <c r="D32" s="66" t="s">
        <v>3184</v>
      </c>
      <c r="E32" s="66" t="s">
        <v>3184</v>
      </c>
      <c r="F32" s="67" t="s">
        <v>5021</v>
      </c>
      <c r="G32" s="66">
        <v>11</v>
      </c>
      <c r="H32" s="67" t="s">
        <v>3356</v>
      </c>
      <c r="I32" s="67" t="s">
        <v>3357</v>
      </c>
      <c r="J32" s="64">
        <v>36903</v>
      </c>
      <c r="K32" s="67" t="s">
        <v>3358</v>
      </c>
      <c r="L32" s="62" t="s">
        <v>3359</v>
      </c>
      <c r="M32" s="66">
        <v>984362033</v>
      </c>
      <c r="N32" s="62" t="s">
        <v>1817</v>
      </c>
      <c r="O32" s="67" t="s">
        <v>3361</v>
      </c>
      <c r="P32" s="69" t="s">
        <v>3362</v>
      </c>
      <c r="Q32" s="69" t="s">
        <v>3363</v>
      </c>
      <c r="R32" s="67" t="s">
        <v>35</v>
      </c>
      <c r="S32" s="62" t="s">
        <v>3359</v>
      </c>
      <c r="T32" s="62" t="s">
        <v>3360</v>
      </c>
    </row>
    <row r="33" spans="1:20" ht="15.75" customHeight="1">
      <c r="A33" s="62" t="s">
        <v>5043</v>
      </c>
      <c r="B33" s="66">
        <v>5</v>
      </c>
      <c r="C33" s="66">
        <v>1</v>
      </c>
      <c r="D33" s="66" t="s">
        <v>3184</v>
      </c>
      <c r="E33" s="66" t="s">
        <v>3184</v>
      </c>
      <c r="F33" s="67" t="s">
        <v>5021</v>
      </c>
      <c r="G33" s="66">
        <v>11</v>
      </c>
      <c r="H33" s="67" t="s">
        <v>3364</v>
      </c>
      <c r="I33" s="67" t="s">
        <v>3365</v>
      </c>
      <c r="J33" s="64">
        <v>36244</v>
      </c>
      <c r="K33" s="67" t="s">
        <v>3366</v>
      </c>
      <c r="L33" s="62" t="s">
        <v>3367</v>
      </c>
      <c r="M33" s="66">
        <v>976915937</v>
      </c>
      <c r="N33" s="62" t="s">
        <v>33</v>
      </c>
      <c r="O33" s="67" t="s">
        <v>3369</v>
      </c>
      <c r="P33" s="68" t="s">
        <v>3370</v>
      </c>
      <c r="Q33" s="68" t="s">
        <v>34</v>
      </c>
      <c r="R33" s="67" t="s">
        <v>35</v>
      </c>
      <c r="S33" s="62" t="s">
        <v>3367</v>
      </c>
      <c r="T33" s="62" t="s">
        <v>3368</v>
      </c>
    </row>
    <row r="34" spans="1:20" ht="15.75" customHeight="1">
      <c r="A34" s="62" t="s">
        <v>5044</v>
      </c>
      <c r="B34" s="66">
        <v>5</v>
      </c>
      <c r="C34" s="66">
        <v>1</v>
      </c>
      <c r="D34" s="66" t="s">
        <v>3184</v>
      </c>
      <c r="E34" s="66" t="s">
        <v>3184</v>
      </c>
      <c r="F34" s="67" t="s">
        <v>5021</v>
      </c>
      <c r="G34" s="66">
        <v>11</v>
      </c>
      <c r="H34" s="67" t="s">
        <v>3371</v>
      </c>
      <c r="I34" s="67" t="s">
        <v>3372</v>
      </c>
      <c r="J34" s="64">
        <v>36902</v>
      </c>
      <c r="K34" s="67" t="s">
        <v>3373</v>
      </c>
      <c r="L34" s="62" t="s">
        <v>3374</v>
      </c>
      <c r="M34" s="66">
        <v>962109654</v>
      </c>
      <c r="N34" s="62" t="s">
        <v>208</v>
      </c>
      <c r="O34" s="67" t="s">
        <v>3376</v>
      </c>
      <c r="P34" s="68" t="s">
        <v>3377</v>
      </c>
      <c r="Q34" s="68" t="s">
        <v>95</v>
      </c>
      <c r="R34" s="67" t="s">
        <v>35</v>
      </c>
      <c r="S34" s="62" t="s">
        <v>3374</v>
      </c>
      <c r="T34" s="62" t="s">
        <v>3375</v>
      </c>
    </row>
    <row r="35" spans="1:20" ht="15.75" customHeight="1">
      <c r="A35" s="62" t="s">
        <v>5045</v>
      </c>
      <c r="B35" s="66">
        <v>11</v>
      </c>
      <c r="C35" s="66">
        <v>1</v>
      </c>
      <c r="D35" s="66" t="s">
        <v>3184</v>
      </c>
      <c r="E35" s="66" t="s">
        <v>3184</v>
      </c>
      <c r="F35" s="67" t="s">
        <v>5021</v>
      </c>
      <c r="G35" s="66">
        <v>11</v>
      </c>
      <c r="H35" s="67" t="s">
        <v>3378</v>
      </c>
      <c r="I35" s="67" t="s">
        <v>3379</v>
      </c>
      <c r="J35" s="64">
        <v>35079</v>
      </c>
      <c r="K35" s="67" t="s">
        <v>3369</v>
      </c>
      <c r="L35" s="62" t="s">
        <v>3380</v>
      </c>
      <c r="M35" s="66">
        <v>935514218</v>
      </c>
      <c r="N35" s="62" t="s">
        <v>3382</v>
      </c>
      <c r="O35" s="67" t="s">
        <v>3383</v>
      </c>
      <c r="P35" s="68" t="s">
        <v>3384</v>
      </c>
      <c r="Q35" s="68" t="s">
        <v>86</v>
      </c>
      <c r="R35" s="67" t="s">
        <v>35</v>
      </c>
      <c r="S35" s="62" t="s">
        <v>3380</v>
      </c>
      <c r="T35" s="62" t="s">
        <v>3381</v>
      </c>
    </row>
    <row r="36" spans="1:20" ht="15.75" customHeight="1">
      <c r="A36" s="62" t="s">
        <v>5046</v>
      </c>
      <c r="B36" s="66">
        <v>5</v>
      </c>
      <c r="C36" s="66">
        <v>1</v>
      </c>
      <c r="D36" s="66" t="s">
        <v>3184</v>
      </c>
      <c r="E36" s="66" t="s">
        <v>3184</v>
      </c>
      <c r="F36" s="67" t="s">
        <v>5021</v>
      </c>
      <c r="G36" s="66">
        <v>11</v>
      </c>
      <c r="H36" s="67" t="s">
        <v>3385</v>
      </c>
      <c r="I36" s="67" t="s">
        <v>3386</v>
      </c>
      <c r="J36" s="64">
        <v>33841</v>
      </c>
      <c r="K36" s="67" t="s">
        <v>3387</v>
      </c>
      <c r="L36" s="62" t="s">
        <v>3388</v>
      </c>
      <c r="M36" s="66">
        <v>9357949635</v>
      </c>
      <c r="N36" s="62" t="s">
        <v>142</v>
      </c>
      <c r="O36" s="67" t="s">
        <v>3390</v>
      </c>
      <c r="P36" s="68" t="s">
        <v>3391</v>
      </c>
      <c r="Q36" s="68" t="s">
        <v>145</v>
      </c>
      <c r="R36" s="67" t="s">
        <v>35</v>
      </c>
      <c r="S36" s="62" t="s">
        <v>3388</v>
      </c>
      <c r="T36" s="62" t="s">
        <v>3389</v>
      </c>
    </row>
    <row r="37" spans="1:20" ht="15.75" customHeight="1">
      <c r="A37" s="62" t="s">
        <v>5047</v>
      </c>
      <c r="B37" s="66">
        <v>5</v>
      </c>
      <c r="C37" s="66">
        <v>1</v>
      </c>
      <c r="D37" s="66" t="s">
        <v>3184</v>
      </c>
      <c r="E37" s="66" t="s">
        <v>3184</v>
      </c>
      <c r="F37" s="67" t="s">
        <v>5021</v>
      </c>
      <c r="G37" s="66">
        <v>11</v>
      </c>
      <c r="H37" s="67" t="s">
        <v>3392</v>
      </c>
      <c r="I37" s="67" t="s">
        <v>3393</v>
      </c>
      <c r="J37" s="64">
        <v>36271</v>
      </c>
      <c r="K37" s="67" t="s">
        <v>3394</v>
      </c>
      <c r="L37" s="62" t="s">
        <v>3395</v>
      </c>
      <c r="M37" s="66">
        <v>960072159</v>
      </c>
      <c r="N37" s="62" t="s">
        <v>33</v>
      </c>
      <c r="O37" s="67" t="s">
        <v>3397</v>
      </c>
      <c r="P37" s="69" t="s">
        <v>3398</v>
      </c>
      <c r="Q37" s="69" t="s">
        <v>95</v>
      </c>
      <c r="R37" s="67" t="s">
        <v>35</v>
      </c>
      <c r="S37" s="62" t="s">
        <v>3395</v>
      </c>
      <c r="T37" s="62" t="s">
        <v>3396</v>
      </c>
    </row>
    <row r="38" spans="1:20" ht="15.75" customHeight="1">
      <c r="A38" s="62" t="s">
        <v>5048</v>
      </c>
      <c r="B38" s="66">
        <v>5</v>
      </c>
      <c r="C38" s="66">
        <v>1</v>
      </c>
      <c r="D38" s="66" t="s">
        <v>3184</v>
      </c>
      <c r="E38" s="66" t="s">
        <v>3184</v>
      </c>
      <c r="F38" s="67" t="s">
        <v>5021</v>
      </c>
      <c r="G38" s="66">
        <v>11</v>
      </c>
      <c r="H38" s="67" t="s">
        <v>3399</v>
      </c>
      <c r="I38" s="67" t="s">
        <v>3400</v>
      </c>
      <c r="J38" s="64">
        <v>34560</v>
      </c>
      <c r="K38" s="67" t="s">
        <v>3401</v>
      </c>
      <c r="L38" s="62" t="s">
        <v>3402</v>
      </c>
      <c r="M38" s="66">
        <v>980872432</v>
      </c>
      <c r="N38" s="62" t="s">
        <v>102</v>
      </c>
      <c r="O38" s="67" t="s">
        <v>3404</v>
      </c>
      <c r="P38" s="68" t="s">
        <v>3405</v>
      </c>
      <c r="Q38" s="68" t="s">
        <v>86</v>
      </c>
      <c r="R38" s="67" t="s">
        <v>35</v>
      </c>
      <c r="S38" s="62" t="s">
        <v>3402</v>
      </c>
      <c r="T38" s="62" t="s">
        <v>3403</v>
      </c>
    </row>
    <row r="39" spans="1:20" ht="15.75" customHeight="1">
      <c r="A39" s="62" t="s">
        <v>5049</v>
      </c>
      <c r="B39" s="66">
        <v>31</v>
      </c>
      <c r="C39" s="66">
        <v>3</v>
      </c>
      <c r="D39" s="66" t="s">
        <v>3184</v>
      </c>
      <c r="E39" s="66" t="s">
        <v>3184</v>
      </c>
      <c r="F39" s="67" t="s">
        <v>5021</v>
      </c>
      <c r="G39" s="66">
        <v>11</v>
      </c>
      <c r="H39" s="67" t="s">
        <v>3406</v>
      </c>
      <c r="I39" s="67" t="s">
        <v>3407</v>
      </c>
      <c r="J39" s="64">
        <v>37008</v>
      </c>
      <c r="K39" s="67" t="s">
        <v>3408</v>
      </c>
      <c r="L39" s="62" t="s">
        <v>3409</v>
      </c>
      <c r="M39" s="66">
        <v>991058677</v>
      </c>
      <c r="N39" s="62" t="s">
        <v>3172</v>
      </c>
      <c r="O39" s="67" t="s">
        <v>3411</v>
      </c>
      <c r="P39" s="70">
        <v>7001198323</v>
      </c>
      <c r="Q39" s="68" t="s">
        <v>34</v>
      </c>
      <c r="R39" s="67" t="s">
        <v>35</v>
      </c>
      <c r="S39" s="62" t="s">
        <v>3409</v>
      </c>
      <c r="T39" s="62" t="s">
        <v>3410</v>
      </c>
    </row>
    <row r="40" spans="1:20" ht="15.75" customHeight="1">
      <c r="A40" s="62" t="s">
        <v>5050</v>
      </c>
      <c r="B40" s="66">
        <v>31</v>
      </c>
      <c r="C40" s="66">
        <v>3</v>
      </c>
      <c r="D40" s="66" t="s">
        <v>3184</v>
      </c>
      <c r="E40" s="66" t="s">
        <v>3184</v>
      </c>
      <c r="F40" s="67" t="s">
        <v>5021</v>
      </c>
      <c r="G40" s="66">
        <v>11</v>
      </c>
      <c r="H40" s="67" t="s">
        <v>3413</v>
      </c>
      <c r="I40" s="67" t="s">
        <v>3414</v>
      </c>
      <c r="J40" s="64">
        <v>33217</v>
      </c>
      <c r="K40" s="67" t="s">
        <v>3415</v>
      </c>
      <c r="L40" s="62" t="s">
        <v>3416</v>
      </c>
      <c r="M40" s="66">
        <v>991102438</v>
      </c>
      <c r="N40" s="62" t="s">
        <v>33</v>
      </c>
      <c r="O40" s="67" t="s">
        <v>33</v>
      </c>
      <c r="P40" s="68">
        <v>7001222960</v>
      </c>
      <c r="Q40" s="68" t="s">
        <v>34</v>
      </c>
      <c r="R40" s="67" t="s">
        <v>35</v>
      </c>
      <c r="S40" s="62" t="s">
        <v>3416</v>
      </c>
      <c r="T40" s="62" t="s">
        <v>3417</v>
      </c>
    </row>
    <row r="41" spans="1:20" ht="15.75" customHeight="1">
      <c r="A41" s="62" t="s">
        <v>5051</v>
      </c>
      <c r="B41" s="66">
        <v>11</v>
      </c>
      <c r="C41" s="66">
        <v>1</v>
      </c>
      <c r="D41" s="66" t="s">
        <v>3184</v>
      </c>
      <c r="E41" s="66" t="s">
        <v>3184</v>
      </c>
      <c r="F41" s="67" t="s">
        <v>5021</v>
      </c>
      <c r="G41" s="66">
        <v>11</v>
      </c>
      <c r="H41" s="67" t="s">
        <v>3419</v>
      </c>
      <c r="I41" s="67" t="s">
        <v>3420</v>
      </c>
      <c r="J41" s="64">
        <v>36790</v>
      </c>
      <c r="K41" s="67" t="s">
        <v>3421</v>
      </c>
      <c r="L41" s="62" t="s">
        <v>3422</v>
      </c>
      <c r="M41" s="66">
        <v>955736110</v>
      </c>
      <c r="N41" s="62" t="s">
        <v>3172</v>
      </c>
      <c r="O41" s="67" t="s">
        <v>3424</v>
      </c>
      <c r="P41" s="68" t="s">
        <v>3425</v>
      </c>
      <c r="Q41" s="68" t="s">
        <v>95</v>
      </c>
      <c r="R41" s="67" t="s">
        <v>35</v>
      </c>
      <c r="S41" s="62" t="s">
        <v>3422</v>
      </c>
      <c r="T41" s="62" t="s">
        <v>3423</v>
      </c>
    </row>
    <row r="42" spans="1:20" ht="15.75" customHeight="1">
      <c r="A42" s="62" t="s">
        <v>5052</v>
      </c>
      <c r="B42" s="66">
        <v>10</v>
      </c>
      <c r="C42" s="66">
        <v>28</v>
      </c>
      <c r="D42" s="66" t="s">
        <v>3184</v>
      </c>
      <c r="E42" s="66" t="s">
        <v>3184</v>
      </c>
      <c r="F42" s="67" t="s">
        <v>5021</v>
      </c>
      <c r="G42" s="66">
        <v>11</v>
      </c>
      <c r="H42" s="67" t="s">
        <v>3426</v>
      </c>
      <c r="I42" s="67" t="s">
        <v>3427</v>
      </c>
      <c r="J42" s="64">
        <v>37931</v>
      </c>
      <c r="K42" s="67" t="s">
        <v>3428</v>
      </c>
      <c r="L42" s="62" t="s">
        <v>3429</v>
      </c>
      <c r="M42" s="66">
        <v>903263095</v>
      </c>
      <c r="N42" s="62" t="s">
        <v>3172</v>
      </c>
      <c r="O42" s="67" t="s">
        <v>3431</v>
      </c>
      <c r="P42" s="68">
        <v>2214010456</v>
      </c>
      <c r="Q42" s="68" t="s">
        <v>3433</v>
      </c>
      <c r="R42" s="67" t="s">
        <v>35</v>
      </c>
      <c r="S42" s="62" t="s">
        <v>3429</v>
      </c>
      <c r="T42" s="62" t="s">
        <v>3430</v>
      </c>
    </row>
    <row r="43" spans="1:20" ht="15.75" customHeight="1">
      <c r="A43" s="62" t="s">
        <v>5053</v>
      </c>
      <c r="B43" s="66">
        <v>5</v>
      </c>
      <c r="C43" s="66">
        <v>1</v>
      </c>
      <c r="D43" s="66" t="s">
        <v>3184</v>
      </c>
      <c r="E43" s="66" t="s">
        <v>3184</v>
      </c>
      <c r="F43" s="67" t="s">
        <v>5021</v>
      </c>
      <c r="G43" s="66">
        <v>11</v>
      </c>
      <c r="H43" s="67" t="s">
        <v>3434</v>
      </c>
      <c r="I43" s="67" t="s">
        <v>3435</v>
      </c>
      <c r="J43" s="64">
        <v>37245</v>
      </c>
      <c r="K43" s="67" t="s">
        <v>3436</v>
      </c>
      <c r="L43" s="62" t="s">
        <v>3437</v>
      </c>
      <c r="M43" s="66">
        <v>993675408</v>
      </c>
      <c r="N43" s="62" t="s">
        <v>208</v>
      </c>
      <c r="O43" s="69" t="s">
        <v>3439</v>
      </c>
      <c r="P43" s="67" t="s">
        <v>3440</v>
      </c>
      <c r="Q43" s="67" t="s">
        <v>34</v>
      </c>
      <c r="R43" s="67" t="s">
        <v>35</v>
      </c>
      <c r="S43" s="62" t="s">
        <v>3437</v>
      </c>
      <c r="T43" s="62" t="s">
        <v>3438</v>
      </c>
    </row>
    <row r="44" spans="1:20" ht="15.75" customHeight="1">
      <c r="A44" s="62" t="s">
        <v>5054</v>
      </c>
      <c r="B44" s="66">
        <v>1</v>
      </c>
      <c r="C44" s="66">
        <v>1</v>
      </c>
      <c r="D44" s="66" t="s">
        <v>3184</v>
      </c>
      <c r="E44" s="66" t="s">
        <v>3184</v>
      </c>
      <c r="F44" s="67" t="s">
        <v>5021</v>
      </c>
      <c r="G44" s="66">
        <v>11</v>
      </c>
      <c r="H44" s="67" t="s">
        <v>3441</v>
      </c>
      <c r="I44" s="67" t="s">
        <v>3442</v>
      </c>
      <c r="J44" s="71">
        <v>37560</v>
      </c>
      <c r="K44" s="69" t="s">
        <v>3443</v>
      </c>
      <c r="L44" s="72" t="s">
        <v>3444</v>
      </c>
      <c r="M44" s="73">
        <v>933506001</v>
      </c>
      <c r="N44" s="62" t="s">
        <v>1817</v>
      </c>
      <c r="O44" s="69" t="s">
        <v>3446</v>
      </c>
      <c r="P44" s="68" t="s">
        <v>3447</v>
      </c>
      <c r="Q44" s="69" t="s">
        <v>3448</v>
      </c>
      <c r="R44" s="67" t="s">
        <v>35</v>
      </c>
      <c r="S44" s="62" t="s">
        <v>3444</v>
      </c>
      <c r="T44" s="62" t="s">
        <v>3445</v>
      </c>
    </row>
    <row r="45" spans="1:20" ht="15.75" customHeight="1">
      <c r="A45" s="62" t="s">
        <v>5055</v>
      </c>
      <c r="B45" s="66">
        <v>5</v>
      </c>
      <c r="C45" s="66">
        <v>1</v>
      </c>
      <c r="D45" s="66" t="s">
        <v>3184</v>
      </c>
      <c r="E45" s="66" t="s">
        <v>3184</v>
      </c>
      <c r="F45" s="67" t="s">
        <v>5021</v>
      </c>
      <c r="G45" s="66">
        <v>11</v>
      </c>
      <c r="H45" s="67" t="s">
        <v>3449</v>
      </c>
      <c r="I45" s="67" t="s">
        <v>3450</v>
      </c>
      <c r="J45" s="71">
        <v>35609</v>
      </c>
      <c r="K45" s="69" t="s">
        <v>3451</v>
      </c>
      <c r="L45" s="74" t="s">
        <v>3452</v>
      </c>
      <c r="M45" s="75">
        <v>962595675</v>
      </c>
      <c r="N45" s="62" t="s">
        <v>477</v>
      </c>
      <c r="O45" s="68" t="s">
        <v>3454</v>
      </c>
      <c r="P45" s="68" t="s">
        <v>3455</v>
      </c>
      <c r="Q45" s="68" t="s">
        <v>86</v>
      </c>
      <c r="R45" s="67" t="s">
        <v>35</v>
      </c>
      <c r="S45" s="62" t="s">
        <v>3452</v>
      </c>
      <c r="T45" s="62" t="s">
        <v>3453</v>
      </c>
    </row>
    <row r="46" spans="1:20" ht="15.75" customHeight="1">
      <c r="A46" s="62" t="s">
        <v>5056</v>
      </c>
      <c r="B46" s="66">
        <v>5</v>
      </c>
      <c r="C46" s="66">
        <v>1</v>
      </c>
      <c r="D46" s="66" t="s">
        <v>3184</v>
      </c>
      <c r="E46" s="66" t="s">
        <v>3184</v>
      </c>
      <c r="F46" s="67" t="s">
        <v>5021</v>
      </c>
      <c r="G46" s="66">
        <v>11</v>
      </c>
      <c r="H46" s="67" t="s">
        <v>3456</v>
      </c>
      <c r="I46" s="67" t="s">
        <v>3457</v>
      </c>
      <c r="J46" s="64">
        <v>36234</v>
      </c>
      <c r="K46" s="67" t="s">
        <v>3458</v>
      </c>
      <c r="L46" s="62" t="s">
        <v>3459</v>
      </c>
      <c r="M46" s="66">
        <v>980946465</v>
      </c>
      <c r="N46" s="62" t="s">
        <v>1223</v>
      </c>
      <c r="O46" s="67" t="s">
        <v>3461</v>
      </c>
      <c r="P46" s="67" t="s">
        <v>3462</v>
      </c>
      <c r="Q46" s="67" t="s">
        <v>34</v>
      </c>
      <c r="R46" s="67" t="s">
        <v>35</v>
      </c>
      <c r="S46" s="62" t="s">
        <v>3459</v>
      </c>
      <c r="T46" s="62" t="s">
        <v>3460</v>
      </c>
    </row>
    <row r="47" spans="1:20" ht="15.75" customHeight="1">
      <c r="A47" s="62" t="s">
        <v>5057</v>
      </c>
      <c r="B47" s="66">
        <v>5</v>
      </c>
      <c r="C47" s="66">
        <v>1</v>
      </c>
      <c r="D47" s="66" t="s">
        <v>3184</v>
      </c>
      <c r="E47" s="66" t="s">
        <v>3184</v>
      </c>
      <c r="F47" s="67" t="s">
        <v>5021</v>
      </c>
      <c r="G47" s="66">
        <v>11</v>
      </c>
      <c r="H47" s="67" t="s">
        <v>3463</v>
      </c>
      <c r="I47" s="67" t="s">
        <v>3464</v>
      </c>
      <c r="J47" s="64">
        <v>37170</v>
      </c>
      <c r="K47" s="67" t="s">
        <v>3465</v>
      </c>
      <c r="L47" s="62" t="s">
        <v>3466</v>
      </c>
      <c r="M47" s="66">
        <v>934204501</v>
      </c>
      <c r="N47" s="62" t="s">
        <v>477</v>
      </c>
      <c r="O47" s="69" t="s">
        <v>3468</v>
      </c>
      <c r="P47" s="67" t="s">
        <v>3469</v>
      </c>
      <c r="Q47" s="67" t="s">
        <v>34</v>
      </c>
      <c r="R47" s="67" t="s">
        <v>35</v>
      </c>
      <c r="S47" s="62" t="s">
        <v>3466</v>
      </c>
      <c r="T47" s="62" t="s">
        <v>3467</v>
      </c>
    </row>
    <row r="48" spans="1:20" ht="15.75" customHeight="1">
      <c r="A48" s="62" t="s">
        <v>5058</v>
      </c>
      <c r="B48" s="66">
        <v>5</v>
      </c>
      <c r="C48" s="66">
        <v>1</v>
      </c>
      <c r="D48" s="66" t="s">
        <v>3184</v>
      </c>
      <c r="E48" s="66" t="s">
        <v>3184</v>
      </c>
      <c r="F48" s="67" t="s">
        <v>5021</v>
      </c>
      <c r="G48" s="66">
        <v>11</v>
      </c>
      <c r="H48" s="67" t="s">
        <v>3470</v>
      </c>
      <c r="I48" s="67" t="s">
        <v>3471</v>
      </c>
      <c r="J48" s="64">
        <v>37178</v>
      </c>
      <c r="K48" s="67" t="s">
        <v>3472</v>
      </c>
      <c r="L48" s="62" t="s">
        <v>3473</v>
      </c>
      <c r="M48" s="66">
        <v>936082557</v>
      </c>
      <c r="N48" s="62" t="s">
        <v>848</v>
      </c>
      <c r="O48" s="69" t="s">
        <v>3475</v>
      </c>
      <c r="P48" s="67" t="s">
        <v>3476</v>
      </c>
      <c r="Q48" s="67" t="s">
        <v>3477</v>
      </c>
      <c r="R48" s="67" t="s">
        <v>35</v>
      </c>
      <c r="S48" s="62" t="s">
        <v>3473</v>
      </c>
      <c r="T48" s="62" t="s">
        <v>3474</v>
      </c>
    </row>
    <row r="49" spans="1:20" ht="15.75" customHeight="1">
      <c r="A49" s="62" t="s">
        <v>5059</v>
      </c>
      <c r="B49" s="66">
        <v>5</v>
      </c>
      <c r="C49" s="66">
        <v>1</v>
      </c>
      <c r="D49" s="66" t="s">
        <v>3184</v>
      </c>
      <c r="E49" s="66" t="s">
        <v>3184</v>
      </c>
      <c r="F49" s="67" t="s">
        <v>5021</v>
      </c>
      <c r="G49" s="66">
        <v>11</v>
      </c>
      <c r="H49" s="67" t="s">
        <v>3478</v>
      </c>
      <c r="I49" s="67" t="s">
        <v>3479</v>
      </c>
      <c r="J49" s="64">
        <v>37234</v>
      </c>
      <c r="K49" s="67" t="s">
        <v>3480</v>
      </c>
      <c r="L49" s="62" t="s">
        <v>3481</v>
      </c>
      <c r="M49" s="66">
        <v>929163485</v>
      </c>
      <c r="N49" s="62" t="s">
        <v>1180</v>
      </c>
      <c r="O49" s="67" t="s">
        <v>3483</v>
      </c>
      <c r="P49" s="67" t="s">
        <v>3484</v>
      </c>
      <c r="Q49" s="67" t="s">
        <v>95</v>
      </c>
      <c r="R49" s="67" t="s">
        <v>35</v>
      </c>
      <c r="S49" s="62" t="s">
        <v>3481</v>
      </c>
      <c r="T49" s="62" t="s">
        <v>3482</v>
      </c>
    </row>
    <row r="50" spans="1:20" ht="15.75" customHeight="1">
      <c r="A50" s="62" t="s">
        <v>5060</v>
      </c>
      <c r="B50" s="66">
        <v>7</v>
      </c>
      <c r="C50" s="66">
        <v>1</v>
      </c>
      <c r="D50" s="66" t="s">
        <v>3184</v>
      </c>
      <c r="E50" s="66" t="s">
        <v>3184</v>
      </c>
      <c r="F50" s="67" t="s">
        <v>5021</v>
      </c>
      <c r="G50" s="66">
        <v>11</v>
      </c>
      <c r="H50" s="67" t="s">
        <v>3485</v>
      </c>
      <c r="I50" s="67" t="s">
        <v>3486</v>
      </c>
      <c r="J50" s="64">
        <v>36111</v>
      </c>
      <c r="K50" s="67" t="s">
        <v>3487</v>
      </c>
      <c r="L50" s="62" t="s">
        <v>3488</v>
      </c>
      <c r="M50" s="66">
        <v>923721738</v>
      </c>
      <c r="N50" s="62" t="s">
        <v>208</v>
      </c>
      <c r="O50" s="67" t="s">
        <v>3490</v>
      </c>
      <c r="P50" s="67" t="s">
        <v>3491</v>
      </c>
      <c r="Q50" s="67" t="s">
        <v>95</v>
      </c>
      <c r="R50" s="67" t="s">
        <v>35</v>
      </c>
      <c r="S50" s="62" t="s">
        <v>3488</v>
      </c>
      <c r="T50" s="62" t="s">
        <v>3489</v>
      </c>
    </row>
    <row r="51" spans="1:20" ht="15.75" customHeight="1">
      <c r="A51" s="62" t="s">
        <v>5061</v>
      </c>
      <c r="B51" s="66">
        <v>2</v>
      </c>
      <c r="C51" s="66">
        <v>1</v>
      </c>
      <c r="D51" s="66" t="s">
        <v>3184</v>
      </c>
      <c r="E51" s="66" t="s">
        <v>3184</v>
      </c>
      <c r="F51" s="67" t="s">
        <v>5021</v>
      </c>
      <c r="G51" s="66">
        <v>11</v>
      </c>
      <c r="H51" s="67" t="s">
        <v>3492</v>
      </c>
      <c r="I51" s="67" t="s">
        <v>3493</v>
      </c>
      <c r="J51" s="64">
        <v>31386</v>
      </c>
      <c r="K51" s="67" t="s">
        <v>3494</v>
      </c>
      <c r="L51" s="62" t="s">
        <v>3495</v>
      </c>
      <c r="M51" s="66">
        <v>949243652</v>
      </c>
      <c r="N51" s="62" t="s">
        <v>43</v>
      </c>
      <c r="O51" s="67" t="s">
        <v>3497</v>
      </c>
      <c r="P51" s="67" t="s">
        <v>3498</v>
      </c>
      <c r="Q51" s="76" t="s">
        <v>95</v>
      </c>
      <c r="R51" s="67" t="s">
        <v>35</v>
      </c>
      <c r="S51" s="62" t="s">
        <v>3495</v>
      </c>
      <c r="T51" s="62" t="s">
        <v>3496</v>
      </c>
    </row>
    <row r="52" spans="1:20" ht="15.75" customHeight="1">
      <c r="A52" s="62" t="s">
        <v>5062</v>
      </c>
      <c r="B52" s="66">
        <v>5</v>
      </c>
      <c r="C52" s="66">
        <v>1</v>
      </c>
      <c r="D52" s="66" t="s">
        <v>3184</v>
      </c>
      <c r="E52" s="66" t="s">
        <v>3184</v>
      </c>
      <c r="F52" s="67" t="s">
        <v>5021</v>
      </c>
      <c r="G52" s="66">
        <v>11</v>
      </c>
      <c r="H52" s="67" t="s">
        <v>3499</v>
      </c>
      <c r="I52" s="67" t="s">
        <v>3500</v>
      </c>
      <c r="J52" s="64">
        <v>37876</v>
      </c>
      <c r="K52" s="67" t="s">
        <v>3501</v>
      </c>
      <c r="L52" s="62" t="s">
        <v>3502</v>
      </c>
      <c r="M52" s="66">
        <v>955438399</v>
      </c>
      <c r="N52" s="62" t="s">
        <v>2377</v>
      </c>
      <c r="O52" s="67" t="s">
        <v>3504</v>
      </c>
      <c r="P52" s="67" t="s">
        <v>3505</v>
      </c>
      <c r="Q52" s="67" t="s">
        <v>934</v>
      </c>
      <c r="R52" s="67" t="s">
        <v>35</v>
      </c>
      <c r="S52" s="62" t="s">
        <v>3502</v>
      </c>
      <c r="T52" s="62" t="s">
        <v>3503</v>
      </c>
    </row>
    <row r="53" spans="1:20" ht="15.75" customHeight="1">
      <c r="A53" s="62" t="s">
        <v>5063</v>
      </c>
      <c r="B53" s="66">
        <v>15</v>
      </c>
      <c r="C53" s="66">
        <v>1</v>
      </c>
      <c r="D53" s="66" t="s">
        <v>3184</v>
      </c>
      <c r="E53" s="66" t="s">
        <v>3184</v>
      </c>
      <c r="F53" s="67" t="s">
        <v>5021</v>
      </c>
      <c r="G53" s="66">
        <v>11</v>
      </c>
      <c r="H53" s="67" t="s">
        <v>3506</v>
      </c>
      <c r="I53" s="67" t="s">
        <v>3507</v>
      </c>
      <c r="J53" s="64">
        <v>36862</v>
      </c>
      <c r="K53" s="67" t="s">
        <v>3508</v>
      </c>
      <c r="L53" s="62" t="s">
        <v>3509</v>
      </c>
      <c r="M53" s="67" t="s">
        <v>3510</v>
      </c>
      <c r="N53" s="62" t="s">
        <v>43</v>
      </c>
      <c r="O53" s="67" t="s">
        <v>3511</v>
      </c>
      <c r="P53" s="67" t="s">
        <v>3512</v>
      </c>
      <c r="Q53" s="67" t="s">
        <v>34</v>
      </c>
      <c r="R53" s="67" t="s">
        <v>35</v>
      </c>
      <c r="S53" s="62" t="s">
        <v>3509</v>
      </c>
      <c r="T53" s="62" t="s">
        <v>5237</v>
      </c>
    </row>
    <row r="54" spans="1:20" ht="15.75" customHeight="1">
      <c r="A54" s="62" t="s">
        <v>5064</v>
      </c>
      <c r="B54" s="66">
        <v>38</v>
      </c>
      <c r="C54" s="66">
        <v>24</v>
      </c>
      <c r="D54" s="66" t="s">
        <v>3184</v>
      </c>
      <c r="E54" s="66" t="s">
        <v>3184</v>
      </c>
      <c r="F54" s="67" t="s">
        <v>5021</v>
      </c>
      <c r="G54" s="66">
        <v>11</v>
      </c>
      <c r="H54" s="67" t="s">
        <v>3513</v>
      </c>
      <c r="I54" s="67" t="s">
        <v>3514</v>
      </c>
      <c r="J54" s="64">
        <v>37061</v>
      </c>
      <c r="K54" s="67" t="s">
        <v>3515</v>
      </c>
      <c r="L54" s="62" t="s">
        <v>3516</v>
      </c>
      <c r="M54" s="66">
        <v>960128790</v>
      </c>
      <c r="N54" s="62" t="s">
        <v>1223</v>
      </c>
      <c r="O54" s="67" t="s">
        <v>3518</v>
      </c>
      <c r="P54" s="67" t="s">
        <v>3519</v>
      </c>
      <c r="Q54" s="67" t="s">
        <v>95</v>
      </c>
      <c r="R54" s="67" t="s">
        <v>35</v>
      </c>
      <c r="S54" s="62" t="s">
        <v>3516</v>
      </c>
      <c r="T54" s="62" t="s">
        <v>3517</v>
      </c>
    </row>
    <row r="55" spans="1:20" ht="15.75" customHeight="1">
      <c r="A55" s="62" t="s">
        <v>5065</v>
      </c>
      <c r="B55" s="66">
        <v>4</v>
      </c>
      <c r="C55" s="66">
        <v>1</v>
      </c>
      <c r="D55" s="66" t="s">
        <v>3184</v>
      </c>
      <c r="E55" s="66" t="s">
        <v>3184</v>
      </c>
      <c r="F55" s="67" t="s">
        <v>5021</v>
      </c>
      <c r="G55" s="66">
        <v>11</v>
      </c>
      <c r="H55" s="67" t="s">
        <v>3333</v>
      </c>
      <c r="I55" s="67" t="s">
        <v>3334</v>
      </c>
      <c r="J55" s="64">
        <v>36166</v>
      </c>
      <c r="K55" s="67" t="s">
        <v>3335</v>
      </c>
      <c r="L55" s="62" t="s">
        <v>3336</v>
      </c>
      <c r="M55" s="66">
        <v>913909414</v>
      </c>
      <c r="N55" s="62" t="s">
        <v>3172</v>
      </c>
      <c r="O55" s="67" t="s">
        <v>3339</v>
      </c>
      <c r="P55" s="67" t="s">
        <v>3340</v>
      </c>
      <c r="Q55" s="67" t="s">
        <v>34</v>
      </c>
      <c r="R55" s="67" t="s">
        <v>35</v>
      </c>
      <c r="S55" s="62" t="s">
        <v>3336</v>
      </c>
      <c r="T55" s="62" t="s">
        <v>3337</v>
      </c>
    </row>
    <row r="56" spans="1:20" ht="15.75" customHeight="1">
      <c r="A56" s="62" t="s">
        <v>5066</v>
      </c>
      <c r="B56" s="66">
        <v>15</v>
      </c>
      <c r="C56" s="66">
        <v>1</v>
      </c>
      <c r="D56" s="66" t="s">
        <v>3184</v>
      </c>
      <c r="E56" s="66" t="s">
        <v>3184</v>
      </c>
      <c r="F56" s="67" t="s">
        <v>5021</v>
      </c>
      <c r="G56" s="66">
        <v>11</v>
      </c>
      <c r="H56" s="67" t="s">
        <v>3506</v>
      </c>
      <c r="I56" s="67" t="s">
        <v>3507</v>
      </c>
      <c r="J56" s="64">
        <v>36862</v>
      </c>
      <c r="K56" s="67" t="s">
        <v>3508</v>
      </c>
      <c r="L56" s="62" t="s">
        <v>3509</v>
      </c>
      <c r="M56" s="67" t="s">
        <v>3510</v>
      </c>
      <c r="N56" s="62" t="s">
        <v>43</v>
      </c>
      <c r="O56" s="67" t="s">
        <v>3511</v>
      </c>
      <c r="P56" s="67" t="s">
        <v>3512</v>
      </c>
      <c r="Q56" s="67" t="s">
        <v>34</v>
      </c>
      <c r="R56" s="67" t="s">
        <v>35</v>
      </c>
      <c r="S56" s="62" t="s">
        <v>3509</v>
      </c>
      <c r="T56" s="62" t="s">
        <v>5237</v>
      </c>
    </row>
    <row r="57" spans="1:20" ht="15.75" customHeight="1">
      <c r="A57" s="62" t="s">
        <v>5067</v>
      </c>
      <c r="B57" s="66">
        <v>5</v>
      </c>
      <c r="C57" s="66">
        <v>19</v>
      </c>
      <c r="D57" s="66" t="s">
        <v>3184</v>
      </c>
      <c r="E57" s="66" t="s">
        <v>3184</v>
      </c>
      <c r="F57" s="67" t="s">
        <v>5021</v>
      </c>
      <c r="G57" s="66">
        <v>11</v>
      </c>
      <c r="H57" s="67" t="s">
        <v>3520</v>
      </c>
      <c r="I57" s="67" t="s">
        <v>3521</v>
      </c>
      <c r="J57" s="64">
        <v>37257</v>
      </c>
      <c r="K57" s="67" t="s">
        <v>3522</v>
      </c>
      <c r="L57" s="62" t="s">
        <v>3523</v>
      </c>
      <c r="M57" s="66">
        <v>903514076</v>
      </c>
      <c r="N57" s="62" t="s">
        <v>318</v>
      </c>
      <c r="O57" s="67" t="s">
        <v>3525</v>
      </c>
      <c r="P57" s="67">
        <v>2191890524</v>
      </c>
      <c r="Q57" s="67" t="s">
        <v>145</v>
      </c>
      <c r="R57" s="67" t="s">
        <v>35</v>
      </c>
      <c r="S57" s="62" t="s">
        <v>3523</v>
      </c>
      <c r="T57" s="62" t="s">
        <v>3524</v>
      </c>
    </row>
    <row r="58" spans="1:20" ht="15.75" customHeight="1">
      <c r="A58" s="62" t="s">
        <v>5068</v>
      </c>
      <c r="B58" s="66">
        <v>5</v>
      </c>
      <c r="C58" s="66">
        <v>19</v>
      </c>
      <c r="D58" s="66" t="s">
        <v>3184</v>
      </c>
      <c r="E58" s="66" t="s">
        <v>3184</v>
      </c>
      <c r="F58" s="67" t="s">
        <v>5021</v>
      </c>
      <c r="G58" s="66">
        <v>11</v>
      </c>
      <c r="H58" s="67" t="s">
        <v>3527</v>
      </c>
      <c r="I58" s="67" t="s">
        <v>3528</v>
      </c>
      <c r="J58" s="71">
        <v>36852</v>
      </c>
      <c r="K58" s="67" t="s">
        <v>3529</v>
      </c>
      <c r="L58" s="72" t="s">
        <v>3530</v>
      </c>
      <c r="M58" s="73">
        <v>926144260</v>
      </c>
      <c r="N58" s="62" t="s">
        <v>2790</v>
      </c>
      <c r="O58" s="67" t="s">
        <v>3532</v>
      </c>
      <c r="P58" s="70">
        <v>2191897167</v>
      </c>
      <c r="Q58" s="67" t="s">
        <v>95</v>
      </c>
      <c r="R58" s="67" t="s">
        <v>35</v>
      </c>
      <c r="S58" s="62" t="s">
        <v>3530</v>
      </c>
      <c r="T58" s="62" t="s">
        <v>3531</v>
      </c>
    </row>
    <row r="59" spans="1:20" ht="15.75" customHeight="1">
      <c r="A59" s="62" t="s">
        <v>5069</v>
      </c>
      <c r="B59" s="66">
        <v>5</v>
      </c>
      <c r="C59" s="66">
        <v>17</v>
      </c>
      <c r="D59" s="66" t="s">
        <v>3184</v>
      </c>
      <c r="E59" s="66" t="s">
        <v>3184</v>
      </c>
      <c r="F59" s="67" t="s">
        <v>5021</v>
      </c>
      <c r="G59" s="66">
        <v>11</v>
      </c>
      <c r="H59" s="67" t="s">
        <v>3534</v>
      </c>
      <c r="I59" s="67" t="s">
        <v>3535</v>
      </c>
      <c r="J59" s="64">
        <v>37296</v>
      </c>
      <c r="K59" s="67" t="s">
        <v>3536</v>
      </c>
      <c r="L59" s="62" t="s">
        <v>3537</v>
      </c>
      <c r="M59" s="66">
        <v>920037952</v>
      </c>
      <c r="N59" s="62" t="s">
        <v>3172</v>
      </c>
      <c r="O59" s="67" t="s">
        <v>3539</v>
      </c>
      <c r="P59" s="67" t="s">
        <v>3540</v>
      </c>
      <c r="Q59" s="67" t="s">
        <v>95</v>
      </c>
      <c r="R59" s="67" t="s">
        <v>35</v>
      </c>
      <c r="S59" s="62" t="s">
        <v>3537</v>
      </c>
      <c r="T59" s="62" t="s">
        <v>3538</v>
      </c>
    </row>
    <row r="60" spans="1:20" ht="15.75" customHeight="1">
      <c r="A60" s="62" t="s">
        <v>5070</v>
      </c>
      <c r="B60" s="66">
        <v>5</v>
      </c>
      <c r="C60" s="66">
        <v>17</v>
      </c>
      <c r="D60" s="66" t="s">
        <v>3184</v>
      </c>
      <c r="E60" s="66" t="s">
        <v>3184</v>
      </c>
      <c r="F60" s="67" t="s">
        <v>5021</v>
      </c>
      <c r="G60" s="66">
        <v>11</v>
      </c>
      <c r="H60" s="67" t="s">
        <v>3541</v>
      </c>
      <c r="I60" s="67" t="s">
        <v>3542</v>
      </c>
      <c r="J60" s="64">
        <v>37540</v>
      </c>
      <c r="K60" s="67" t="s">
        <v>3543</v>
      </c>
      <c r="L60" s="62" t="s">
        <v>3544</v>
      </c>
      <c r="M60" s="66">
        <v>977798006</v>
      </c>
      <c r="N60" s="62" t="s">
        <v>3546</v>
      </c>
      <c r="O60" s="67" t="s">
        <v>3547</v>
      </c>
      <c r="P60" s="67" t="s">
        <v>3548</v>
      </c>
      <c r="Q60" s="67" t="s">
        <v>145</v>
      </c>
      <c r="R60" s="67" t="s">
        <v>35</v>
      </c>
      <c r="S60" s="62" t="s">
        <v>3544</v>
      </c>
      <c r="T60" s="62" t="s">
        <v>3545</v>
      </c>
    </row>
    <row r="61" spans="1:20" ht="15.75" customHeight="1">
      <c r="A61" s="62" t="s">
        <v>5071</v>
      </c>
      <c r="B61" s="66">
        <v>5</v>
      </c>
      <c r="C61" s="66">
        <v>3</v>
      </c>
      <c r="D61" s="66" t="s">
        <v>3184</v>
      </c>
      <c r="E61" s="66" t="s">
        <v>3184</v>
      </c>
      <c r="F61" s="67" t="s">
        <v>5021</v>
      </c>
      <c r="G61" s="66">
        <v>11</v>
      </c>
      <c r="H61" s="67" t="s">
        <v>3549</v>
      </c>
      <c r="I61" s="67" t="s">
        <v>3550</v>
      </c>
      <c r="J61" s="64">
        <v>37571</v>
      </c>
      <c r="K61" s="67" t="s">
        <v>3551</v>
      </c>
      <c r="L61" s="62" t="s">
        <v>3552</v>
      </c>
      <c r="M61" s="66">
        <v>902082029</v>
      </c>
      <c r="N61" s="62" t="s">
        <v>2377</v>
      </c>
      <c r="O61" s="67" t="s">
        <v>3554</v>
      </c>
      <c r="P61" s="67">
        <v>7002395080</v>
      </c>
      <c r="Q61" s="67" t="s">
        <v>95</v>
      </c>
      <c r="R61" s="67" t="s">
        <v>35</v>
      </c>
      <c r="S61" s="62" t="s">
        <v>3552</v>
      </c>
      <c r="T61" s="62" t="s">
        <v>3553</v>
      </c>
    </row>
    <row r="62" spans="1:20" ht="15.75" customHeight="1">
      <c r="A62" s="62" t="s">
        <v>5072</v>
      </c>
      <c r="B62" s="66">
        <v>5</v>
      </c>
      <c r="C62" s="66">
        <v>11</v>
      </c>
      <c r="D62" s="66" t="s">
        <v>3184</v>
      </c>
      <c r="E62" s="66" t="s">
        <v>3184</v>
      </c>
      <c r="F62" s="67" t="s">
        <v>5021</v>
      </c>
      <c r="G62" s="66">
        <v>11</v>
      </c>
      <c r="H62" s="67" t="s">
        <v>3556</v>
      </c>
      <c r="I62" s="67" t="s">
        <v>3557</v>
      </c>
      <c r="J62" s="64">
        <v>36675</v>
      </c>
      <c r="K62" s="67" t="s">
        <v>3558</v>
      </c>
      <c r="L62" s="62" t="s">
        <v>3559</v>
      </c>
      <c r="M62" s="66">
        <v>986513290</v>
      </c>
      <c r="N62" s="62" t="s">
        <v>208</v>
      </c>
      <c r="O62" s="67" t="s">
        <v>3561</v>
      </c>
      <c r="P62" s="67">
        <v>19160088</v>
      </c>
      <c r="Q62" s="67" t="s">
        <v>86</v>
      </c>
      <c r="R62" s="67" t="s">
        <v>35</v>
      </c>
      <c r="S62" s="62" t="s">
        <v>3559</v>
      </c>
      <c r="T62" s="62" t="s">
        <v>3560</v>
      </c>
    </row>
    <row r="63" spans="1:20" ht="15.75" customHeight="1">
      <c r="A63" s="62" t="s">
        <v>5073</v>
      </c>
      <c r="B63" s="66">
        <v>5</v>
      </c>
      <c r="C63" s="66">
        <v>12</v>
      </c>
      <c r="D63" s="66" t="s">
        <v>3184</v>
      </c>
      <c r="E63" s="66" t="s">
        <v>3184</v>
      </c>
      <c r="F63" s="67" t="s">
        <v>5021</v>
      </c>
      <c r="G63" s="66">
        <v>11</v>
      </c>
      <c r="H63" s="67" t="s">
        <v>3563</v>
      </c>
      <c r="I63" s="67" t="s">
        <v>3564</v>
      </c>
      <c r="J63" s="64">
        <v>37284</v>
      </c>
      <c r="K63" s="67" t="s">
        <v>3565</v>
      </c>
      <c r="L63" s="62" t="s">
        <v>3566</v>
      </c>
      <c r="M63" s="66">
        <v>994993876</v>
      </c>
      <c r="N63" s="62" t="s">
        <v>318</v>
      </c>
      <c r="O63" s="67" t="s">
        <v>3568</v>
      </c>
      <c r="P63" s="67" t="s">
        <v>3569</v>
      </c>
      <c r="Q63" s="67" t="s">
        <v>95</v>
      </c>
      <c r="R63" s="67" t="s">
        <v>35</v>
      </c>
      <c r="S63" s="62" t="s">
        <v>3566</v>
      </c>
      <c r="T63" s="62" t="s">
        <v>3567</v>
      </c>
    </row>
    <row r="64" spans="1:20" ht="15.75" customHeight="1">
      <c r="A64" s="62" t="s">
        <v>5074</v>
      </c>
      <c r="B64" s="66">
        <v>5</v>
      </c>
      <c r="C64" s="66">
        <v>32</v>
      </c>
      <c r="D64" s="66" t="s">
        <v>3184</v>
      </c>
      <c r="E64" s="66" t="s">
        <v>3184</v>
      </c>
      <c r="F64" s="67" t="s">
        <v>5021</v>
      </c>
      <c r="G64" s="66">
        <v>11</v>
      </c>
      <c r="H64" s="67" t="s">
        <v>3570</v>
      </c>
      <c r="I64" s="67" t="s">
        <v>3571</v>
      </c>
      <c r="J64" s="64">
        <v>36502</v>
      </c>
      <c r="K64" s="67" t="s">
        <v>3572</v>
      </c>
      <c r="L64" s="62" t="s">
        <v>3573</v>
      </c>
      <c r="M64" s="66">
        <v>986376549</v>
      </c>
      <c r="N64" s="62" t="s">
        <v>3575</v>
      </c>
      <c r="O64" s="67" t="s">
        <v>3576</v>
      </c>
      <c r="P64" s="67">
        <v>20171812</v>
      </c>
      <c r="Q64" s="67" t="s">
        <v>34</v>
      </c>
      <c r="R64" s="67" t="s">
        <v>35</v>
      </c>
      <c r="S64" s="62" t="s">
        <v>3573</v>
      </c>
      <c r="T64" s="62" t="s">
        <v>3574</v>
      </c>
    </row>
    <row r="65" spans="1:20" ht="15.75" customHeight="1">
      <c r="A65" s="62" t="s">
        <v>5075</v>
      </c>
      <c r="B65" s="66">
        <v>5</v>
      </c>
      <c r="C65" s="66">
        <v>3</v>
      </c>
      <c r="D65" s="66" t="s">
        <v>3184</v>
      </c>
      <c r="E65" s="66" t="s">
        <v>3184</v>
      </c>
      <c r="F65" s="67" t="s">
        <v>5021</v>
      </c>
      <c r="G65" s="66">
        <v>11</v>
      </c>
      <c r="H65" s="67" t="s">
        <v>3578</v>
      </c>
      <c r="I65" s="67" t="s">
        <v>3579</v>
      </c>
      <c r="J65" s="64">
        <v>37481</v>
      </c>
      <c r="K65" s="70" t="s">
        <v>3580</v>
      </c>
      <c r="L65" s="62" t="s">
        <v>3581</v>
      </c>
      <c r="M65" s="66">
        <v>944881226</v>
      </c>
      <c r="N65" s="62" t="s">
        <v>1180</v>
      </c>
      <c r="O65" s="67" t="s">
        <v>3583</v>
      </c>
      <c r="P65" s="67">
        <v>7002353199</v>
      </c>
      <c r="Q65" s="67" t="s">
        <v>95</v>
      </c>
      <c r="R65" s="67" t="s">
        <v>35</v>
      </c>
      <c r="S65" s="62" t="s">
        <v>3581</v>
      </c>
      <c r="T65" s="62" t="s">
        <v>3582</v>
      </c>
    </row>
    <row r="66" spans="1:20" ht="15.75" customHeight="1">
      <c r="A66" s="62" t="s">
        <v>5076</v>
      </c>
      <c r="B66" s="66">
        <v>5</v>
      </c>
      <c r="C66" s="66">
        <v>17</v>
      </c>
      <c r="D66" s="66" t="s">
        <v>3184</v>
      </c>
      <c r="E66" s="66" t="s">
        <v>3184</v>
      </c>
      <c r="F66" s="67" t="s">
        <v>5021</v>
      </c>
      <c r="G66" s="66">
        <v>11</v>
      </c>
      <c r="H66" s="67" t="s">
        <v>3585</v>
      </c>
      <c r="I66" s="67" t="s">
        <v>3586</v>
      </c>
      <c r="J66" s="64">
        <v>36868</v>
      </c>
      <c r="K66" s="67" t="s">
        <v>3587</v>
      </c>
      <c r="L66" s="62" t="s">
        <v>3588</v>
      </c>
      <c r="M66" s="66">
        <v>923890172</v>
      </c>
      <c r="N66" s="62" t="s">
        <v>3590</v>
      </c>
      <c r="O66" s="67" t="s">
        <v>3591</v>
      </c>
      <c r="P66" s="67" t="s">
        <v>3592</v>
      </c>
      <c r="Q66" s="67" t="s">
        <v>3363</v>
      </c>
      <c r="R66" s="67" t="s">
        <v>35</v>
      </c>
      <c r="S66" s="62" t="s">
        <v>3588</v>
      </c>
      <c r="T66" s="62" t="s">
        <v>3589</v>
      </c>
    </row>
    <row r="67" spans="1:20" ht="15.75" customHeight="1">
      <c r="A67" s="62" t="s">
        <v>5077</v>
      </c>
      <c r="B67" s="66">
        <v>5</v>
      </c>
      <c r="C67" s="66">
        <v>49</v>
      </c>
      <c r="D67" s="66" t="s">
        <v>3184</v>
      </c>
      <c r="E67" s="66" t="s">
        <v>3184</v>
      </c>
      <c r="F67" s="67" t="s">
        <v>5021</v>
      </c>
      <c r="G67" s="66">
        <v>11</v>
      </c>
      <c r="H67" s="67" t="s">
        <v>3593</v>
      </c>
      <c r="I67" s="67" t="s">
        <v>3594</v>
      </c>
      <c r="J67" s="64" t="s">
        <v>3184</v>
      </c>
      <c r="K67" s="67" t="s">
        <v>3595</v>
      </c>
      <c r="L67" s="62" t="s">
        <v>3596</v>
      </c>
      <c r="M67" s="66">
        <v>987458475</v>
      </c>
      <c r="N67" s="62" t="s">
        <v>3172</v>
      </c>
      <c r="O67" s="67" t="s">
        <v>3598</v>
      </c>
      <c r="P67" s="67">
        <v>2018102057</v>
      </c>
      <c r="Q67" s="67" t="s">
        <v>86</v>
      </c>
      <c r="R67" s="67" t="s">
        <v>35</v>
      </c>
      <c r="S67" s="62" t="s">
        <v>3596</v>
      </c>
      <c r="T67" s="62" t="s">
        <v>3597</v>
      </c>
    </row>
    <row r="68" spans="1:20" ht="15.75" customHeight="1">
      <c r="A68" s="62" t="s">
        <v>5078</v>
      </c>
      <c r="B68" s="66">
        <v>5</v>
      </c>
      <c r="C68" s="66">
        <v>11</v>
      </c>
      <c r="D68" s="66" t="s">
        <v>3184</v>
      </c>
      <c r="E68" s="66" t="s">
        <v>3184</v>
      </c>
      <c r="F68" s="67" t="s">
        <v>5021</v>
      </c>
      <c r="G68" s="66">
        <v>11</v>
      </c>
      <c r="H68" s="67" t="s">
        <v>3600</v>
      </c>
      <c r="I68" s="67" t="s">
        <v>3601</v>
      </c>
      <c r="J68" s="64">
        <v>35869</v>
      </c>
      <c r="K68" s="67" t="s">
        <v>3602</v>
      </c>
      <c r="L68" s="62" t="s">
        <v>3603</v>
      </c>
      <c r="M68" s="66">
        <v>916175733</v>
      </c>
      <c r="N68" s="62" t="s">
        <v>1817</v>
      </c>
      <c r="O68" s="67" t="s">
        <v>3605</v>
      </c>
      <c r="P68" s="67">
        <v>19160081</v>
      </c>
      <c r="Q68" s="67" t="s">
        <v>86</v>
      </c>
      <c r="R68" s="67" t="s">
        <v>35</v>
      </c>
      <c r="S68" s="62" t="s">
        <v>3603</v>
      </c>
      <c r="T68" s="62" t="s">
        <v>3604</v>
      </c>
    </row>
    <row r="69" spans="1:20" ht="15.75" customHeight="1">
      <c r="A69" s="62" t="s">
        <v>5079</v>
      </c>
      <c r="B69" s="66">
        <v>5</v>
      </c>
      <c r="C69" s="66">
        <v>49</v>
      </c>
      <c r="D69" s="66" t="s">
        <v>3184</v>
      </c>
      <c r="E69" s="66" t="s">
        <v>3184</v>
      </c>
      <c r="F69" s="67" t="s">
        <v>5021</v>
      </c>
      <c r="G69" s="66">
        <v>11</v>
      </c>
      <c r="H69" s="67" t="s">
        <v>3607</v>
      </c>
      <c r="I69" s="67" t="s">
        <v>3608</v>
      </c>
      <c r="J69" s="64">
        <v>37949</v>
      </c>
      <c r="K69" s="67" t="s">
        <v>3609</v>
      </c>
      <c r="L69" s="77" t="s">
        <v>3610</v>
      </c>
      <c r="M69" s="78">
        <v>961591607</v>
      </c>
      <c r="N69" s="62" t="s">
        <v>477</v>
      </c>
      <c r="O69" s="68" t="s">
        <v>3612</v>
      </c>
      <c r="P69" s="68">
        <v>2023102413</v>
      </c>
      <c r="Q69" s="67" t="s">
        <v>3614</v>
      </c>
      <c r="R69" s="67" t="s">
        <v>35</v>
      </c>
      <c r="S69" s="62" t="s">
        <v>3610</v>
      </c>
      <c r="T69" s="62" t="s">
        <v>3611</v>
      </c>
    </row>
    <row r="70" spans="1:20" ht="15.75" customHeight="1">
      <c r="A70" s="62" t="s">
        <v>5080</v>
      </c>
      <c r="B70" s="66">
        <v>5</v>
      </c>
      <c r="C70" s="66">
        <v>1</v>
      </c>
      <c r="D70" s="66" t="s">
        <v>3184</v>
      </c>
      <c r="E70" s="66" t="s">
        <v>3184</v>
      </c>
      <c r="F70" s="67" t="s">
        <v>5021</v>
      </c>
      <c r="G70" s="66">
        <v>11</v>
      </c>
      <c r="H70" s="67" t="s">
        <v>3615</v>
      </c>
      <c r="I70" s="67" t="s">
        <v>3616</v>
      </c>
      <c r="J70" s="64">
        <v>36990</v>
      </c>
      <c r="K70" s="67" t="s">
        <v>3617</v>
      </c>
      <c r="L70" s="62" t="s">
        <v>3618</v>
      </c>
      <c r="M70" s="66">
        <v>947231971</v>
      </c>
      <c r="N70" s="62" t="s">
        <v>477</v>
      </c>
      <c r="O70" s="67" t="s">
        <v>3620</v>
      </c>
      <c r="P70" s="67" t="s">
        <v>3621</v>
      </c>
      <c r="Q70" s="67" t="s">
        <v>86</v>
      </c>
      <c r="R70" s="67" t="s">
        <v>35</v>
      </c>
      <c r="S70" s="62" t="s">
        <v>3618</v>
      </c>
      <c r="T70" s="62" t="s">
        <v>3619</v>
      </c>
    </row>
    <row r="71" spans="1:20" ht="15.75" customHeight="1">
      <c r="A71" s="62" t="s">
        <v>5081</v>
      </c>
      <c r="B71" s="66">
        <v>20</v>
      </c>
      <c r="C71" s="66">
        <v>61</v>
      </c>
      <c r="D71" s="66" t="s">
        <v>3184</v>
      </c>
      <c r="E71" s="66" t="s">
        <v>3184</v>
      </c>
      <c r="F71" s="67" t="s">
        <v>5021</v>
      </c>
      <c r="G71" s="66">
        <v>11</v>
      </c>
      <c r="H71" s="67" t="s">
        <v>3622</v>
      </c>
      <c r="I71" s="67" t="s">
        <v>3623</v>
      </c>
      <c r="J71" s="64">
        <v>34933</v>
      </c>
      <c r="K71" s="67" t="s">
        <v>3624</v>
      </c>
      <c r="L71" s="62" t="s">
        <v>3625</v>
      </c>
      <c r="M71" s="66">
        <v>984729406</v>
      </c>
      <c r="N71" s="62" t="s">
        <v>3184</v>
      </c>
      <c r="O71" s="67" t="s">
        <v>3184</v>
      </c>
      <c r="P71" s="67" t="s">
        <v>3184</v>
      </c>
      <c r="Q71" s="67" t="s">
        <v>62</v>
      </c>
      <c r="R71" s="67" t="s">
        <v>35</v>
      </c>
      <c r="S71" s="62" t="s">
        <v>3625</v>
      </c>
      <c r="T71" s="62" t="s">
        <v>3626</v>
      </c>
    </row>
    <row r="72" spans="1:20" ht="15.75" customHeight="1">
      <c r="A72" s="62" t="s">
        <v>5082</v>
      </c>
      <c r="B72" s="66">
        <v>5</v>
      </c>
      <c r="C72" s="66">
        <v>17</v>
      </c>
      <c r="D72" s="66" t="s">
        <v>3184</v>
      </c>
      <c r="E72" s="66" t="s">
        <v>3184</v>
      </c>
      <c r="F72" s="67" t="s">
        <v>5021</v>
      </c>
      <c r="G72" s="66">
        <v>11</v>
      </c>
      <c r="H72" s="67" t="s">
        <v>3627</v>
      </c>
      <c r="I72" s="67" t="s">
        <v>3628</v>
      </c>
      <c r="J72" s="64">
        <v>36013</v>
      </c>
      <c r="K72" s="67" t="s">
        <v>3629</v>
      </c>
      <c r="L72" s="62" t="s">
        <v>3630</v>
      </c>
      <c r="M72" s="66">
        <v>998706806</v>
      </c>
      <c r="N72" s="62" t="s">
        <v>3632</v>
      </c>
      <c r="O72" s="67" t="s">
        <v>3633</v>
      </c>
      <c r="P72" s="67" t="s">
        <v>3634</v>
      </c>
      <c r="Q72" s="67" t="s">
        <v>62</v>
      </c>
      <c r="R72" s="67" t="s">
        <v>35</v>
      </c>
      <c r="S72" s="62" t="s">
        <v>3630</v>
      </c>
      <c r="T72" s="62" t="s">
        <v>3631</v>
      </c>
    </row>
    <row r="73" spans="1:20" ht="15.75" customHeight="1">
      <c r="A73" s="62" t="s">
        <v>5083</v>
      </c>
      <c r="B73" s="66">
        <v>5</v>
      </c>
      <c r="C73" s="66">
        <v>12</v>
      </c>
      <c r="D73" s="66" t="s">
        <v>3184</v>
      </c>
      <c r="E73" s="66" t="s">
        <v>3184</v>
      </c>
      <c r="F73" s="67" t="s">
        <v>5021</v>
      </c>
      <c r="G73" s="66">
        <v>11</v>
      </c>
      <c r="H73" s="67" t="s">
        <v>3635</v>
      </c>
      <c r="I73" s="67" t="s">
        <v>3636</v>
      </c>
      <c r="J73" s="64">
        <v>36953</v>
      </c>
      <c r="K73" s="67" t="s">
        <v>3637</v>
      </c>
      <c r="L73" s="77" t="s">
        <v>3638</v>
      </c>
      <c r="M73" s="78">
        <v>924570777</v>
      </c>
      <c r="N73" s="62" t="s">
        <v>1817</v>
      </c>
      <c r="O73" s="67" t="s">
        <v>3640</v>
      </c>
      <c r="P73" s="67" t="s">
        <v>3641</v>
      </c>
      <c r="Q73" s="67" t="s">
        <v>3184</v>
      </c>
      <c r="R73" s="67" t="s">
        <v>35</v>
      </c>
      <c r="S73" s="62" t="s">
        <v>3638</v>
      </c>
      <c r="T73" s="62" t="s">
        <v>3639</v>
      </c>
    </row>
    <row r="74" spans="1:20" ht="15.75" customHeight="1">
      <c r="A74" s="62" t="s">
        <v>5084</v>
      </c>
      <c r="B74" s="66" t="s">
        <v>33</v>
      </c>
      <c r="C74" s="66" t="s">
        <v>33</v>
      </c>
      <c r="D74" s="66" t="s">
        <v>3184</v>
      </c>
      <c r="E74" s="66" t="s">
        <v>3184</v>
      </c>
      <c r="F74" s="67" t="s">
        <v>5021</v>
      </c>
      <c r="G74" s="66">
        <v>11</v>
      </c>
      <c r="H74" s="67" t="s">
        <v>3642</v>
      </c>
      <c r="I74" s="67" t="s">
        <v>3643</v>
      </c>
      <c r="J74" s="64" t="s">
        <v>3184</v>
      </c>
      <c r="K74" s="67" t="s">
        <v>3184</v>
      </c>
      <c r="L74" s="77" t="s">
        <v>3644</v>
      </c>
      <c r="M74" s="70" t="s">
        <v>3184</v>
      </c>
      <c r="N74" s="62" t="s">
        <v>3184</v>
      </c>
      <c r="O74" s="67" t="s">
        <v>3184</v>
      </c>
      <c r="P74" s="67" t="s">
        <v>3184</v>
      </c>
      <c r="Q74" s="67" t="s">
        <v>3184</v>
      </c>
      <c r="R74" s="67" t="s">
        <v>35</v>
      </c>
      <c r="S74" s="62" t="s">
        <v>3644</v>
      </c>
      <c r="T74" s="62" t="s">
        <v>5236</v>
      </c>
    </row>
    <row r="75" spans="1:20" ht="15.75" customHeight="1">
      <c r="A75" s="62" t="s">
        <v>5085</v>
      </c>
      <c r="B75" s="66">
        <v>5</v>
      </c>
      <c r="C75" s="66">
        <v>17</v>
      </c>
      <c r="D75" s="66" t="s">
        <v>3184</v>
      </c>
      <c r="E75" s="66" t="s">
        <v>3184</v>
      </c>
      <c r="F75" s="67" t="s">
        <v>5021</v>
      </c>
      <c r="G75" s="66">
        <v>11</v>
      </c>
      <c r="H75" s="67" t="s">
        <v>3645</v>
      </c>
      <c r="I75" s="67" t="s">
        <v>3646</v>
      </c>
      <c r="J75" s="64">
        <v>37002</v>
      </c>
      <c r="K75" s="67" t="s">
        <v>3647</v>
      </c>
      <c r="L75" s="77" t="s">
        <v>3648</v>
      </c>
      <c r="M75" s="78">
        <v>960951994</v>
      </c>
      <c r="N75" s="62" t="s">
        <v>3650</v>
      </c>
      <c r="O75" s="67" t="s">
        <v>3651</v>
      </c>
      <c r="P75" s="67" t="s">
        <v>3652</v>
      </c>
      <c r="Q75" s="67" t="s">
        <v>3184</v>
      </c>
      <c r="R75" s="67" t="s">
        <v>35</v>
      </c>
      <c r="S75" s="62" t="s">
        <v>3648</v>
      </c>
      <c r="T75" s="62" t="s">
        <v>3649</v>
      </c>
    </row>
    <row r="76" spans="1:20" ht="15.75" customHeight="1">
      <c r="A76" s="62" t="s">
        <v>5086</v>
      </c>
      <c r="B76" s="66">
        <v>10</v>
      </c>
      <c r="C76" s="66">
        <v>1</v>
      </c>
      <c r="D76" s="66" t="s">
        <v>3184</v>
      </c>
      <c r="E76" s="66" t="s">
        <v>3184</v>
      </c>
      <c r="F76" s="67" t="s">
        <v>5021</v>
      </c>
      <c r="G76" s="66">
        <v>11</v>
      </c>
      <c r="H76" s="67" t="s">
        <v>3653</v>
      </c>
      <c r="I76" s="67" t="s">
        <v>3653</v>
      </c>
      <c r="J76" s="64">
        <v>34921</v>
      </c>
      <c r="K76" s="67" t="s">
        <v>3654</v>
      </c>
      <c r="L76" s="77" t="s">
        <v>3655</v>
      </c>
      <c r="M76" s="78">
        <v>925724130</v>
      </c>
      <c r="N76" s="62" t="s">
        <v>3657</v>
      </c>
      <c r="O76" s="67" t="s">
        <v>3658</v>
      </c>
      <c r="P76" s="67" t="s">
        <v>3184</v>
      </c>
      <c r="Q76" s="67" t="s">
        <v>3659</v>
      </c>
      <c r="R76" s="67" t="s">
        <v>35</v>
      </c>
      <c r="S76" s="62" t="s">
        <v>3655</v>
      </c>
      <c r="T76" s="62" t="s">
        <v>3656</v>
      </c>
    </row>
    <row r="77" spans="1:20" ht="15.75" customHeight="1">
      <c r="A77" s="62" t="s">
        <v>5087</v>
      </c>
      <c r="B77" s="66">
        <v>2</v>
      </c>
      <c r="C77" s="66">
        <v>21</v>
      </c>
      <c r="D77" s="66" t="s">
        <v>3184</v>
      </c>
      <c r="E77" s="66" t="s">
        <v>3184</v>
      </c>
      <c r="F77" s="67" t="s">
        <v>5021</v>
      </c>
      <c r="G77" s="66">
        <v>11</v>
      </c>
      <c r="H77" s="67" t="s">
        <v>3660</v>
      </c>
      <c r="I77" s="67" t="s">
        <v>3661</v>
      </c>
      <c r="J77" s="64">
        <v>36935</v>
      </c>
      <c r="K77" s="67" t="s">
        <v>3662</v>
      </c>
      <c r="L77" s="77" t="s">
        <v>3663</v>
      </c>
      <c r="M77" s="78">
        <v>978379144</v>
      </c>
      <c r="N77" s="62" t="s">
        <v>433</v>
      </c>
      <c r="O77" s="67" t="s">
        <v>3665</v>
      </c>
      <c r="P77" s="67" t="s">
        <v>3666</v>
      </c>
      <c r="Q77" s="67" t="s">
        <v>34</v>
      </c>
      <c r="R77" s="67" t="s">
        <v>35</v>
      </c>
      <c r="S77" s="62" t="s">
        <v>3663</v>
      </c>
      <c r="T77" s="62" t="s">
        <v>3664</v>
      </c>
    </row>
    <row r="78" spans="1:20" ht="15.75" customHeight="1">
      <c r="A78" s="62" t="s">
        <v>5088</v>
      </c>
      <c r="B78" s="66">
        <v>10</v>
      </c>
      <c r="C78" s="66">
        <v>62</v>
      </c>
      <c r="D78" s="66" t="s">
        <v>3184</v>
      </c>
      <c r="E78" s="66" t="s">
        <v>3184</v>
      </c>
      <c r="F78" s="67" t="s">
        <v>5021</v>
      </c>
      <c r="G78" s="66">
        <v>11</v>
      </c>
      <c r="H78" s="67" t="s">
        <v>3667</v>
      </c>
      <c r="I78" s="67" t="s">
        <v>3668</v>
      </c>
      <c r="J78" s="64">
        <v>37072</v>
      </c>
      <c r="K78" s="67" t="s">
        <v>3669</v>
      </c>
      <c r="L78" s="77" t="s">
        <v>3670</v>
      </c>
      <c r="M78" s="78">
        <v>925874967</v>
      </c>
      <c r="N78" s="62" t="s">
        <v>3672</v>
      </c>
      <c r="O78" s="67" t="s">
        <v>3673</v>
      </c>
      <c r="P78" s="67">
        <v>1041192030</v>
      </c>
      <c r="Q78" s="67" t="s">
        <v>3675</v>
      </c>
      <c r="R78" s="67" t="s">
        <v>35</v>
      </c>
      <c r="S78" s="62" t="s">
        <v>3670</v>
      </c>
      <c r="T78" s="62" t="s">
        <v>3671</v>
      </c>
    </row>
    <row r="79" spans="1:20" ht="15.75" customHeight="1">
      <c r="A79" s="62" t="s">
        <v>5089</v>
      </c>
      <c r="B79" s="66">
        <v>5</v>
      </c>
      <c r="C79" s="66">
        <v>57</v>
      </c>
      <c r="D79" s="66" t="s">
        <v>3184</v>
      </c>
      <c r="E79" s="66" t="s">
        <v>3184</v>
      </c>
      <c r="F79" s="67" t="s">
        <v>5021</v>
      </c>
      <c r="G79" s="66">
        <v>11</v>
      </c>
      <c r="H79" s="67" t="s">
        <v>3676</v>
      </c>
      <c r="I79" s="67" t="s">
        <v>3677</v>
      </c>
      <c r="J79" s="64">
        <v>37876</v>
      </c>
      <c r="K79" s="69" t="s">
        <v>3678</v>
      </c>
      <c r="L79" s="77" t="s">
        <v>3679</v>
      </c>
      <c r="M79" s="78">
        <v>971048788</v>
      </c>
      <c r="N79" s="62" t="s">
        <v>3681</v>
      </c>
      <c r="O79" s="67" t="s">
        <v>3682</v>
      </c>
      <c r="P79" s="67">
        <v>2010613008</v>
      </c>
      <c r="Q79" s="67" t="s">
        <v>3363</v>
      </c>
      <c r="R79" s="67" t="s">
        <v>35</v>
      </c>
      <c r="S79" s="62" t="s">
        <v>3679</v>
      </c>
      <c r="T79" s="62" t="s">
        <v>3680</v>
      </c>
    </row>
    <row r="80" spans="1:20" ht="15.75" customHeight="1">
      <c r="A80" s="62" t="s">
        <v>5090</v>
      </c>
      <c r="B80" s="66">
        <v>1</v>
      </c>
      <c r="C80" s="66">
        <v>2</v>
      </c>
      <c r="D80" s="66" t="s">
        <v>3184</v>
      </c>
      <c r="E80" s="66" t="s">
        <v>3184</v>
      </c>
      <c r="F80" s="67" t="s">
        <v>5021</v>
      </c>
      <c r="G80" s="66">
        <v>11</v>
      </c>
      <c r="H80" s="67" t="s">
        <v>3684</v>
      </c>
      <c r="I80" s="67" t="s">
        <v>3685</v>
      </c>
      <c r="J80" s="64">
        <v>36472</v>
      </c>
      <c r="K80" s="67" t="s">
        <v>3686</v>
      </c>
      <c r="L80" s="62" t="s">
        <v>3687</v>
      </c>
      <c r="M80" s="66">
        <v>980285408</v>
      </c>
      <c r="N80" s="62" t="s">
        <v>2310</v>
      </c>
      <c r="O80" s="67" t="s">
        <v>3689</v>
      </c>
      <c r="P80" s="67" t="s">
        <v>3690</v>
      </c>
      <c r="Q80" s="67" t="s">
        <v>3691</v>
      </c>
      <c r="R80" s="67" t="s">
        <v>35</v>
      </c>
      <c r="S80" s="62" t="s">
        <v>3687</v>
      </c>
      <c r="T80" s="62" t="s">
        <v>3688</v>
      </c>
    </row>
    <row r="81" spans="1:20" ht="15.75" customHeight="1">
      <c r="A81" s="62" t="s">
        <v>5091</v>
      </c>
      <c r="B81" s="66">
        <v>17</v>
      </c>
      <c r="C81" s="66">
        <v>5</v>
      </c>
      <c r="D81" s="66" t="s">
        <v>3184</v>
      </c>
      <c r="E81" s="66" t="s">
        <v>3184</v>
      </c>
      <c r="F81" s="67" t="s">
        <v>5021</v>
      </c>
      <c r="G81" s="66">
        <v>11</v>
      </c>
      <c r="H81" s="67" t="s">
        <v>3692</v>
      </c>
      <c r="I81" s="67" t="s">
        <v>3693</v>
      </c>
      <c r="J81" s="64">
        <v>37369</v>
      </c>
      <c r="K81" s="67" t="s">
        <v>3694</v>
      </c>
      <c r="L81" s="62" t="s">
        <v>3695</v>
      </c>
      <c r="M81" s="66">
        <v>960590302</v>
      </c>
      <c r="N81" s="62" t="s">
        <v>1817</v>
      </c>
      <c r="O81" s="67" t="s">
        <v>3697</v>
      </c>
      <c r="P81" s="67" t="s">
        <v>3698</v>
      </c>
      <c r="Q81" s="67" t="s">
        <v>3184</v>
      </c>
      <c r="R81" s="67" t="s">
        <v>35</v>
      </c>
      <c r="S81" s="62" t="s">
        <v>3695</v>
      </c>
      <c r="T81" s="62" t="s">
        <v>3696</v>
      </c>
    </row>
    <row r="82" spans="1:20" ht="15.75" customHeight="1">
      <c r="A82" s="62" t="s">
        <v>5092</v>
      </c>
      <c r="B82" s="66">
        <v>5</v>
      </c>
      <c r="C82" s="66">
        <v>5</v>
      </c>
      <c r="D82" s="66">
        <v>3</v>
      </c>
      <c r="E82" s="66">
        <v>10</v>
      </c>
      <c r="F82" s="67" t="s">
        <v>5021</v>
      </c>
      <c r="G82" s="66">
        <v>11</v>
      </c>
      <c r="H82" s="67" t="s">
        <v>5093</v>
      </c>
      <c r="I82" s="67" t="s">
        <v>5094</v>
      </c>
      <c r="J82" s="64">
        <v>37208</v>
      </c>
      <c r="K82" s="67" t="s">
        <v>1736</v>
      </c>
      <c r="L82" s="62" t="s">
        <v>1737</v>
      </c>
      <c r="M82" s="67">
        <v>996626200</v>
      </c>
      <c r="N82" s="62" t="s">
        <v>579</v>
      </c>
      <c r="O82" s="67" t="s">
        <v>5095</v>
      </c>
      <c r="P82" s="67">
        <v>20193066</v>
      </c>
      <c r="Q82" s="67" t="s">
        <v>86</v>
      </c>
      <c r="R82" s="67" t="s">
        <v>35</v>
      </c>
      <c r="S82" s="62" t="s">
        <v>1737</v>
      </c>
      <c r="T82" s="62" t="s">
        <v>1738</v>
      </c>
    </row>
    <row r="83" spans="1:20" ht="15.75" customHeight="1">
      <c r="A83" s="62" t="s">
        <v>5096</v>
      </c>
      <c r="B83" s="66">
        <v>5</v>
      </c>
      <c r="C83" s="66">
        <v>24</v>
      </c>
      <c r="D83" s="66">
        <v>3</v>
      </c>
      <c r="E83" s="66">
        <v>10</v>
      </c>
      <c r="F83" s="67" t="s">
        <v>5021</v>
      </c>
      <c r="G83" s="66">
        <v>11</v>
      </c>
      <c r="H83" s="67" t="s">
        <v>3699</v>
      </c>
      <c r="I83" s="67" t="s">
        <v>3700</v>
      </c>
      <c r="J83" s="64">
        <v>35685</v>
      </c>
      <c r="K83" s="67" t="s">
        <v>3701</v>
      </c>
      <c r="L83" s="62" t="s">
        <v>3702</v>
      </c>
      <c r="M83" s="67">
        <v>918825763</v>
      </c>
      <c r="N83" s="62" t="s">
        <v>3704</v>
      </c>
      <c r="O83" s="67" t="s">
        <v>3705</v>
      </c>
      <c r="P83" s="67" t="s">
        <v>3706</v>
      </c>
      <c r="Q83" s="67" t="s">
        <v>86</v>
      </c>
      <c r="R83" s="67" t="s">
        <v>35</v>
      </c>
      <c r="S83" s="62" t="s">
        <v>3702</v>
      </c>
      <c r="T83" s="62" t="s">
        <v>3703</v>
      </c>
    </row>
    <row r="84" spans="1:20" ht="15.75" customHeight="1">
      <c r="A84" s="62" t="s">
        <v>5097</v>
      </c>
      <c r="B84" s="66">
        <v>5</v>
      </c>
      <c r="C84" s="66">
        <v>4</v>
      </c>
      <c r="D84" s="66">
        <v>3</v>
      </c>
      <c r="E84" s="66">
        <v>10</v>
      </c>
      <c r="F84" s="67" t="s">
        <v>5021</v>
      </c>
      <c r="G84" s="66">
        <v>11</v>
      </c>
      <c r="H84" s="67" t="s">
        <v>3707</v>
      </c>
      <c r="I84" s="67" t="s">
        <v>3708</v>
      </c>
      <c r="J84" s="64">
        <v>34221</v>
      </c>
      <c r="K84" s="67" t="s">
        <v>3709</v>
      </c>
      <c r="L84" s="62" t="s">
        <v>3710</v>
      </c>
      <c r="M84" s="67">
        <v>910896403</v>
      </c>
      <c r="N84" s="62" t="s">
        <v>3712</v>
      </c>
      <c r="O84" s="67" t="s">
        <v>3713</v>
      </c>
      <c r="P84" s="67" t="s">
        <v>3714</v>
      </c>
      <c r="Q84" s="67" t="s">
        <v>86</v>
      </c>
      <c r="R84" s="67" t="s">
        <v>35</v>
      </c>
      <c r="S84" s="62" t="s">
        <v>3710</v>
      </c>
      <c r="T84" s="62" t="s">
        <v>3711</v>
      </c>
    </row>
    <row r="85" spans="1:20" ht="15.75" customHeight="1">
      <c r="A85" s="62" t="s">
        <v>5098</v>
      </c>
      <c r="B85" s="66">
        <v>1</v>
      </c>
      <c r="C85" s="66">
        <v>24</v>
      </c>
      <c r="D85" s="66">
        <v>3</v>
      </c>
      <c r="E85" s="66">
        <v>12</v>
      </c>
      <c r="F85" s="67" t="s">
        <v>5021</v>
      </c>
      <c r="G85" s="66">
        <v>11</v>
      </c>
      <c r="H85" s="67" t="s">
        <v>3715</v>
      </c>
      <c r="I85" s="67" t="s">
        <v>3716</v>
      </c>
      <c r="J85" s="64">
        <v>36090</v>
      </c>
      <c r="K85" s="67" t="s">
        <v>3717</v>
      </c>
      <c r="L85" s="62" t="s">
        <v>3718</v>
      </c>
      <c r="M85" s="67">
        <v>904405307</v>
      </c>
      <c r="N85" s="62" t="s">
        <v>33</v>
      </c>
      <c r="O85" s="67" t="s">
        <v>3184</v>
      </c>
      <c r="P85" s="67" t="s">
        <v>3720</v>
      </c>
      <c r="Q85" s="67" t="s">
        <v>86</v>
      </c>
      <c r="R85" s="67" t="s">
        <v>35</v>
      </c>
      <c r="S85" s="62" t="s">
        <v>3718</v>
      </c>
      <c r="T85" s="62" t="s">
        <v>3719</v>
      </c>
    </row>
    <row r="86" spans="1:20" ht="15.75" customHeight="1">
      <c r="A86" s="62" t="s">
        <v>5099</v>
      </c>
      <c r="B86" s="66">
        <v>0</v>
      </c>
      <c r="C86" s="66">
        <v>0</v>
      </c>
      <c r="D86" s="66">
        <v>0</v>
      </c>
      <c r="E86" s="66">
        <v>0</v>
      </c>
      <c r="F86" s="67" t="s">
        <v>5021</v>
      </c>
      <c r="G86" s="66">
        <v>11</v>
      </c>
      <c r="H86" s="67" t="s">
        <v>3721</v>
      </c>
      <c r="I86" s="67" t="s">
        <v>3722</v>
      </c>
      <c r="J86" s="64" t="s">
        <v>3184</v>
      </c>
      <c r="K86" s="67" t="s">
        <v>3723</v>
      </c>
      <c r="L86" s="62" t="s">
        <v>3724</v>
      </c>
      <c r="M86" s="67">
        <v>983486847</v>
      </c>
      <c r="N86" s="62" t="s">
        <v>391</v>
      </c>
      <c r="O86" s="67" t="s">
        <v>3726</v>
      </c>
      <c r="P86" s="67" t="s">
        <v>3184</v>
      </c>
      <c r="Q86" s="67" t="s">
        <v>34</v>
      </c>
      <c r="R86" s="67" t="s">
        <v>35</v>
      </c>
      <c r="S86" s="62" t="s">
        <v>3724</v>
      </c>
      <c r="T86" s="62" t="s">
        <v>3725</v>
      </c>
    </row>
    <row r="87" spans="1:20" ht="15.75" customHeight="1">
      <c r="A87" s="62" t="s">
        <v>5100</v>
      </c>
      <c r="B87" s="66">
        <v>5</v>
      </c>
      <c r="C87" s="66">
        <v>1</v>
      </c>
      <c r="D87" s="66">
        <v>3</v>
      </c>
      <c r="E87" s="66">
        <v>10</v>
      </c>
      <c r="F87" s="67" t="s">
        <v>5021</v>
      </c>
      <c r="G87" s="66">
        <v>11</v>
      </c>
      <c r="H87" s="67" t="s">
        <v>3727</v>
      </c>
      <c r="I87" s="67" t="s">
        <v>1112</v>
      </c>
      <c r="J87" s="64">
        <v>37157</v>
      </c>
      <c r="K87" s="67" t="s">
        <v>3728</v>
      </c>
      <c r="L87" s="62" t="s">
        <v>3729</v>
      </c>
      <c r="M87" s="67">
        <v>934537604</v>
      </c>
      <c r="N87" s="62" t="s">
        <v>1817</v>
      </c>
      <c r="O87" s="67" t="s">
        <v>3731</v>
      </c>
      <c r="P87" s="67" t="s">
        <v>3732</v>
      </c>
      <c r="Q87" s="67" t="s">
        <v>86</v>
      </c>
      <c r="R87" s="67" t="s">
        <v>35</v>
      </c>
      <c r="S87" s="62" t="s">
        <v>3729</v>
      </c>
      <c r="T87" s="62" t="s">
        <v>3730</v>
      </c>
    </row>
    <row r="88" spans="1:20" ht="15.75" customHeight="1">
      <c r="A88" s="62" t="s">
        <v>5101</v>
      </c>
      <c r="B88" s="66">
        <v>5</v>
      </c>
      <c r="C88" s="66">
        <v>24</v>
      </c>
      <c r="D88" s="66">
        <v>3</v>
      </c>
      <c r="E88" s="66">
        <v>10</v>
      </c>
      <c r="F88" s="67" t="s">
        <v>5021</v>
      </c>
      <c r="G88" s="66">
        <v>11</v>
      </c>
      <c r="H88" s="67" t="s">
        <v>3733</v>
      </c>
      <c r="I88" s="67" t="s">
        <v>3734</v>
      </c>
      <c r="J88" s="64">
        <v>36324</v>
      </c>
      <c r="K88" s="67" t="s">
        <v>3735</v>
      </c>
      <c r="L88" s="62" t="s">
        <v>3736</v>
      </c>
      <c r="M88" s="67">
        <v>924824313</v>
      </c>
      <c r="N88" s="62" t="s">
        <v>477</v>
      </c>
      <c r="O88" s="67" t="s">
        <v>3738</v>
      </c>
      <c r="P88" s="67" t="s">
        <v>3739</v>
      </c>
      <c r="Q88" s="67" t="s">
        <v>86</v>
      </c>
      <c r="R88" s="67" t="s">
        <v>35</v>
      </c>
      <c r="S88" s="62" t="s">
        <v>3736</v>
      </c>
      <c r="T88" s="62" t="s">
        <v>3737</v>
      </c>
    </row>
    <row r="89" spans="1:20" ht="15.75" customHeight="1">
      <c r="A89" s="62" t="s">
        <v>5102</v>
      </c>
      <c r="B89" s="66">
        <v>5</v>
      </c>
      <c r="C89" s="66">
        <v>30</v>
      </c>
      <c r="D89" s="66">
        <v>3</v>
      </c>
      <c r="E89" s="66">
        <v>10</v>
      </c>
      <c r="F89" s="67" t="s">
        <v>5021</v>
      </c>
      <c r="G89" s="66">
        <v>11</v>
      </c>
      <c r="H89" s="67" t="s">
        <v>3740</v>
      </c>
      <c r="I89" s="67" t="s">
        <v>3741</v>
      </c>
      <c r="J89" s="64">
        <v>35102</v>
      </c>
      <c r="K89" s="67" t="s">
        <v>3742</v>
      </c>
      <c r="L89" s="62" t="s">
        <v>3743</v>
      </c>
      <c r="M89" s="67">
        <v>928672835</v>
      </c>
      <c r="N89" s="62" t="s">
        <v>2032</v>
      </c>
      <c r="O89" s="67" t="s">
        <v>3745</v>
      </c>
      <c r="P89" s="67" t="s">
        <v>3746</v>
      </c>
      <c r="Q89" s="67" t="s">
        <v>34</v>
      </c>
      <c r="R89" s="67" t="s">
        <v>35</v>
      </c>
      <c r="S89" s="62" t="s">
        <v>3743</v>
      </c>
      <c r="T89" s="62" t="s">
        <v>3744</v>
      </c>
    </row>
    <row r="90" spans="1:20" ht="15.75" customHeight="1">
      <c r="A90" s="62" t="s">
        <v>5103</v>
      </c>
      <c r="B90" s="66">
        <v>5</v>
      </c>
      <c r="C90" s="66">
        <v>4</v>
      </c>
      <c r="D90" s="66">
        <v>3</v>
      </c>
      <c r="E90" s="66">
        <v>10</v>
      </c>
      <c r="F90" s="67" t="s">
        <v>5021</v>
      </c>
      <c r="G90" s="66">
        <v>11</v>
      </c>
      <c r="H90" s="67" t="s">
        <v>5104</v>
      </c>
      <c r="I90" s="67" t="s">
        <v>5105</v>
      </c>
      <c r="J90" s="64">
        <v>36719</v>
      </c>
      <c r="K90" s="67" t="s">
        <v>5106</v>
      </c>
      <c r="L90" s="62" t="s">
        <v>2030</v>
      </c>
      <c r="M90" s="67" t="s">
        <v>5107</v>
      </c>
      <c r="N90" s="62" t="s">
        <v>33</v>
      </c>
      <c r="O90" s="67" t="s">
        <v>3184</v>
      </c>
      <c r="P90" s="67" t="s">
        <v>5108</v>
      </c>
      <c r="Q90" s="67" t="s">
        <v>145</v>
      </c>
      <c r="R90" s="67" t="s">
        <v>35</v>
      </c>
      <c r="S90" s="62" t="s">
        <v>2030</v>
      </c>
      <c r="T90" s="62" t="s">
        <v>2031</v>
      </c>
    </row>
    <row r="91" spans="1:20" ht="15.75" customHeight="1">
      <c r="A91" s="62" t="s">
        <v>5109</v>
      </c>
      <c r="B91" s="66">
        <v>4</v>
      </c>
      <c r="C91" s="66">
        <v>4</v>
      </c>
      <c r="D91" s="66">
        <v>3</v>
      </c>
      <c r="E91" s="66">
        <v>1</v>
      </c>
      <c r="F91" s="67" t="s">
        <v>5021</v>
      </c>
      <c r="G91" s="66">
        <v>11</v>
      </c>
      <c r="H91" s="67" t="s">
        <v>3747</v>
      </c>
      <c r="I91" s="67" t="s">
        <v>3748</v>
      </c>
      <c r="J91" s="64">
        <v>37353</v>
      </c>
      <c r="K91" s="67" t="s">
        <v>3749</v>
      </c>
      <c r="L91" s="62" t="s">
        <v>3750</v>
      </c>
      <c r="M91" s="67">
        <v>984915082</v>
      </c>
      <c r="N91" s="62" t="s">
        <v>33</v>
      </c>
      <c r="O91" s="67" t="s">
        <v>3184</v>
      </c>
      <c r="P91" s="67">
        <v>20215426</v>
      </c>
      <c r="Q91" s="67" t="s">
        <v>86</v>
      </c>
      <c r="R91" s="67" t="s">
        <v>35</v>
      </c>
      <c r="S91" s="62" t="s">
        <v>3750</v>
      </c>
      <c r="T91" s="62" t="s">
        <v>3751</v>
      </c>
    </row>
    <row r="92" spans="1:20" ht="15.75" customHeight="1">
      <c r="A92" s="62" t="s">
        <v>5110</v>
      </c>
      <c r="B92" s="66">
        <v>5</v>
      </c>
      <c r="C92" s="66">
        <v>4</v>
      </c>
      <c r="D92" s="66">
        <v>3</v>
      </c>
      <c r="E92" s="66">
        <v>10</v>
      </c>
      <c r="F92" s="67" t="s">
        <v>5021</v>
      </c>
      <c r="G92" s="66">
        <v>11</v>
      </c>
      <c r="H92" s="67" t="s">
        <v>3753</v>
      </c>
      <c r="I92" s="67" t="s">
        <v>3754</v>
      </c>
      <c r="J92" s="64">
        <v>36660</v>
      </c>
      <c r="K92" s="67" t="s">
        <v>3755</v>
      </c>
      <c r="L92" s="62" t="s">
        <v>3756</v>
      </c>
      <c r="M92" s="67">
        <v>960370194</v>
      </c>
      <c r="N92" s="62" t="s">
        <v>102</v>
      </c>
      <c r="O92" s="67" t="s">
        <v>3758</v>
      </c>
      <c r="P92" s="67" t="s">
        <v>3759</v>
      </c>
      <c r="Q92" s="67" t="s">
        <v>86</v>
      </c>
      <c r="R92" s="67" t="s">
        <v>35</v>
      </c>
      <c r="S92" s="62" t="s">
        <v>3756</v>
      </c>
      <c r="T92" s="62" t="s">
        <v>3757</v>
      </c>
    </row>
    <row r="93" spans="1:20" ht="15.75" customHeight="1">
      <c r="A93" s="62" t="s">
        <v>5111</v>
      </c>
      <c r="B93" s="66">
        <v>5</v>
      </c>
      <c r="C93" s="66">
        <v>24</v>
      </c>
      <c r="D93" s="66">
        <v>3</v>
      </c>
      <c r="E93" s="66">
        <v>10</v>
      </c>
      <c r="F93" s="67" t="s">
        <v>5021</v>
      </c>
      <c r="G93" s="66">
        <v>11</v>
      </c>
      <c r="H93" s="67" t="s">
        <v>3760</v>
      </c>
      <c r="I93" s="67" t="s">
        <v>3761</v>
      </c>
      <c r="J93" s="64">
        <v>34127</v>
      </c>
      <c r="K93" s="67" t="s">
        <v>3762</v>
      </c>
      <c r="L93" s="62" t="s">
        <v>3763</v>
      </c>
      <c r="M93" s="67">
        <v>982864326</v>
      </c>
      <c r="N93" s="62" t="s">
        <v>579</v>
      </c>
      <c r="O93" s="67" t="s">
        <v>3765</v>
      </c>
      <c r="P93" s="67" t="s">
        <v>3766</v>
      </c>
      <c r="Q93" s="67" t="s">
        <v>86</v>
      </c>
      <c r="R93" s="67" t="s">
        <v>35</v>
      </c>
      <c r="S93" s="62" t="s">
        <v>3763</v>
      </c>
      <c r="T93" s="62" t="s">
        <v>3764</v>
      </c>
    </row>
    <row r="94" spans="1:20" ht="15.75" customHeight="1">
      <c r="A94" s="62" t="s">
        <v>5112</v>
      </c>
      <c r="B94" s="66">
        <v>4</v>
      </c>
      <c r="C94" s="66">
        <v>24</v>
      </c>
      <c r="D94" s="66">
        <v>3</v>
      </c>
      <c r="E94" s="66">
        <v>1</v>
      </c>
      <c r="F94" s="67" t="s">
        <v>5021</v>
      </c>
      <c r="G94" s="66">
        <v>11</v>
      </c>
      <c r="H94" s="67" t="s">
        <v>5113</v>
      </c>
      <c r="I94" s="67" t="s">
        <v>5114</v>
      </c>
      <c r="J94" s="64">
        <v>35843</v>
      </c>
      <c r="K94" s="67" t="s">
        <v>2877</v>
      </c>
      <c r="L94" s="62" t="s">
        <v>2878</v>
      </c>
      <c r="M94" s="67">
        <v>957874040</v>
      </c>
      <c r="N94" s="62" t="s">
        <v>700</v>
      </c>
      <c r="O94" s="67" t="s">
        <v>5115</v>
      </c>
      <c r="P94" s="67" t="s">
        <v>5116</v>
      </c>
      <c r="Q94" s="67" t="s">
        <v>86</v>
      </c>
      <c r="R94" s="67" t="s">
        <v>35</v>
      </c>
      <c r="S94" s="62" t="s">
        <v>2878</v>
      </c>
      <c r="T94" s="62" t="s">
        <v>2879</v>
      </c>
    </row>
    <row r="95" spans="1:20" ht="15.75" customHeight="1">
      <c r="A95" s="62" t="s">
        <v>5117</v>
      </c>
      <c r="B95" s="66">
        <v>5</v>
      </c>
      <c r="C95" s="66">
        <v>1</v>
      </c>
      <c r="D95" s="66">
        <v>3</v>
      </c>
      <c r="E95" s="66">
        <v>10</v>
      </c>
      <c r="F95" s="67" t="s">
        <v>5021</v>
      </c>
      <c r="G95" s="66">
        <v>11</v>
      </c>
      <c r="H95" s="67" t="s">
        <v>5118</v>
      </c>
      <c r="I95" s="67" t="s">
        <v>3493</v>
      </c>
      <c r="J95" s="64">
        <v>37370</v>
      </c>
      <c r="K95" s="67" t="s">
        <v>1490</v>
      </c>
      <c r="L95" s="62" t="s">
        <v>1491</v>
      </c>
      <c r="M95" s="67">
        <v>989162743</v>
      </c>
      <c r="N95" s="62" t="s">
        <v>3681</v>
      </c>
      <c r="O95" s="67" t="s">
        <v>5119</v>
      </c>
      <c r="P95" s="67" t="s">
        <v>5120</v>
      </c>
      <c r="Q95" s="67" t="s">
        <v>95</v>
      </c>
      <c r="R95" s="67" t="s">
        <v>35</v>
      </c>
      <c r="S95" s="62" t="s">
        <v>1491</v>
      </c>
      <c r="T95" s="62" t="s">
        <v>1492</v>
      </c>
    </row>
    <row r="96" spans="1:20" ht="15.75" customHeight="1">
      <c r="A96" s="62" t="s">
        <v>5121</v>
      </c>
      <c r="B96" s="66">
        <v>2</v>
      </c>
      <c r="C96" s="66">
        <v>27</v>
      </c>
      <c r="D96" s="66">
        <v>4</v>
      </c>
      <c r="E96" s="66">
        <v>2</v>
      </c>
      <c r="F96" s="67" t="s">
        <v>5021</v>
      </c>
      <c r="G96" s="66">
        <v>11</v>
      </c>
      <c r="H96" s="67" t="s">
        <v>3767</v>
      </c>
      <c r="I96" s="67" t="s">
        <v>3768</v>
      </c>
      <c r="J96" s="64">
        <v>38004</v>
      </c>
      <c r="K96" s="67" t="s">
        <v>3769</v>
      </c>
      <c r="L96" s="62" t="s">
        <v>3770</v>
      </c>
      <c r="M96" s="67">
        <v>993546232</v>
      </c>
      <c r="N96" s="62" t="s">
        <v>33</v>
      </c>
      <c r="O96" s="67" t="s">
        <v>3184</v>
      </c>
      <c r="P96" s="67">
        <v>2210208005</v>
      </c>
      <c r="Q96" s="67" t="s">
        <v>145</v>
      </c>
      <c r="R96" s="67" t="s">
        <v>35</v>
      </c>
      <c r="S96" s="62" t="s">
        <v>3770</v>
      </c>
      <c r="T96" s="62" t="s">
        <v>3771</v>
      </c>
    </row>
    <row r="97" spans="1:20" ht="15.75" customHeight="1">
      <c r="A97" s="62" t="s">
        <v>5122</v>
      </c>
      <c r="B97" s="66">
        <v>29</v>
      </c>
      <c r="C97" s="66">
        <v>1</v>
      </c>
      <c r="D97" s="66">
        <v>3</v>
      </c>
      <c r="E97" s="66">
        <v>1</v>
      </c>
      <c r="F97" s="67" t="s">
        <v>5021</v>
      </c>
      <c r="G97" s="66">
        <v>11</v>
      </c>
      <c r="H97" s="67" t="s">
        <v>3773</v>
      </c>
      <c r="I97" s="67" t="s">
        <v>3774</v>
      </c>
      <c r="J97" s="64">
        <v>37694</v>
      </c>
      <c r="K97" s="67" t="s">
        <v>3775</v>
      </c>
      <c r="L97" s="62" t="s">
        <v>3776</v>
      </c>
      <c r="M97" s="67">
        <v>963647274</v>
      </c>
      <c r="N97" s="62" t="s">
        <v>1180</v>
      </c>
      <c r="O97" s="67" t="s">
        <v>3778</v>
      </c>
      <c r="P97" s="67" t="s">
        <v>3779</v>
      </c>
      <c r="Q97" s="67" t="s">
        <v>95</v>
      </c>
      <c r="R97" s="67" t="s">
        <v>35</v>
      </c>
      <c r="S97" s="62" t="s">
        <v>3776</v>
      </c>
      <c r="T97" s="62" t="s">
        <v>3777</v>
      </c>
    </row>
    <row r="98" spans="1:20" ht="15.75" customHeight="1">
      <c r="A98" s="62" t="s">
        <v>5123</v>
      </c>
      <c r="B98" s="66">
        <v>5</v>
      </c>
      <c r="C98" s="66">
        <v>4</v>
      </c>
      <c r="D98" s="66">
        <v>3</v>
      </c>
      <c r="E98" s="66">
        <v>10</v>
      </c>
      <c r="F98" s="67" t="s">
        <v>5021</v>
      </c>
      <c r="G98" s="66">
        <v>11</v>
      </c>
      <c r="H98" s="67" t="s">
        <v>5124</v>
      </c>
      <c r="I98" s="67" t="s">
        <v>5125</v>
      </c>
      <c r="J98" s="64">
        <v>37591</v>
      </c>
      <c r="K98" s="67" t="s">
        <v>752</v>
      </c>
      <c r="L98" s="62" t="s">
        <v>753</v>
      </c>
      <c r="M98" s="67">
        <v>936043500</v>
      </c>
      <c r="N98" s="62" t="s">
        <v>102</v>
      </c>
      <c r="O98" s="67" t="s">
        <v>755</v>
      </c>
      <c r="P98" s="67" t="s">
        <v>5126</v>
      </c>
      <c r="Q98" s="67" t="s">
        <v>95</v>
      </c>
      <c r="R98" s="67" t="s">
        <v>35</v>
      </c>
      <c r="S98" s="62" t="s">
        <v>753</v>
      </c>
      <c r="T98" s="62" t="s">
        <v>754</v>
      </c>
    </row>
    <row r="99" spans="1:20" ht="15.75" customHeight="1">
      <c r="A99" s="62" t="s">
        <v>5127</v>
      </c>
      <c r="B99" s="66">
        <v>6</v>
      </c>
      <c r="C99" s="66">
        <v>1</v>
      </c>
      <c r="D99" s="66">
        <v>1</v>
      </c>
      <c r="E99" s="66">
        <v>4</v>
      </c>
      <c r="F99" s="67" t="s">
        <v>5021</v>
      </c>
      <c r="G99" s="66">
        <v>11</v>
      </c>
      <c r="H99" s="67" t="s">
        <v>3780</v>
      </c>
      <c r="I99" s="67" t="s">
        <v>3781</v>
      </c>
      <c r="J99" s="64">
        <v>37488</v>
      </c>
      <c r="K99" s="67" t="s">
        <v>3782</v>
      </c>
      <c r="L99" s="62" t="s">
        <v>3783</v>
      </c>
      <c r="M99" s="67">
        <v>902040995</v>
      </c>
      <c r="N99" s="62" t="s">
        <v>700</v>
      </c>
      <c r="O99" s="67" t="s">
        <v>3785</v>
      </c>
      <c r="P99" s="67" t="s">
        <v>3786</v>
      </c>
      <c r="Q99" s="67" t="s">
        <v>86</v>
      </c>
      <c r="R99" s="67" t="s">
        <v>35</v>
      </c>
      <c r="S99" s="62" t="s">
        <v>3783</v>
      </c>
      <c r="T99" s="62" t="s">
        <v>3784</v>
      </c>
    </row>
    <row r="100" spans="1:20" ht="15.75" customHeight="1">
      <c r="A100" s="62" t="s">
        <v>5128</v>
      </c>
      <c r="B100" s="66">
        <v>29</v>
      </c>
      <c r="C100" s="66">
        <v>24</v>
      </c>
      <c r="D100" s="66">
        <v>3</v>
      </c>
      <c r="E100" s="66">
        <v>1</v>
      </c>
      <c r="F100" s="67" t="s">
        <v>5021</v>
      </c>
      <c r="G100" s="66">
        <v>11</v>
      </c>
      <c r="H100" s="67" t="s">
        <v>3787</v>
      </c>
      <c r="I100" s="67" t="s">
        <v>3788</v>
      </c>
      <c r="J100" s="64">
        <v>37908</v>
      </c>
      <c r="K100" s="67" t="s">
        <v>3789</v>
      </c>
      <c r="L100" s="62" t="s">
        <v>3790</v>
      </c>
      <c r="M100" s="67">
        <v>977429446</v>
      </c>
      <c r="N100" s="62" t="s">
        <v>318</v>
      </c>
      <c r="O100" s="67" t="s">
        <v>3792</v>
      </c>
      <c r="P100" s="67" t="s">
        <v>3793</v>
      </c>
      <c r="Q100" s="67" t="s">
        <v>95</v>
      </c>
      <c r="R100" s="67" t="s">
        <v>35</v>
      </c>
      <c r="S100" s="62" t="s">
        <v>3790</v>
      </c>
      <c r="T100" s="62" t="s">
        <v>3791</v>
      </c>
    </row>
    <row r="101" spans="1:20" ht="15.75" customHeight="1">
      <c r="A101" s="62" t="s">
        <v>5129</v>
      </c>
      <c r="B101" s="66">
        <v>5</v>
      </c>
      <c r="C101" s="66">
        <v>4</v>
      </c>
      <c r="D101" s="66">
        <v>3</v>
      </c>
      <c r="E101" s="66">
        <v>10</v>
      </c>
      <c r="F101" s="67" t="s">
        <v>5021</v>
      </c>
      <c r="G101" s="66">
        <v>11</v>
      </c>
      <c r="H101" s="67" t="s">
        <v>3794</v>
      </c>
      <c r="I101" s="67" t="s">
        <v>3795</v>
      </c>
      <c r="J101" s="64">
        <v>36369</v>
      </c>
      <c r="K101" s="67" t="s">
        <v>3796</v>
      </c>
      <c r="L101" s="62" t="s">
        <v>3797</v>
      </c>
      <c r="M101" s="67">
        <v>907443268</v>
      </c>
      <c r="N101" s="62" t="s">
        <v>477</v>
      </c>
      <c r="O101" s="67" t="s">
        <v>3799</v>
      </c>
      <c r="P101" s="67" t="s">
        <v>3800</v>
      </c>
      <c r="Q101" s="67" t="s">
        <v>95</v>
      </c>
      <c r="R101" s="67" t="s">
        <v>35</v>
      </c>
      <c r="S101" s="62" t="s">
        <v>3797</v>
      </c>
      <c r="T101" s="62" t="s">
        <v>3798</v>
      </c>
    </row>
    <row r="102" spans="1:20" ht="15.75" customHeight="1">
      <c r="A102" s="62" t="s">
        <v>5130</v>
      </c>
      <c r="B102" s="66">
        <v>29</v>
      </c>
      <c r="C102" s="66">
        <v>24</v>
      </c>
      <c r="D102" s="66">
        <v>3</v>
      </c>
      <c r="E102" s="66">
        <v>1</v>
      </c>
      <c r="F102" s="67" t="s">
        <v>5021</v>
      </c>
      <c r="G102" s="66">
        <v>11</v>
      </c>
      <c r="H102" s="67" t="s">
        <v>3801</v>
      </c>
      <c r="I102" s="67" t="s">
        <v>3802</v>
      </c>
      <c r="J102" s="64">
        <v>38497</v>
      </c>
      <c r="K102" s="67" t="s">
        <v>3803</v>
      </c>
      <c r="L102" s="62" t="s">
        <v>3804</v>
      </c>
      <c r="M102" s="67">
        <v>949105146</v>
      </c>
      <c r="N102" s="62" t="s">
        <v>43</v>
      </c>
      <c r="O102" s="67" t="s">
        <v>3806</v>
      </c>
      <c r="P102" s="67" t="s">
        <v>3807</v>
      </c>
      <c r="Q102" s="67" t="s">
        <v>145</v>
      </c>
      <c r="R102" s="67" t="s">
        <v>35</v>
      </c>
      <c r="S102" s="62" t="s">
        <v>3804</v>
      </c>
      <c r="T102" s="62" t="s">
        <v>3805</v>
      </c>
    </row>
    <row r="103" spans="1:20" ht="15.75" customHeight="1">
      <c r="A103" s="62" t="s">
        <v>5131</v>
      </c>
      <c r="B103" s="66">
        <v>5</v>
      </c>
      <c r="C103" s="66">
        <v>18</v>
      </c>
      <c r="D103" s="66">
        <v>3</v>
      </c>
      <c r="E103" s="66">
        <v>10</v>
      </c>
      <c r="F103" s="67" t="s">
        <v>5021</v>
      </c>
      <c r="G103" s="66">
        <v>11</v>
      </c>
      <c r="H103" s="67" t="s">
        <v>3801</v>
      </c>
      <c r="I103" s="67" t="s">
        <v>5132</v>
      </c>
      <c r="J103" s="64">
        <v>37778</v>
      </c>
      <c r="K103" s="67" t="s">
        <v>5133</v>
      </c>
      <c r="L103" s="62" t="s">
        <v>1319</v>
      </c>
      <c r="M103" s="67">
        <v>994584954</v>
      </c>
      <c r="N103" s="62" t="s">
        <v>1782</v>
      </c>
      <c r="O103" s="67" t="s">
        <v>5134</v>
      </c>
      <c r="P103" s="62" t="s">
        <v>5135</v>
      </c>
      <c r="Q103" s="67" t="s">
        <v>86</v>
      </c>
      <c r="R103" s="67" t="s">
        <v>35</v>
      </c>
      <c r="S103" s="62" t="s">
        <v>1319</v>
      </c>
      <c r="T103" s="62" t="s">
        <v>1320</v>
      </c>
    </row>
    <row r="104" spans="1:20" ht="15.75" customHeight="1">
      <c r="A104" s="62" t="s">
        <v>5136</v>
      </c>
      <c r="B104" s="66">
        <v>15</v>
      </c>
      <c r="C104" s="66">
        <v>24</v>
      </c>
      <c r="D104" s="66">
        <v>3</v>
      </c>
      <c r="E104" s="66">
        <v>16</v>
      </c>
      <c r="F104" s="67" t="s">
        <v>5021</v>
      </c>
      <c r="G104" s="66">
        <v>11</v>
      </c>
      <c r="H104" s="67" t="s">
        <v>3808</v>
      </c>
      <c r="I104" s="67" t="s">
        <v>3809</v>
      </c>
      <c r="J104" s="64">
        <v>37757</v>
      </c>
      <c r="K104" s="67" t="s">
        <v>3810</v>
      </c>
      <c r="L104" s="62" t="s">
        <v>3811</v>
      </c>
      <c r="M104" s="67">
        <v>956315157</v>
      </c>
      <c r="N104" s="62" t="s">
        <v>932</v>
      </c>
      <c r="O104" s="67" t="s">
        <v>3813</v>
      </c>
      <c r="P104" s="67" t="s">
        <v>3814</v>
      </c>
      <c r="Q104" s="67" t="s">
        <v>86</v>
      </c>
      <c r="R104" s="67" t="s">
        <v>35</v>
      </c>
      <c r="S104" s="62" t="s">
        <v>3811</v>
      </c>
      <c r="T104" s="62" t="s">
        <v>3812</v>
      </c>
    </row>
    <row r="105" spans="1:20" ht="15.75" customHeight="1">
      <c r="A105" s="62" t="s">
        <v>5137</v>
      </c>
      <c r="B105" s="66">
        <v>36</v>
      </c>
      <c r="C105" s="66">
        <v>19</v>
      </c>
      <c r="D105" s="66">
        <v>2</v>
      </c>
      <c r="E105" s="66">
        <v>3</v>
      </c>
      <c r="F105" s="67" t="s">
        <v>5021</v>
      </c>
      <c r="G105" s="66">
        <v>11</v>
      </c>
      <c r="H105" s="67" t="s">
        <v>3815</v>
      </c>
      <c r="I105" s="67" t="s">
        <v>3816</v>
      </c>
      <c r="J105" s="64">
        <v>37318</v>
      </c>
      <c r="K105" s="67" t="s">
        <v>3817</v>
      </c>
      <c r="L105" s="62" t="s">
        <v>3818</v>
      </c>
      <c r="M105" s="67">
        <v>974499146</v>
      </c>
      <c r="N105" s="62" t="s">
        <v>2310</v>
      </c>
      <c r="O105" s="67" t="s">
        <v>3820</v>
      </c>
      <c r="P105" s="67">
        <v>2202894501</v>
      </c>
      <c r="Q105" s="67" t="s">
        <v>3822</v>
      </c>
      <c r="R105" s="67" t="s">
        <v>35</v>
      </c>
      <c r="S105" s="62" t="s">
        <v>3818</v>
      </c>
      <c r="T105" s="62" t="s">
        <v>3819</v>
      </c>
    </row>
    <row r="106" spans="1:20" ht="15.75" customHeight="1">
      <c r="A106" s="62" t="s">
        <v>5138</v>
      </c>
      <c r="B106" s="66">
        <v>5</v>
      </c>
      <c r="C106" s="66">
        <v>1</v>
      </c>
      <c r="D106" s="66">
        <v>3</v>
      </c>
      <c r="E106" s="66">
        <v>10</v>
      </c>
      <c r="F106" s="67" t="s">
        <v>5021</v>
      </c>
      <c r="G106" s="66">
        <v>11</v>
      </c>
      <c r="H106" s="67" t="s">
        <v>3456</v>
      </c>
      <c r="I106" s="67" t="s">
        <v>3457</v>
      </c>
      <c r="J106" s="64">
        <v>36234</v>
      </c>
      <c r="K106" s="67" t="s">
        <v>3458</v>
      </c>
      <c r="L106" s="62" t="s">
        <v>3459</v>
      </c>
      <c r="M106" s="67">
        <v>980946465</v>
      </c>
      <c r="N106" s="62" t="s">
        <v>1223</v>
      </c>
      <c r="O106" s="69" t="s">
        <v>3461</v>
      </c>
      <c r="P106" s="67" t="s">
        <v>3462</v>
      </c>
      <c r="Q106" s="67" t="s">
        <v>34</v>
      </c>
      <c r="R106" s="67" t="s">
        <v>35</v>
      </c>
      <c r="S106" s="62" t="s">
        <v>3459</v>
      </c>
      <c r="T106" s="62" t="s">
        <v>3460</v>
      </c>
    </row>
    <row r="107" spans="1:20" ht="15.75" customHeight="1">
      <c r="A107" s="62" t="s">
        <v>5139</v>
      </c>
      <c r="B107" s="66">
        <v>5</v>
      </c>
      <c r="C107" s="66">
        <v>1</v>
      </c>
      <c r="D107" s="66">
        <v>3</v>
      </c>
      <c r="E107" s="66">
        <v>10</v>
      </c>
      <c r="F107" s="67" t="s">
        <v>5021</v>
      </c>
      <c r="G107" s="66">
        <v>11</v>
      </c>
      <c r="H107" s="67" t="s">
        <v>3463</v>
      </c>
      <c r="I107" s="67" t="s">
        <v>3464</v>
      </c>
      <c r="J107" s="64">
        <v>37170</v>
      </c>
      <c r="K107" s="67" t="s">
        <v>3465</v>
      </c>
      <c r="L107" s="62" t="s">
        <v>3466</v>
      </c>
      <c r="M107" s="67">
        <v>934204501</v>
      </c>
      <c r="N107" s="62" t="s">
        <v>477</v>
      </c>
      <c r="O107" s="69" t="s">
        <v>3468</v>
      </c>
      <c r="P107" s="67" t="s">
        <v>3469</v>
      </c>
      <c r="Q107" s="67" t="s">
        <v>34</v>
      </c>
      <c r="R107" s="67" t="s">
        <v>35</v>
      </c>
      <c r="S107" s="62" t="s">
        <v>3466</v>
      </c>
      <c r="T107" s="62" t="s">
        <v>3467</v>
      </c>
    </row>
    <row r="108" spans="1:20" ht="15.75" customHeight="1">
      <c r="A108" s="62" t="s">
        <v>5140</v>
      </c>
      <c r="B108" s="66">
        <v>5</v>
      </c>
      <c r="C108" s="66">
        <v>1</v>
      </c>
      <c r="D108" s="66">
        <v>3</v>
      </c>
      <c r="E108" s="66">
        <v>10</v>
      </c>
      <c r="F108" s="67" t="s">
        <v>5021</v>
      </c>
      <c r="G108" s="66">
        <v>11</v>
      </c>
      <c r="H108" s="67" t="s">
        <v>3470</v>
      </c>
      <c r="I108" s="67" t="s">
        <v>3471</v>
      </c>
      <c r="J108" s="64">
        <v>37178</v>
      </c>
      <c r="K108" s="67" t="s">
        <v>3472</v>
      </c>
      <c r="L108" s="62" t="s">
        <v>3473</v>
      </c>
      <c r="M108" s="67">
        <v>936082557</v>
      </c>
      <c r="N108" s="62" t="s">
        <v>5141</v>
      </c>
      <c r="O108" s="69" t="s">
        <v>3475</v>
      </c>
      <c r="P108" s="67" t="s">
        <v>3476</v>
      </c>
      <c r="Q108" s="67" t="s">
        <v>95</v>
      </c>
      <c r="R108" s="67" t="s">
        <v>35</v>
      </c>
      <c r="S108" s="62" t="s">
        <v>3473</v>
      </c>
      <c r="T108" s="62" t="s">
        <v>3474</v>
      </c>
    </row>
    <row r="109" spans="1:20" ht="15.75" customHeight="1">
      <c r="A109" s="62" t="s">
        <v>5142</v>
      </c>
      <c r="B109" s="66">
        <v>5</v>
      </c>
      <c r="C109" s="66">
        <v>1</v>
      </c>
      <c r="D109" s="66">
        <v>3</v>
      </c>
      <c r="E109" s="66">
        <v>10</v>
      </c>
      <c r="F109" s="67" t="s">
        <v>5021</v>
      </c>
      <c r="G109" s="66">
        <v>11</v>
      </c>
      <c r="H109" s="67" t="s">
        <v>3478</v>
      </c>
      <c r="I109" s="67" t="s">
        <v>3479</v>
      </c>
      <c r="J109" s="64">
        <v>37234</v>
      </c>
      <c r="K109" s="67" t="s">
        <v>3480</v>
      </c>
      <c r="L109" s="62" t="s">
        <v>3481</v>
      </c>
      <c r="M109" s="67">
        <v>929163485</v>
      </c>
      <c r="N109" s="62" t="s">
        <v>1180</v>
      </c>
      <c r="O109" s="69" t="s">
        <v>3483</v>
      </c>
      <c r="P109" s="67" t="s">
        <v>3484</v>
      </c>
      <c r="Q109" s="67" t="s">
        <v>95</v>
      </c>
      <c r="R109" s="67" t="s">
        <v>35</v>
      </c>
      <c r="S109" s="62" t="s">
        <v>3481</v>
      </c>
      <c r="T109" s="62" t="s">
        <v>3482</v>
      </c>
    </row>
    <row r="110" spans="1:20" ht="15.75" customHeight="1">
      <c r="A110" s="62" t="s">
        <v>5143</v>
      </c>
      <c r="B110" s="66">
        <v>28</v>
      </c>
      <c r="C110" s="66">
        <v>1</v>
      </c>
      <c r="D110" s="66">
        <v>3</v>
      </c>
      <c r="E110" s="66">
        <v>5</v>
      </c>
      <c r="F110" s="67" t="s">
        <v>5021</v>
      </c>
      <c r="G110" s="66">
        <v>11</v>
      </c>
      <c r="H110" s="67" t="s">
        <v>3485</v>
      </c>
      <c r="I110" s="67" t="s">
        <v>3486</v>
      </c>
      <c r="J110" s="64">
        <v>36111</v>
      </c>
      <c r="K110" s="67" t="s">
        <v>3487</v>
      </c>
      <c r="L110" s="62" t="s">
        <v>3488</v>
      </c>
      <c r="M110" s="67">
        <v>923721738</v>
      </c>
      <c r="N110" s="62" t="s">
        <v>208</v>
      </c>
      <c r="O110" s="69" t="s">
        <v>3490</v>
      </c>
      <c r="P110" s="67" t="s">
        <v>3491</v>
      </c>
      <c r="Q110" s="67" t="s">
        <v>95</v>
      </c>
      <c r="R110" s="67" t="s">
        <v>35</v>
      </c>
      <c r="S110" s="62" t="s">
        <v>3488</v>
      </c>
      <c r="T110" s="62" t="s">
        <v>3489</v>
      </c>
    </row>
    <row r="111" spans="1:20" ht="15.75" customHeight="1">
      <c r="A111" s="62" t="s">
        <v>5144</v>
      </c>
      <c r="B111" s="66">
        <v>5</v>
      </c>
      <c r="C111" s="66">
        <v>1</v>
      </c>
      <c r="D111" s="66">
        <v>3</v>
      </c>
      <c r="E111" s="66">
        <v>10</v>
      </c>
      <c r="F111" s="67" t="s">
        <v>5021</v>
      </c>
      <c r="G111" s="66">
        <v>11</v>
      </c>
      <c r="H111" s="67" t="s">
        <v>3333</v>
      </c>
      <c r="I111" s="67" t="s">
        <v>3334</v>
      </c>
      <c r="J111" s="64">
        <v>36166</v>
      </c>
      <c r="K111" s="67" t="s">
        <v>3335</v>
      </c>
      <c r="L111" s="62" t="s">
        <v>3336</v>
      </c>
      <c r="M111" s="67">
        <v>913909414</v>
      </c>
      <c r="N111" s="62" t="s">
        <v>43</v>
      </c>
      <c r="O111" s="69" t="s">
        <v>3339</v>
      </c>
      <c r="P111" s="67" t="s">
        <v>3340</v>
      </c>
      <c r="Q111" s="67" t="s">
        <v>86</v>
      </c>
      <c r="R111" s="67" t="s">
        <v>35</v>
      </c>
      <c r="S111" s="62" t="s">
        <v>3336</v>
      </c>
      <c r="T111" s="62" t="s">
        <v>3337</v>
      </c>
    </row>
    <row r="112" spans="1:20" ht="15.75" customHeight="1">
      <c r="A112" s="62" t="s">
        <v>5145</v>
      </c>
      <c r="B112" s="66">
        <v>5</v>
      </c>
      <c r="C112" s="66">
        <v>19</v>
      </c>
      <c r="D112" s="66">
        <v>3</v>
      </c>
      <c r="E112" s="66">
        <v>10</v>
      </c>
      <c r="F112" s="67" t="s">
        <v>5021</v>
      </c>
      <c r="G112" s="66">
        <v>11</v>
      </c>
      <c r="H112" s="67" t="s">
        <v>3527</v>
      </c>
      <c r="I112" s="67" t="s">
        <v>3528</v>
      </c>
      <c r="J112" s="71">
        <v>36852</v>
      </c>
      <c r="K112" s="67" t="s">
        <v>3529</v>
      </c>
      <c r="L112" s="72" t="s">
        <v>3530</v>
      </c>
      <c r="M112" s="69">
        <v>926144260</v>
      </c>
      <c r="N112" s="62" t="s">
        <v>2790</v>
      </c>
      <c r="O112" s="69" t="s">
        <v>3532</v>
      </c>
      <c r="P112" s="67">
        <v>2191897167</v>
      </c>
      <c r="Q112" s="67" t="s">
        <v>86</v>
      </c>
      <c r="R112" s="67" t="s">
        <v>35</v>
      </c>
      <c r="S112" s="62" t="s">
        <v>3530</v>
      </c>
      <c r="T112" s="62" t="s">
        <v>3531</v>
      </c>
    </row>
    <row r="113" spans="1:20" ht="15.75" customHeight="1">
      <c r="A113" s="62" t="s">
        <v>5146</v>
      </c>
      <c r="B113" s="66">
        <v>30</v>
      </c>
      <c r="C113" s="66">
        <v>1</v>
      </c>
      <c r="D113" s="66">
        <v>5</v>
      </c>
      <c r="E113" s="66">
        <v>14</v>
      </c>
      <c r="F113" s="67" t="s">
        <v>5021</v>
      </c>
      <c r="G113" s="66">
        <v>11</v>
      </c>
      <c r="H113" s="67" t="s">
        <v>3823</v>
      </c>
      <c r="I113" s="67" t="s">
        <v>3824</v>
      </c>
      <c r="J113" s="64" t="s">
        <v>3184</v>
      </c>
      <c r="K113" s="67" t="s">
        <v>3825</v>
      </c>
      <c r="L113" s="62" t="s">
        <v>3826</v>
      </c>
      <c r="M113" s="66">
        <v>960755055</v>
      </c>
      <c r="N113" s="62" t="s">
        <v>3184</v>
      </c>
      <c r="O113" s="67" t="s">
        <v>3184</v>
      </c>
      <c r="P113" s="67" t="s">
        <v>3184</v>
      </c>
      <c r="Q113" s="67" t="s">
        <v>3184</v>
      </c>
      <c r="R113" s="67" t="s">
        <v>35</v>
      </c>
      <c r="S113" s="62" t="s">
        <v>3826</v>
      </c>
      <c r="T113" s="62" t="s">
        <v>3827</v>
      </c>
    </row>
    <row r="114" spans="1:20" ht="15.75" customHeight="1">
      <c r="A114" s="62" t="s">
        <v>5147</v>
      </c>
      <c r="B114" s="66">
        <v>30</v>
      </c>
      <c r="C114" s="66" t="s">
        <v>3184</v>
      </c>
      <c r="D114" s="66">
        <v>5</v>
      </c>
      <c r="E114" s="66">
        <v>14</v>
      </c>
      <c r="F114" s="67" t="s">
        <v>5021</v>
      </c>
      <c r="G114" s="66">
        <v>11</v>
      </c>
      <c r="H114" s="67" t="s">
        <v>3828</v>
      </c>
      <c r="I114" s="67" t="s">
        <v>3829</v>
      </c>
      <c r="J114" s="64" t="s">
        <v>3184</v>
      </c>
      <c r="K114" s="67" t="s">
        <v>3184</v>
      </c>
      <c r="L114" s="62" t="s">
        <v>3830</v>
      </c>
      <c r="M114" s="66">
        <v>979794925</v>
      </c>
      <c r="N114" s="62" t="s">
        <v>3184</v>
      </c>
      <c r="O114" s="67" t="s">
        <v>3184</v>
      </c>
      <c r="P114" s="67" t="s">
        <v>3184</v>
      </c>
      <c r="Q114" s="67" t="s">
        <v>3184</v>
      </c>
      <c r="R114" s="67" t="s">
        <v>35</v>
      </c>
      <c r="S114" s="62" t="s">
        <v>3830</v>
      </c>
      <c r="T114" s="62" t="s">
        <v>3831</v>
      </c>
    </row>
    <row r="115" spans="1:20" ht="15.75" customHeight="1">
      <c r="A115" s="62" t="s">
        <v>5148</v>
      </c>
      <c r="B115" s="66">
        <v>35</v>
      </c>
      <c r="C115" s="66">
        <v>4</v>
      </c>
      <c r="D115" s="66">
        <v>3</v>
      </c>
      <c r="E115" s="66">
        <v>17</v>
      </c>
      <c r="F115" s="67" t="s">
        <v>5021</v>
      </c>
      <c r="G115" s="66">
        <v>11</v>
      </c>
      <c r="H115" s="67" t="s">
        <v>3832</v>
      </c>
      <c r="I115" s="67" t="s">
        <v>3833</v>
      </c>
      <c r="J115" s="64" t="s">
        <v>3184</v>
      </c>
      <c r="K115" s="67" t="s">
        <v>3834</v>
      </c>
      <c r="L115" s="62" t="s">
        <v>3184</v>
      </c>
      <c r="M115" s="67">
        <v>950672154</v>
      </c>
      <c r="N115" s="62" t="s">
        <v>3184</v>
      </c>
      <c r="O115" s="67" t="s">
        <v>3184</v>
      </c>
      <c r="P115" s="67" t="s">
        <v>3184</v>
      </c>
      <c r="Q115" s="67" t="s">
        <v>3184</v>
      </c>
      <c r="R115" s="67" t="s">
        <v>35</v>
      </c>
      <c r="S115" s="62" t="s">
        <v>5236</v>
      </c>
      <c r="T115" s="62" t="s">
        <v>3835</v>
      </c>
    </row>
    <row r="116" spans="1:20" ht="15.75" customHeight="1">
      <c r="A116" s="62" t="s">
        <v>5149</v>
      </c>
      <c r="B116" s="66">
        <v>6</v>
      </c>
      <c r="C116" s="66" t="s">
        <v>3184</v>
      </c>
      <c r="D116" s="66">
        <v>1</v>
      </c>
      <c r="E116" s="66">
        <v>4</v>
      </c>
      <c r="F116" s="67" t="s">
        <v>5021</v>
      </c>
      <c r="G116" s="66">
        <v>11</v>
      </c>
      <c r="H116" s="67" t="s">
        <v>3836</v>
      </c>
      <c r="I116" s="67" t="s">
        <v>3837</v>
      </c>
      <c r="J116" s="64" t="s">
        <v>3184</v>
      </c>
      <c r="K116" s="67" t="s">
        <v>3184</v>
      </c>
      <c r="L116" s="62" t="s">
        <v>3838</v>
      </c>
      <c r="M116" s="67">
        <v>978701008</v>
      </c>
      <c r="N116" s="62" t="s">
        <v>3184</v>
      </c>
      <c r="O116" s="67" t="s">
        <v>3184</v>
      </c>
      <c r="P116" s="67" t="s">
        <v>3184</v>
      </c>
      <c r="Q116" s="67" t="s">
        <v>3184</v>
      </c>
      <c r="R116" s="67" t="s">
        <v>35</v>
      </c>
      <c r="S116" s="62" t="s">
        <v>3838</v>
      </c>
      <c r="T116" s="62" t="s">
        <v>3839</v>
      </c>
    </row>
    <row r="117" spans="1:20" ht="15.75" customHeight="1">
      <c r="A117" s="62" t="s">
        <v>5150</v>
      </c>
      <c r="B117" s="66">
        <v>6</v>
      </c>
      <c r="C117" s="66">
        <v>5</v>
      </c>
      <c r="D117" s="66">
        <v>1</v>
      </c>
      <c r="E117" s="66">
        <v>4</v>
      </c>
      <c r="F117" s="67" t="s">
        <v>5021</v>
      </c>
      <c r="G117" s="66">
        <v>11</v>
      </c>
      <c r="H117" s="67" t="s">
        <v>3840</v>
      </c>
      <c r="I117" s="67" t="s">
        <v>3841</v>
      </c>
      <c r="J117" s="64" t="s">
        <v>3184</v>
      </c>
      <c r="K117" s="67" t="s">
        <v>3842</v>
      </c>
      <c r="L117" s="62" t="s">
        <v>3843</v>
      </c>
      <c r="M117" s="67">
        <v>914746961</v>
      </c>
      <c r="N117" s="62" t="s">
        <v>3184</v>
      </c>
      <c r="O117" s="67" t="s">
        <v>3184</v>
      </c>
      <c r="P117" s="67" t="s">
        <v>3184</v>
      </c>
      <c r="Q117" s="67" t="s">
        <v>3184</v>
      </c>
      <c r="R117" s="67" t="s">
        <v>35</v>
      </c>
      <c r="S117" s="62" t="s">
        <v>3843</v>
      </c>
      <c r="T117" s="62" t="s">
        <v>3844</v>
      </c>
    </row>
    <row r="118" spans="1:20" ht="15.75" customHeight="1">
      <c r="A118" s="62" t="s">
        <v>5151</v>
      </c>
      <c r="B118" s="66">
        <v>6</v>
      </c>
      <c r="C118" s="66" t="s">
        <v>3184</v>
      </c>
      <c r="D118" s="66">
        <v>1</v>
      </c>
      <c r="E118" s="66">
        <v>4</v>
      </c>
      <c r="F118" s="67" t="s">
        <v>5021</v>
      </c>
      <c r="G118" s="66">
        <v>11</v>
      </c>
      <c r="H118" s="67" t="s">
        <v>3845</v>
      </c>
      <c r="I118" s="67" t="s">
        <v>3846</v>
      </c>
      <c r="J118" s="64" t="s">
        <v>3184</v>
      </c>
      <c r="K118" s="67" t="s">
        <v>3184</v>
      </c>
      <c r="L118" s="62" t="s">
        <v>3847</v>
      </c>
      <c r="M118" s="67">
        <v>990997522</v>
      </c>
      <c r="N118" s="62" t="s">
        <v>3184</v>
      </c>
      <c r="O118" s="67" t="s">
        <v>3184</v>
      </c>
      <c r="P118" s="67" t="s">
        <v>3184</v>
      </c>
      <c r="Q118" s="67" t="s">
        <v>3184</v>
      </c>
      <c r="R118" s="67" t="s">
        <v>35</v>
      </c>
      <c r="S118" s="62" t="s">
        <v>3847</v>
      </c>
      <c r="T118" s="62" t="s">
        <v>3848</v>
      </c>
    </row>
    <row r="119" spans="1:20" ht="15.75" customHeight="1">
      <c r="A119" s="62" t="s">
        <v>5152</v>
      </c>
      <c r="B119" s="66">
        <v>30</v>
      </c>
      <c r="C119" s="66">
        <v>29</v>
      </c>
      <c r="D119" s="66">
        <v>5</v>
      </c>
      <c r="E119" s="66">
        <v>14</v>
      </c>
      <c r="F119" s="67" t="s">
        <v>5021</v>
      </c>
      <c r="G119" s="66">
        <v>11</v>
      </c>
      <c r="H119" s="67" t="s">
        <v>3849</v>
      </c>
      <c r="I119" s="67" t="s">
        <v>3850</v>
      </c>
      <c r="J119" s="64" t="s">
        <v>3184</v>
      </c>
      <c r="K119" s="67" t="s">
        <v>3851</v>
      </c>
      <c r="L119" s="62" t="s">
        <v>3852</v>
      </c>
      <c r="M119" s="67">
        <v>994775290</v>
      </c>
      <c r="N119" s="62" t="s">
        <v>3184</v>
      </c>
      <c r="O119" s="67" t="s">
        <v>3184</v>
      </c>
      <c r="P119" s="67" t="s">
        <v>3184</v>
      </c>
      <c r="Q119" s="67" t="s">
        <v>3184</v>
      </c>
      <c r="R119" s="67" t="s">
        <v>35</v>
      </c>
      <c r="S119" s="62" t="s">
        <v>3852</v>
      </c>
      <c r="T119" s="62" t="s">
        <v>3853</v>
      </c>
    </row>
    <row r="120" spans="1:20" ht="15.75" customHeight="1">
      <c r="A120" s="62" t="s">
        <v>5153</v>
      </c>
      <c r="B120" s="66">
        <v>4</v>
      </c>
      <c r="C120" s="66">
        <v>11</v>
      </c>
      <c r="D120" s="66">
        <v>3</v>
      </c>
      <c r="E120" s="66">
        <v>1</v>
      </c>
      <c r="F120" s="67" t="s">
        <v>5021</v>
      </c>
      <c r="G120" s="66">
        <v>11</v>
      </c>
      <c r="H120" s="67" t="s">
        <v>3854</v>
      </c>
      <c r="I120" s="67" t="s">
        <v>3855</v>
      </c>
      <c r="J120" s="64" t="s">
        <v>3184</v>
      </c>
      <c r="K120" s="67" t="s">
        <v>3856</v>
      </c>
      <c r="L120" s="62" t="s">
        <v>3857</v>
      </c>
      <c r="M120" s="67">
        <v>957064154</v>
      </c>
      <c r="N120" s="62" t="s">
        <v>3184</v>
      </c>
      <c r="O120" s="67" t="s">
        <v>3184</v>
      </c>
      <c r="P120" s="67" t="s">
        <v>3184</v>
      </c>
      <c r="Q120" s="67" t="s">
        <v>3184</v>
      </c>
      <c r="R120" s="67" t="s">
        <v>35</v>
      </c>
      <c r="S120" s="62" t="s">
        <v>3857</v>
      </c>
      <c r="T120" s="62" t="s">
        <v>3858</v>
      </c>
    </row>
    <row r="121" spans="1:20" ht="15.75" customHeight="1">
      <c r="A121" s="62" t="s">
        <v>5154</v>
      </c>
      <c r="B121" s="66">
        <v>8</v>
      </c>
      <c r="C121" s="66">
        <v>24</v>
      </c>
      <c r="D121" s="66">
        <v>3</v>
      </c>
      <c r="E121" s="66">
        <v>13</v>
      </c>
      <c r="F121" s="67" t="s">
        <v>5021</v>
      </c>
      <c r="G121" s="66">
        <v>11</v>
      </c>
      <c r="H121" s="67" t="s">
        <v>3859</v>
      </c>
      <c r="I121" s="67" t="s">
        <v>3860</v>
      </c>
      <c r="J121" s="64" t="s">
        <v>3184</v>
      </c>
      <c r="K121" s="67" t="s">
        <v>3861</v>
      </c>
      <c r="L121" s="62" t="s">
        <v>3184</v>
      </c>
      <c r="M121" s="67">
        <v>936147161</v>
      </c>
      <c r="N121" s="62" t="s">
        <v>3184</v>
      </c>
      <c r="O121" s="67" t="s">
        <v>3184</v>
      </c>
      <c r="P121" s="67" t="s">
        <v>3184</v>
      </c>
      <c r="Q121" s="67" t="s">
        <v>3184</v>
      </c>
      <c r="R121" s="67" t="s">
        <v>35</v>
      </c>
      <c r="S121" s="62" t="s">
        <v>5236</v>
      </c>
      <c r="T121" s="62" t="s">
        <v>3862</v>
      </c>
    </row>
    <row r="122" spans="1:20" ht="15.75" customHeight="1">
      <c r="A122" s="62" t="s">
        <v>5155</v>
      </c>
      <c r="B122" s="66">
        <v>6</v>
      </c>
      <c r="C122" s="66">
        <v>3</v>
      </c>
      <c r="D122" s="66">
        <v>1</v>
      </c>
      <c r="E122" s="66">
        <v>4</v>
      </c>
      <c r="F122" s="67" t="s">
        <v>5021</v>
      </c>
      <c r="G122" s="66">
        <v>11</v>
      </c>
      <c r="H122" s="67" t="s">
        <v>3863</v>
      </c>
      <c r="I122" s="67" t="s">
        <v>3864</v>
      </c>
      <c r="J122" s="64" t="s">
        <v>3184</v>
      </c>
      <c r="K122" s="67" t="s">
        <v>3865</v>
      </c>
      <c r="L122" s="62" t="s">
        <v>3866</v>
      </c>
      <c r="M122" s="67">
        <v>948349211</v>
      </c>
      <c r="N122" s="62" t="s">
        <v>3184</v>
      </c>
      <c r="O122" s="67" t="s">
        <v>3184</v>
      </c>
      <c r="P122" s="67" t="s">
        <v>3184</v>
      </c>
      <c r="Q122" s="67" t="s">
        <v>3184</v>
      </c>
      <c r="R122" s="67" t="s">
        <v>35</v>
      </c>
      <c r="S122" s="62" t="s">
        <v>3866</v>
      </c>
      <c r="T122" s="62" t="s">
        <v>3867</v>
      </c>
    </row>
    <row r="123" spans="1:20" ht="15.75" customHeight="1">
      <c r="A123" s="62" t="s">
        <v>5156</v>
      </c>
      <c r="B123" s="66">
        <v>30</v>
      </c>
      <c r="C123" s="66">
        <v>19</v>
      </c>
      <c r="D123" s="66">
        <v>5</v>
      </c>
      <c r="E123" s="66">
        <v>14</v>
      </c>
      <c r="F123" s="67" t="s">
        <v>5021</v>
      </c>
      <c r="G123" s="66">
        <v>11</v>
      </c>
      <c r="H123" s="67" t="s">
        <v>3868</v>
      </c>
      <c r="I123" s="67" t="s">
        <v>3869</v>
      </c>
      <c r="J123" s="64" t="s">
        <v>3184</v>
      </c>
      <c r="K123" s="67" t="s">
        <v>3870</v>
      </c>
      <c r="L123" s="62" t="s">
        <v>3184</v>
      </c>
      <c r="M123" s="67">
        <v>907780620</v>
      </c>
      <c r="N123" s="62" t="s">
        <v>3184</v>
      </c>
      <c r="O123" s="67" t="s">
        <v>3184</v>
      </c>
      <c r="P123" s="67" t="s">
        <v>3184</v>
      </c>
      <c r="Q123" s="67" t="s">
        <v>3184</v>
      </c>
      <c r="R123" s="67" t="s">
        <v>35</v>
      </c>
      <c r="S123" s="62" t="s">
        <v>5236</v>
      </c>
      <c r="T123" s="62" t="s">
        <v>3871</v>
      </c>
    </row>
    <row r="124" spans="1:20" ht="15.75" customHeight="1">
      <c r="A124" s="62" t="s">
        <v>5157</v>
      </c>
      <c r="B124" s="66">
        <v>6</v>
      </c>
      <c r="C124" s="66">
        <v>48</v>
      </c>
      <c r="D124" s="66">
        <v>1</v>
      </c>
      <c r="E124" s="66">
        <v>4</v>
      </c>
      <c r="F124" s="67" t="s">
        <v>5021</v>
      </c>
      <c r="G124" s="66">
        <v>11</v>
      </c>
      <c r="H124" s="67" t="s">
        <v>3872</v>
      </c>
      <c r="I124" s="67" t="s">
        <v>3873</v>
      </c>
      <c r="J124" s="64" t="s">
        <v>3184</v>
      </c>
      <c r="K124" s="67" t="s">
        <v>3874</v>
      </c>
      <c r="L124" s="62" t="s">
        <v>3184</v>
      </c>
      <c r="M124" s="67">
        <v>924637024</v>
      </c>
      <c r="N124" s="62" t="s">
        <v>3184</v>
      </c>
      <c r="O124" s="67" t="s">
        <v>3184</v>
      </c>
      <c r="P124" s="67" t="s">
        <v>3184</v>
      </c>
      <c r="Q124" s="67" t="s">
        <v>3184</v>
      </c>
      <c r="R124" s="67" t="s">
        <v>35</v>
      </c>
      <c r="S124" s="62" t="s">
        <v>5236</v>
      </c>
      <c r="T124" s="62" t="s">
        <v>3875</v>
      </c>
    </row>
    <row r="125" spans="1:20" ht="15.75" customHeight="1">
      <c r="A125" s="62" t="s">
        <v>5158</v>
      </c>
      <c r="B125" s="66">
        <v>6</v>
      </c>
      <c r="C125" s="66">
        <v>4</v>
      </c>
      <c r="D125" s="66">
        <v>1</v>
      </c>
      <c r="E125" s="66">
        <v>4</v>
      </c>
      <c r="F125" s="67" t="s">
        <v>5021</v>
      </c>
      <c r="G125" s="66">
        <v>11</v>
      </c>
      <c r="H125" s="67" t="s">
        <v>3876</v>
      </c>
      <c r="I125" s="67" t="s">
        <v>3168</v>
      </c>
      <c r="J125" s="64" t="s">
        <v>3184</v>
      </c>
      <c r="K125" s="67" t="s">
        <v>3877</v>
      </c>
      <c r="L125" s="62" t="s">
        <v>3184</v>
      </c>
      <c r="M125" s="67">
        <v>977184029</v>
      </c>
      <c r="N125" s="62" t="s">
        <v>3184</v>
      </c>
      <c r="O125" s="67" t="s">
        <v>3184</v>
      </c>
      <c r="P125" s="67" t="s">
        <v>3184</v>
      </c>
      <c r="Q125" s="67" t="s">
        <v>3184</v>
      </c>
      <c r="R125" s="67" t="s">
        <v>35</v>
      </c>
      <c r="S125" s="62" t="s">
        <v>5236</v>
      </c>
      <c r="T125" s="62" t="s">
        <v>3878</v>
      </c>
    </row>
    <row r="126" spans="1:20" ht="15.75" customHeight="1">
      <c r="A126" s="62" t="s">
        <v>5159</v>
      </c>
      <c r="B126" s="66">
        <v>6</v>
      </c>
      <c r="C126" s="66" t="s">
        <v>3184</v>
      </c>
      <c r="D126" s="66">
        <v>1</v>
      </c>
      <c r="E126" s="66">
        <v>4</v>
      </c>
      <c r="F126" s="67" t="s">
        <v>5021</v>
      </c>
      <c r="G126" s="66">
        <v>11</v>
      </c>
      <c r="H126" s="67" t="s">
        <v>3879</v>
      </c>
      <c r="I126" s="67" t="s">
        <v>3880</v>
      </c>
      <c r="J126" s="64" t="s">
        <v>3184</v>
      </c>
      <c r="K126" s="67" t="s">
        <v>3184</v>
      </c>
      <c r="L126" s="62" t="s">
        <v>3184</v>
      </c>
      <c r="M126" s="67">
        <v>930694844</v>
      </c>
      <c r="N126" s="62" t="s">
        <v>3184</v>
      </c>
      <c r="O126" s="67" t="s">
        <v>3184</v>
      </c>
      <c r="P126" s="67" t="s">
        <v>3184</v>
      </c>
      <c r="Q126" s="67" t="s">
        <v>3184</v>
      </c>
      <c r="R126" s="67" t="s">
        <v>35</v>
      </c>
      <c r="S126" s="62" t="s">
        <v>5236</v>
      </c>
      <c r="T126" s="62" t="s">
        <v>3881</v>
      </c>
    </row>
    <row r="127" spans="1:20" ht="15.75" customHeight="1">
      <c r="A127" s="62" t="s">
        <v>5160</v>
      </c>
      <c r="B127" s="66">
        <v>6</v>
      </c>
      <c r="C127" s="66" t="s">
        <v>3184</v>
      </c>
      <c r="D127" s="66">
        <v>1</v>
      </c>
      <c r="E127" s="66">
        <v>4</v>
      </c>
      <c r="F127" s="67" t="s">
        <v>5021</v>
      </c>
      <c r="G127" s="66">
        <v>11</v>
      </c>
      <c r="H127" s="67" t="s">
        <v>3882</v>
      </c>
      <c r="I127" s="67" t="s">
        <v>3883</v>
      </c>
      <c r="J127" s="64" t="s">
        <v>3184</v>
      </c>
      <c r="K127" s="67" t="s">
        <v>3184</v>
      </c>
      <c r="L127" s="62" t="s">
        <v>3884</v>
      </c>
      <c r="M127" s="67">
        <v>946920464</v>
      </c>
      <c r="N127" s="62" t="s">
        <v>3184</v>
      </c>
      <c r="O127" s="67" t="s">
        <v>3184</v>
      </c>
      <c r="P127" s="67" t="s">
        <v>3184</v>
      </c>
      <c r="Q127" s="67" t="s">
        <v>3184</v>
      </c>
      <c r="R127" s="67" t="s">
        <v>35</v>
      </c>
      <c r="S127" s="62" t="s">
        <v>3884</v>
      </c>
      <c r="T127" s="62" t="s">
        <v>3885</v>
      </c>
    </row>
    <row r="128" spans="1:20" ht="15.75" customHeight="1">
      <c r="A128" s="62" t="s">
        <v>5161</v>
      </c>
      <c r="B128" s="66">
        <v>30</v>
      </c>
      <c r="C128" s="66">
        <v>30</v>
      </c>
      <c r="D128" s="66">
        <v>5</v>
      </c>
      <c r="E128" s="66">
        <v>14</v>
      </c>
      <c r="F128" s="67" t="s">
        <v>5021</v>
      </c>
      <c r="G128" s="66">
        <v>11</v>
      </c>
      <c r="H128" s="67" t="s">
        <v>3886</v>
      </c>
      <c r="I128" s="67" t="s">
        <v>3887</v>
      </c>
      <c r="J128" s="64" t="s">
        <v>3184</v>
      </c>
      <c r="K128" s="67" t="s">
        <v>3888</v>
      </c>
      <c r="L128" s="62" t="s">
        <v>3889</v>
      </c>
      <c r="M128" s="67">
        <v>989684290</v>
      </c>
      <c r="N128" s="62" t="s">
        <v>3184</v>
      </c>
      <c r="O128" s="67" t="s">
        <v>3184</v>
      </c>
      <c r="P128" s="67" t="s">
        <v>3184</v>
      </c>
      <c r="Q128" s="67" t="s">
        <v>3184</v>
      </c>
      <c r="R128" s="67" t="s">
        <v>35</v>
      </c>
      <c r="S128" s="62" t="s">
        <v>3889</v>
      </c>
      <c r="T128" s="62" t="s">
        <v>3890</v>
      </c>
    </row>
    <row r="129" spans="1:20" ht="15.75" customHeight="1">
      <c r="A129" s="62" t="s">
        <v>5162</v>
      </c>
      <c r="B129" s="66">
        <v>30</v>
      </c>
      <c r="C129" s="66">
        <v>1</v>
      </c>
      <c r="D129" s="66">
        <v>5</v>
      </c>
      <c r="E129" s="66">
        <v>14</v>
      </c>
      <c r="F129" s="67" t="s">
        <v>5021</v>
      </c>
      <c r="G129" s="66">
        <v>11</v>
      </c>
      <c r="H129" s="67" t="s">
        <v>3891</v>
      </c>
      <c r="I129" s="67" t="s">
        <v>3892</v>
      </c>
      <c r="J129" s="64" t="s">
        <v>3184</v>
      </c>
      <c r="K129" s="67" t="s">
        <v>3893</v>
      </c>
      <c r="L129" s="62" t="s">
        <v>3184</v>
      </c>
      <c r="M129" s="67">
        <v>958017041</v>
      </c>
      <c r="N129" s="62" t="s">
        <v>3184</v>
      </c>
      <c r="O129" s="67" t="s">
        <v>3184</v>
      </c>
      <c r="P129" s="67" t="s">
        <v>3184</v>
      </c>
      <c r="Q129" s="67" t="s">
        <v>3184</v>
      </c>
      <c r="R129" s="67" t="s">
        <v>35</v>
      </c>
      <c r="S129" s="62" t="s">
        <v>5236</v>
      </c>
      <c r="T129" s="62" t="s">
        <v>3894</v>
      </c>
    </row>
    <row r="130" spans="1:20" ht="15.75" customHeight="1">
      <c r="A130" s="62" t="s">
        <v>5163</v>
      </c>
      <c r="B130" s="66">
        <v>6</v>
      </c>
      <c r="C130" s="66">
        <v>13</v>
      </c>
      <c r="D130" s="66">
        <v>1</v>
      </c>
      <c r="E130" s="66">
        <v>4</v>
      </c>
      <c r="F130" s="67" t="s">
        <v>5021</v>
      </c>
      <c r="G130" s="66">
        <v>11</v>
      </c>
      <c r="H130" s="67" t="s">
        <v>3895</v>
      </c>
      <c r="I130" s="67" t="s">
        <v>3896</v>
      </c>
      <c r="J130" s="64" t="s">
        <v>3184</v>
      </c>
      <c r="K130" s="67" t="s">
        <v>3897</v>
      </c>
      <c r="L130" s="62" t="s">
        <v>3898</v>
      </c>
      <c r="M130" s="67">
        <v>987156922</v>
      </c>
      <c r="N130" s="62" t="s">
        <v>3184</v>
      </c>
      <c r="O130" s="67" t="s">
        <v>3184</v>
      </c>
      <c r="P130" s="67" t="s">
        <v>3184</v>
      </c>
      <c r="Q130" s="67" t="s">
        <v>3184</v>
      </c>
      <c r="R130" s="67" t="s">
        <v>35</v>
      </c>
      <c r="S130" s="62" t="s">
        <v>3898</v>
      </c>
      <c r="T130" s="62" t="s">
        <v>3899</v>
      </c>
    </row>
    <row r="131" spans="1:20" ht="15.75" customHeight="1">
      <c r="A131" s="62" t="s">
        <v>5164</v>
      </c>
      <c r="B131" s="66" t="s">
        <v>3184</v>
      </c>
      <c r="C131" s="66" t="s">
        <v>3184</v>
      </c>
      <c r="D131" s="66" t="s">
        <v>5165</v>
      </c>
      <c r="E131" s="66" t="s">
        <v>5166</v>
      </c>
      <c r="F131" s="67" t="s">
        <v>5021</v>
      </c>
      <c r="G131" s="66">
        <v>11</v>
      </c>
      <c r="H131" s="67" t="s">
        <v>3900</v>
      </c>
      <c r="I131" s="67" t="s">
        <v>3901</v>
      </c>
      <c r="J131" s="64" t="s">
        <v>3184</v>
      </c>
      <c r="K131" s="67" t="s">
        <v>3902</v>
      </c>
      <c r="L131" s="62" t="s">
        <v>3903</v>
      </c>
      <c r="M131" s="67">
        <v>944212562</v>
      </c>
      <c r="N131" s="62" t="s">
        <v>3184</v>
      </c>
      <c r="O131" s="67" t="s">
        <v>3184</v>
      </c>
      <c r="P131" s="67" t="s">
        <v>3184</v>
      </c>
      <c r="Q131" s="67" t="s">
        <v>3184</v>
      </c>
      <c r="R131" s="67" t="s">
        <v>35</v>
      </c>
      <c r="S131" s="62" t="s">
        <v>3903</v>
      </c>
      <c r="T131" s="62" t="s">
        <v>3904</v>
      </c>
    </row>
    <row r="132" spans="1:20" ht="15.75" customHeight="1">
      <c r="A132" s="62" t="s">
        <v>5167</v>
      </c>
      <c r="B132" s="66">
        <v>30</v>
      </c>
      <c r="C132" s="66">
        <v>15</v>
      </c>
      <c r="D132" s="66">
        <v>5</v>
      </c>
      <c r="E132" s="66">
        <v>14</v>
      </c>
      <c r="F132" s="67" t="s">
        <v>5021</v>
      </c>
      <c r="G132" s="66">
        <v>11</v>
      </c>
      <c r="H132" s="67" t="s">
        <v>3905</v>
      </c>
      <c r="I132" s="67" t="s">
        <v>3906</v>
      </c>
      <c r="J132" s="64" t="s">
        <v>3184</v>
      </c>
      <c r="K132" s="67" t="s">
        <v>3907</v>
      </c>
      <c r="L132" s="62" t="s">
        <v>3184</v>
      </c>
      <c r="M132" s="67">
        <v>956750893</v>
      </c>
      <c r="N132" s="62" t="s">
        <v>3184</v>
      </c>
      <c r="O132" s="67" t="s">
        <v>3184</v>
      </c>
      <c r="P132" s="67" t="s">
        <v>3184</v>
      </c>
      <c r="Q132" s="67" t="s">
        <v>3184</v>
      </c>
      <c r="R132" s="67" t="s">
        <v>35</v>
      </c>
      <c r="S132" s="62" t="s">
        <v>5236</v>
      </c>
      <c r="T132" s="62" t="s">
        <v>3908</v>
      </c>
    </row>
    <row r="133" spans="1:20" ht="15.75" customHeight="1">
      <c r="A133" s="62" t="s">
        <v>5168</v>
      </c>
      <c r="B133" s="66">
        <v>5</v>
      </c>
      <c r="C133" s="66" t="s">
        <v>5169</v>
      </c>
      <c r="D133" s="66">
        <v>3</v>
      </c>
      <c r="E133" s="66">
        <v>10</v>
      </c>
      <c r="F133" s="67" t="s">
        <v>5021</v>
      </c>
      <c r="G133" s="66">
        <v>11</v>
      </c>
      <c r="H133" s="67" t="s">
        <v>3909</v>
      </c>
      <c r="I133" s="67" t="s">
        <v>3910</v>
      </c>
      <c r="J133" s="64" t="s">
        <v>3184</v>
      </c>
      <c r="K133" s="67" t="s">
        <v>3184</v>
      </c>
      <c r="L133" s="62" t="s">
        <v>3184</v>
      </c>
      <c r="M133" s="67">
        <v>974201026</v>
      </c>
      <c r="N133" s="62" t="s">
        <v>3184</v>
      </c>
      <c r="O133" s="67" t="s">
        <v>3184</v>
      </c>
      <c r="P133" s="67" t="s">
        <v>3184</v>
      </c>
      <c r="Q133" s="67" t="s">
        <v>3184</v>
      </c>
      <c r="R133" s="67" t="s">
        <v>35</v>
      </c>
      <c r="S133" s="62" t="s">
        <v>5236</v>
      </c>
      <c r="T133" s="62" t="s">
        <v>2000</v>
      </c>
    </row>
    <row r="134" spans="1:20" ht="15.75" customHeight="1">
      <c r="A134" s="62" t="s">
        <v>5170</v>
      </c>
      <c r="B134" s="66">
        <v>5</v>
      </c>
      <c r="C134" s="66" t="s">
        <v>5169</v>
      </c>
      <c r="D134" s="66">
        <v>3</v>
      </c>
      <c r="E134" s="66">
        <v>10</v>
      </c>
      <c r="F134" s="67" t="s">
        <v>5021</v>
      </c>
      <c r="G134" s="66">
        <v>11</v>
      </c>
      <c r="H134" s="67" t="s">
        <v>3911</v>
      </c>
      <c r="I134" s="67" t="s">
        <v>3912</v>
      </c>
      <c r="J134" s="64" t="s">
        <v>3184</v>
      </c>
      <c r="K134" s="67" t="s">
        <v>3913</v>
      </c>
      <c r="L134" s="62" t="s">
        <v>3914</v>
      </c>
      <c r="M134" s="67">
        <v>969471648</v>
      </c>
      <c r="N134" s="62" t="s">
        <v>3184</v>
      </c>
      <c r="O134" s="67" t="s">
        <v>3184</v>
      </c>
      <c r="P134" s="67" t="s">
        <v>3184</v>
      </c>
      <c r="Q134" s="67" t="s">
        <v>3184</v>
      </c>
      <c r="R134" s="67" t="s">
        <v>35</v>
      </c>
      <c r="S134" s="62" t="s">
        <v>3914</v>
      </c>
      <c r="T134" s="62" t="s">
        <v>3915</v>
      </c>
    </row>
    <row r="135" spans="1:20" ht="15.75" customHeight="1">
      <c r="A135" s="62" t="s">
        <v>5171</v>
      </c>
      <c r="B135" s="66">
        <v>33</v>
      </c>
      <c r="C135" s="66">
        <v>21</v>
      </c>
      <c r="D135" s="66">
        <v>5</v>
      </c>
      <c r="E135" s="66">
        <v>5</v>
      </c>
      <c r="F135" s="67" t="s">
        <v>5021</v>
      </c>
      <c r="G135" s="66">
        <v>11</v>
      </c>
      <c r="H135" s="67" t="s">
        <v>3916</v>
      </c>
      <c r="I135" s="67" t="s">
        <v>3917</v>
      </c>
      <c r="J135" s="64" t="s">
        <v>3184</v>
      </c>
      <c r="K135" s="67" t="s">
        <v>3918</v>
      </c>
      <c r="L135" s="62" t="s">
        <v>3919</v>
      </c>
      <c r="M135" s="67">
        <v>952054400</v>
      </c>
      <c r="N135" s="62" t="s">
        <v>3184</v>
      </c>
      <c r="O135" s="67" t="s">
        <v>3184</v>
      </c>
      <c r="P135" s="67" t="s">
        <v>3184</v>
      </c>
      <c r="Q135" s="67" t="s">
        <v>3184</v>
      </c>
      <c r="R135" s="67" t="s">
        <v>35</v>
      </c>
      <c r="S135" s="62" t="s">
        <v>3919</v>
      </c>
      <c r="T135" s="62" t="s">
        <v>3920</v>
      </c>
    </row>
    <row r="136" spans="1:20" ht="15.75" customHeight="1">
      <c r="A136" s="62" t="s">
        <v>5172</v>
      </c>
      <c r="B136" s="66">
        <v>15</v>
      </c>
      <c r="C136" s="66">
        <v>15</v>
      </c>
      <c r="D136" s="66">
        <v>3</v>
      </c>
      <c r="E136" s="66">
        <v>16</v>
      </c>
      <c r="F136" s="67" t="s">
        <v>5021</v>
      </c>
      <c r="G136" s="66">
        <v>11</v>
      </c>
      <c r="H136" s="67" t="s">
        <v>5173</v>
      </c>
      <c r="I136" s="67" t="s">
        <v>5174</v>
      </c>
      <c r="J136" s="64" t="s">
        <v>3184</v>
      </c>
      <c r="K136" s="67" t="s">
        <v>2525</v>
      </c>
      <c r="L136" s="62" t="s">
        <v>2526</v>
      </c>
      <c r="M136" s="67">
        <v>976735474</v>
      </c>
      <c r="N136" s="62" t="s">
        <v>3184</v>
      </c>
      <c r="O136" s="67" t="s">
        <v>3184</v>
      </c>
      <c r="P136" s="67" t="s">
        <v>3184</v>
      </c>
      <c r="Q136" s="67" t="s">
        <v>3184</v>
      </c>
      <c r="R136" s="67" t="s">
        <v>35</v>
      </c>
      <c r="S136" s="62" t="s">
        <v>2526</v>
      </c>
      <c r="T136" s="62" t="s">
        <v>2527</v>
      </c>
    </row>
    <row r="137" spans="1:20" ht="15.75" customHeight="1">
      <c r="A137" s="62" t="s">
        <v>5175</v>
      </c>
      <c r="B137" s="66">
        <v>6</v>
      </c>
      <c r="C137" s="66">
        <v>38</v>
      </c>
      <c r="D137" s="66">
        <v>1</v>
      </c>
      <c r="E137" s="66">
        <v>4</v>
      </c>
      <c r="F137" s="67" t="s">
        <v>5021</v>
      </c>
      <c r="G137" s="66">
        <v>11</v>
      </c>
      <c r="H137" s="67" t="s">
        <v>3921</v>
      </c>
      <c r="I137" s="67" t="s">
        <v>3922</v>
      </c>
      <c r="J137" s="64" t="s">
        <v>3184</v>
      </c>
      <c r="K137" s="67" t="s">
        <v>3923</v>
      </c>
      <c r="L137" s="62" t="s">
        <v>3924</v>
      </c>
      <c r="M137" s="67">
        <v>933712026</v>
      </c>
      <c r="N137" s="62" t="s">
        <v>3184</v>
      </c>
      <c r="O137" s="67" t="s">
        <v>3184</v>
      </c>
      <c r="P137" s="67" t="s">
        <v>3184</v>
      </c>
      <c r="Q137" s="67" t="s">
        <v>3184</v>
      </c>
      <c r="R137" s="67" t="s">
        <v>35</v>
      </c>
      <c r="S137" s="62" t="s">
        <v>3924</v>
      </c>
      <c r="T137" s="62" t="s">
        <v>3925</v>
      </c>
    </row>
    <row r="138" spans="1:20" ht="15.75" customHeight="1">
      <c r="A138" s="62" t="s">
        <v>5176</v>
      </c>
      <c r="B138" s="66">
        <v>5</v>
      </c>
      <c r="C138" s="66">
        <v>4</v>
      </c>
      <c r="D138" s="66">
        <v>3</v>
      </c>
      <c r="E138" s="66">
        <v>10</v>
      </c>
      <c r="F138" s="67" t="s">
        <v>5021</v>
      </c>
      <c r="G138" s="66">
        <v>11</v>
      </c>
      <c r="H138" s="67" t="s">
        <v>3926</v>
      </c>
      <c r="I138" s="67" t="s">
        <v>3927</v>
      </c>
      <c r="J138" s="64" t="s">
        <v>3184</v>
      </c>
      <c r="K138" s="67" t="s">
        <v>3928</v>
      </c>
      <c r="L138" s="62" t="s">
        <v>3929</v>
      </c>
      <c r="M138" s="67">
        <v>966450463</v>
      </c>
      <c r="N138" s="62" t="s">
        <v>3184</v>
      </c>
      <c r="O138" s="67" t="s">
        <v>3184</v>
      </c>
      <c r="P138" s="67" t="s">
        <v>3184</v>
      </c>
      <c r="Q138" s="67" t="s">
        <v>3184</v>
      </c>
      <c r="R138" s="67" t="s">
        <v>35</v>
      </c>
      <c r="S138" s="62" t="s">
        <v>3929</v>
      </c>
      <c r="T138" s="62" t="s">
        <v>3930</v>
      </c>
    </row>
    <row r="139" spans="1:20" ht="15.75" customHeight="1">
      <c r="A139" s="62" t="s">
        <v>5177</v>
      </c>
      <c r="B139" s="66">
        <v>4</v>
      </c>
      <c r="C139" s="66">
        <v>4</v>
      </c>
      <c r="D139" s="66">
        <v>3</v>
      </c>
      <c r="E139" s="66">
        <v>1</v>
      </c>
      <c r="F139" s="67" t="s">
        <v>5021</v>
      </c>
      <c r="G139" s="66">
        <v>11</v>
      </c>
      <c r="H139" s="67" t="s">
        <v>3931</v>
      </c>
      <c r="I139" s="67" t="s">
        <v>3932</v>
      </c>
      <c r="J139" s="64" t="s">
        <v>3184</v>
      </c>
      <c r="K139" s="67" t="s">
        <v>3933</v>
      </c>
      <c r="L139" s="62" t="s">
        <v>3934</v>
      </c>
      <c r="M139" s="67">
        <v>977120478</v>
      </c>
      <c r="N139" s="62" t="s">
        <v>3184</v>
      </c>
      <c r="O139" s="67" t="s">
        <v>3184</v>
      </c>
      <c r="P139" s="67" t="s">
        <v>3184</v>
      </c>
      <c r="Q139" s="67" t="s">
        <v>3184</v>
      </c>
      <c r="R139" s="67" t="s">
        <v>35</v>
      </c>
      <c r="S139" s="62" t="s">
        <v>3934</v>
      </c>
      <c r="T139" s="62" t="s">
        <v>3935</v>
      </c>
    </row>
    <row r="140" spans="1:20" ht="15.75" customHeight="1">
      <c r="A140" s="62" t="s">
        <v>5178</v>
      </c>
      <c r="B140" s="66">
        <v>28</v>
      </c>
      <c r="C140" s="66">
        <v>4</v>
      </c>
      <c r="D140" s="66">
        <v>3</v>
      </c>
      <c r="E140" s="66">
        <v>7</v>
      </c>
      <c r="F140" s="67" t="s">
        <v>5021</v>
      </c>
      <c r="G140" s="66">
        <v>11</v>
      </c>
      <c r="H140" s="67" t="s">
        <v>3936</v>
      </c>
      <c r="I140" s="67" t="s">
        <v>3937</v>
      </c>
      <c r="J140" s="64" t="s">
        <v>3184</v>
      </c>
      <c r="K140" s="67" t="s">
        <v>2903</v>
      </c>
      <c r="L140" s="62" t="s">
        <v>3184</v>
      </c>
      <c r="M140" s="67">
        <v>960489487</v>
      </c>
      <c r="N140" s="62" t="s">
        <v>3184</v>
      </c>
      <c r="O140" s="67" t="s">
        <v>3184</v>
      </c>
      <c r="P140" s="67" t="s">
        <v>3184</v>
      </c>
      <c r="Q140" s="67" t="s">
        <v>3184</v>
      </c>
      <c r="R140" s="67" t="s">
        <v>35</v>
      </c>
      <c r="S140" s="62" t="s">
        <v>5236</v>
      </c>
      <c r="T140" s="62" t="s">
        <v>2905</v>
      </c>
    </row>
    <row r="141" spans="1:20" ht="15.75" customHeight="1">
      <c r="A141" s="62" t="s">
        <v>5179</v>
      </c>
      <c r="B141" s="66">
        <v>1</v>
      </c>
      <c r="C141" s="66">
        <v>13</v>
      </c>
      <c r="D141" s="66">
        <v>3</v>
      </c>
      <c r="E141" s="66">
        <v>12</v>
      </c>
      <c r="F141" s="67" t="s">
        <v>5021</v>
      </c>
      <c r="G141" s="66">
        <v>11</v>
      </c>
      <c r="H141" s="67" t="s">
        <v>3938</v>
      </c>
      <c r="I141" s="67" t="s">
        <v>3939</v>
      </c>
      <c r="J141" s="64" t="s">
        <v>3184</v>
      </c>
      <c r="K141" s="67" t="s">
        <v>3940</v>
      </c>
      <c r="L141" s="62" t="s">
        <v>3941</v>
      </c>
      <c r="M141" s="67">
        <v>936072248</v>
      </c>
      <c r="N141" s="62" t="s">
        <v>3184</v>
      </c>
      <c r="O141" s="67" t="s">
        <v>3184</v>
      </c>
      <c r="P141" s="67" t="s">
        <v>3184</v>
      </c>
      <c r="Q141" s="67" t="s">
        <v>3184</v>
      </c>
      <c r="R141" s="67" t="s">
        <v>35</v>
      </c>
      <c r="S141" s="62" t="s">
        <v>3941</v>
      </c>
      <c r="T141" s="62" t="s">
        <v>3942</v>
      </c>
    </row>
    <row r="142" spans="1:20" ht="15.75" customHeight="1">
      <c r="A142" s="62" t="s">
        <v>5180</v>
      </c>
      <c r="B142" s="66">
        <v>5</v>
      </c>
      <c r="C142" s="66">
        <v>11</v>
      </c>
      <c r="D142" s="66">
        <v>3</v>
      </c>
      <c r="E142" s="66">
        <v>10</v>
      </c>
      <c r="F142" s="67" t="s">
        <v>5021</v>
      </c>
      <c r="G142" s="66">
        <v>11</v>
      </c>
      <c r="H142" s="67" t="s">
        <v>3943</v>
      </c>
      <c r="I142" s="67" t="s">
        <v>2766</v>
      </c>
      <c r="J142" s="64" t="s">
        <v>3184</v>
      </c>
      <c r="K142" s="67" t="s">
        <v>3944</v>
      </c>
      <c r="L142" s="62" t="s">
        <v>3945</v>
      </c>
      <c r="M142" s="67">
        <v>928419345</v>
      </c>
      <c r="N142" s="62" t="s">
        <v>3184</v>
      </c>
      <c r="O142" s="67" t="s">
        <v>3184</v>
      </c>
      <c r="P142" s="67" t="s">
        <v>3184</v>
      </c>
      <c r="Q142" s="67" t="s">
        <v>3184</v>
      </c>
      <c r="R142" s="67" t="s">
        <v>35</v>
      </c>
      <c r="S142" s="62" t="s">
        <v>3945</v>
      </c>
      <c r="T142" s="62" t="s">
        <v>3946</v>
      </c>
    </row>
    <row r="143" spans="1:20" ht="15.75" customHeight="1">
      <c r="A143" s="62" t="s">
        <v>5181</v>
      </c>
      <c r="B143" s="66">
        <v>5</v>
      </c>
      <c r="C143" s="66">
        <v>1</v>
      </c>
      <c r="D143" s="66">
        <v>3</v>
      </c>
      <c r="E143" s="66">
        <v>10</v>
      </c>
      <c r="F143" s="67" t="s">
        <v>5021</v>
      </c>
      <c r="G143" s="66">
        <v>11</v>
      </c>
      <c r="H143" s="67" t="s">
        <v>3947</v>
      </c>
      <c r="I143" s="67" t="s">
        <v>3948</v>
      </c>
      <c r="J143" s="64" t="s">
        <v>3184</v>
      </c>
      <c r="K143" s="67" t="s">
        <v>3949</v>
      </c>
      <c r="L143" s="62" t="s">
        <v>3950</v>
      </c>
      <c r="M143" s="67">
        <v>968150800</v>
      </c>
      <c r="N143" s="62" t="s">
        <v>3184</v>
      </c>
      <c r="O143" s="67" t="s">
        <v>3184</v>
      </c>
      <c r="P143" s="67" t="s">
        <v>3184</v>
      </c>
      <c r="Q143" s="67" t="s">
        <v>3184</v>
      </c>
      <c r="R143" s="67" t="s">
        <v>35</v>
      </c>
      <c r="S143" s="62" t="s">
        <v>3950</v>
      </c>
      <c r="T143" s="62" t="s">
        <v>3951</v>
      </c>
    </row>
    <row r="144" spans="1:20" ht="15.75" customHeight="1">
      <c r="A144" s="62" t="s">
        <v>5182</v>
      </c>
      <c r="B144" s="66">
        <v>4</v>
      </c>
      <c r="C144" s="66">
        <v>24</v>
      </c>
      <c r="D144" s="66">
        <v>3</v>
      </c>
      <c r="E144" s="66">
        <v>1</v>
      </c>
      <c r="F144" s="67" t="s">
        <v>5021</v>
      </c>
      <c r="G144" s="66">
        <v>11</v>
      </c>
      <c r="H144" s="67" t="s">
        <v>3952</v>
      </c>
      <c r="I144" s="67" t="s">
        <v>3953</v>
      </c>
      <c r="J144" s="64" t="s">
        <v>3184</v>
      </c>
      <c r="K144" s="67" t="s">
        <v>3954</v>
      </c>
      <c r="L144" s="62" t="s">
        <v>3184</v>
      </c>
      <c r="M144" s="67">
        <v>994257743</v>
      </c>
      <c r="N144" s="62" t="s">
        <v>3184</v>
      </c>
      <c r="O144" s="67" t="s">
        <v>3184</v>
      </c>
      <c r="P144" s="67" t="s">
        <v>3184</v>
      </c>
      <c r="Q144" s="67" t="s">
        <v>3184</v>
      </c>
      <c r="R144" s="67" t="s">
        <v>35</v>
      </c>
      <c r="S144" s="62" t="s">
        <v>5236</v>
      </c>
      <c r="T144" s="62" t="s">
        <v>3955</v>
      </c>
    </row>
    <row r="145" spans="1:20" ht="15.75" customHeight="1">
      <c r="A145" s="62" t="s">
        <v>5183</v>
      </c>
      <c r="B145" s="66">
        <v>15</v>
      </c>
      <c r="C145" s="66">
        <v>28</v>
      </c>
      <c r="D145" s="66">
        <v>3</v>
      </c>
      <c r="E145" s="66">
        <v>16</v>
      </c>
      <c r="F145" s="67" t="s">
        <v>5021</v>
      </c>
      <c r="G145" s="66">
        <v>11</v>
      </c>
      <c r="H145" s="67" t="s">
        <v>3956</v>
      </c>
      <c r="I145" s="67" t="s">
        <v>3957</v>
      </c>
      <c r="J145" s="64" t="s">
        <v>3184</v>
      </c>
      <c r="K145" s="67" t="s">
        <v>3958</v>
      </c>
      <c r="L145" s="62" t="s">
        <v>3959</v>
      </c>
      <c r="M145" s="67" t="s">
        <v>3960</v>
      </c>
      <c r="N145" s="62" t="s">
        <v>3184</v>
      </c>
      <c r="O145" s="67" t="s">
        <v>3184</v>
      </c>
      <c r="P145" s="67" t="s">
        <v>3184</v>
      </c>
      <c r="Q145" s="67" t="s">
        <v>3184</v>
      </c>
      <c r="R145" s="67" t="s">
        <v>35</v>
      </c>
      <c r="S145" s="62" t="s">
        <v>3959</v>
      </c>
      <c r="T145" s="62" t="s">
        <v>705</v>
      </c>
    </row>
    <row r="146" spans="1:20" ht="15.75" customHeight="1">
      <c r="A146" s="62" t="s">
        <v>5184</v>
      </c>
      <c r="B146" s="66">
        <v>28</v>
      </c>
      <c r="C146" s="66">
        <v>4</v>
      </c>
      <c r="D146" s="66">
        <v>3</v>
      </c>
      <c r="E146" s="66">
        <v>7</v>
      </c>
      <c r="F146" s="67" t="s">
        <v>5021</v>
      </c>
      <c r="G146" s="66">
        <v>11</v>
      </c>
      <c r="H146" s="67" t="s">
        <v>3961</v>
      </c>
      <c r="I146" s="67" t="s">
        <v>3962</v>
      </c>
      <c r="J146" s="64" t="s">
        <v>3184</v>
      </c>
      <c r="K146" s="67" t="s">
        <v>611</v>
      </c>
      <c r="L146" s="62" t="s">
        <v>3184</v>
      </c>
      <c r="M146" s="67">
        <v>981422522</v>
      </c>
      <c r="N146" s="62" t="s">
        <v>3184</v>
      </c>
      <c r="O146" s="67" t="s">
        <v>3184</v>
      </c>
      <c r="P146" s="67" t="s">
        <v>3184</v>
      </c>
      <c r="Q146" s="67" t="s">
        <v>3184</v>
      </c>
      <c r="R146" s="67" t="s">
        <v>35</v>
      </c>
      <c r="S146" s="62" t="s">
        <v>5236</v>
      </c>
      <c r="T146" s="62" t="s">
        <v>613</v>
      </c>
    </row>
    <row r="147" spans="1:20" ht="15.75" customHeight="1">
      <c r="A147" s="62" t="s">
        <v>5185</v>
      </c>
      <c r="B147" s="66">
        <v>31</v>
      </c>
      <c r="C147" s="66">
        <v>3</v>
      </c>
      <c r="D147" s="66">
        <v>1</v>
      </c>
      <c r="E147" s="66">
        <v>4</v>
      </c>
      <c r="F147" s="67" t="s">
        <v>5021</v>
      </c>
      <c r="G147" s="66">
        <v>11</v>
      </c>
      <c r="H147" s="67" t="s">
        <v>3413</v>
      </c>
      <c r="I147" s="67" t="s">
        <v>3414</v>
      </c>
      <c r="J147" s="71">
        <v>33217</v>
      </c>
      <c r="K147" s="69" t="s">
        <v>3415</v>
      </c>
      <c r="L147" s="72" t="s">
        <v>3416</v>
      </c>
      <c r="M147" s="69">
        <v>991102438</v>
      </c>
      <c r="N147" s="62" t="s">
        <v>43</v>
      </c>
      <c r="O147" s="69" t="s">
        <v>5186</v>
      </c>
      <c r="P147" s="67">
        <v>7001222960</v>
      </c>
      <c r="Q147" s="67" t="s">
        <v>86</v>
      </c>
      <c r="R147" s="67" t="s">
        <v>35</v>
      </c>
      <c r="S147" s="62" t="s">
        <v>3416</v>
      </c>
      <c r="T147" s="62" t="s">
        <v>3417</v>
      </c>
    </row>
    <row r="148" spans="1:20" ht="15.75" customHeight="1">
      <c r="A148" s="62" t="s">
        <v>5187</v>
      </c>
      <c r="B148" s="66">
        <v>10</v>
      </c>
      <c r="C148" s="66">
        <v>28</v>
      </c>
      <c r="D148" s="66">
        <v>1</v>
      </c>
      <c r="E148" s="66">
        <v>4</v>
      </c>
      <c r="F148" s="67" t="s">
        <v>5021</v>
      </c>
      <c r="G148" s="66">
        <v>11</v>
      </c>
      <c r="H148" s="67" t="s">
        <v>3426</v>
      </c>
      <c r="I148" s="67" t="s">
        <v>3427</v>
      </c>
      <c r="J148" s="71">
        <v>37931</v>
      </c>
      <c r="K148" s="69" t="s">
        <v>3428</v>
      </c>
      <c r="L148" s="72" t="s">
        <v>3429</v>
      </c>
      <c r="M148" s="69">
        <v>903263095</v>
      </c>
      <c r="N148" s="62" t="s">
        <v>43</v>
      </c>
      <c r="O148" s="69" t="s">
        <v>3431</v>
      </c>
      <c r="P148" s="67">
        <v>2214010456</v>
      </c>
      <c r="Q148" s="67" t="s">
        <v>5188</v>
      </c>
      <c r="R148" s="67" t="s">
        <v>35</v>
      </c>
      <c r="S148" s="62" t="s">
        <v>3429</v>
      </c>
      <c r="T148" s="62" t="s">
        <v>3430</v>
      </c>
    </row>
    <row r="149" spans="1:20" ht="15.75" customHeight="1">
      <c r="A149" s="62" t="s">
        <v>5189</v>
      </c>
      <c r="B149" s="66">
        <v>2</v>
      </c>
      <c r="C149" s="66">
        <v>1</v>
      </c>
      <c r="D149" s="66">
        <v>4</v>
      </c>
      <c r="E149" s="66">
        <v>2</v>
      </c>
      <c r="F149" s="67" t="s">
        <v>5021</v>
      </c>
      <c r="G149" s="66">
        <v>11</v>
      </c>
      <c r="H149" s="67" t="s">
        <v>3492</v>
      </c>
      <c r="I149" s="67" t="s">
        <v>3493</v>
      </c>
      <c r="J149" s="64">
        <v>31386</v>
      </c>
      <c r="K149" s="67" t="s">
        <v>3494</v>
      </c>
      <c r="L149" s="62" t="s">
        <v>3495</v>
      </c>
      <c r="M149" s="67">
        <v>949243652</v>
      </c>
      <c r="N149" s="62" t="s">
        <v>43</v>
      </c>
      <c r="O149" s="67" t="s">
        <v>3497</v>
      </c>
      <c r="P149" s="67" t="s">
        <v>3498</v>
      </c>
      <c r="Q149" s="67" t="s">
        <v>95</v>
      </c>
      <c r="R149" s="67" t="s">
        <v>35</v>
      </c>
      <c r="S149" s="62" t="s">
        <v>3495</v>
      </c>
      <c r="T149" s="62" t="s">
        <v>3496</v>
      </c>
    </row>
    <row r="150" spans="1:20" ht="15.75" customHeight="1">
      <c r="A150" s="62" t="s">
        <v>5190</v>
      </c>
      <c r="B150" s="66">
        <v>34</v>
      </c>
      <c r="C150" s="66">
        <v>24</v>
      </c>
      <c r="D150" s="66">
        <v>1</v>
      </c>
      <c r="E150" s="66">
        <v>4</v>
      </c>
      <c r="F150" s="67" t="s">
        <v>5021</v>
      </c>
      <c r="G150" s="66">
        <v>11</v>
      </c>
      <c r="H150" s="67" t="s">
        <v>3513</v>
      </c>
      <c r="I150" s="67" t="s">
        <v>3514</v>
      </c>
      <c r="J150" s="64">
        <v>37061</v>
      </c>
      <c r="K150" s="67" t="s">
        <v>3515</v>
      </c>
      <c r="L150" s="62" t="s">
        <v>3516</v>
      </c>
      <c r="M150" s="67">
        <v>960128790</v>
      </c>
      <c r="N150" s="62" t="s">
        <v>1223</v>
      </c>
      <c r="O150" s="67" t="s">
        <v>3518</v>
      </c>
      <c r="P150" s="67" t="s">
        <v>3519</v>
      </c>
      <c r="Q150" s="67" t="s">
        <v>95</v>
      </c>
      <c r="R150" s="67" t="s">
        <v>35</v>
      </c>
      <c r="S150" s="62" t="s">
        <v>3516</v>
      </c>
      <c r="T150" s="62" t="s">
        <v>3517</v>
      </c>
    </row>
    <row r="151" spans="1:20" ht="15.75" customHeight="1">
      <c r="A151" s="62" t="s">
        <v>5191</v>
      </c>
      <c r="B151" s="66">
        <v>14</v>
      </c>
      <c r="C151" s="66">
        <v>1</v>
      </c>
      <c r="D151" s="66">
        <v>1</v>
      </c>
      <c r="E151" s="66">
        <v>4</v>
      </c>
      <c r="F151" s="67" t="s">
        <v>5021</v>
      </c>
      <c r="G151" s="66">
        <v>11</v>
      </c>
      <c r="H151" s="67" t="s">
        <v>3963</v>
      </c>
      <c r="I151" s="67" t="s">
        <v>3964</v>
      </c>
      <c r="J151" s="64">
        <v>36671</v>
      </c>
      <c r="K151" s="67" t="s">
        <v>3965</v>
      </c>
      <c r="L151" s="62" t="s">
        <v>3966</v>
      </c>
      <c r="M151" s="67">
        <v>941227219</v>
      </c>
      <c r="N151" s="62" t="s">
        <v>208</v>
      </c>
      <c r="O151" s="67" t="s">
        <v>3968</v>
      </c>
      <c r="P151" s="67" t="s">
        <v>3969</v>
      </c>
      <c r="Q151" s="67" t="s">
        <v>95</v>
      </c>
      <c r="R151" s="67" t="s">
        <v>35</v>
      </c>
      <c r="S151" s="62" t="s">
        <v>3966</v>
      </c>
      <c r="T151" s="62" t="s">
        <v>3967</v>
      </c>
    </row>
    <row r="152" spans="1:20" ht="15.75" customHeight="1">
      <c r="A152" s="62" t="s">
        <v>5192</v>
      </c>
      <c r="B152" s="66">
        <v>2</v>
      </c>
      <c r="C152" s="66">
        <v>19</v>
      </c>
      <c r="D152" s="66">
        <v>4</v>
      </c>
      <c r="E152" s="66">
        <v>2</v>
      </c>
      <c r="F152" s="67" t="s">
        <v>5021</v>
      </c>
      <c r="G152" s="66">
        <v>11</v>
      </c>
      <c r="H152" s="67" t="s">
        <v>3970</v>
      </c>
      <c r="I152" s="67" t="s">
        <v>3971</v>
      </c>
      <c r="J152" s="64">
        <v>37535</v>
      </c>
      <c r="K152" s="67" t="s">
        <v>3972</v>
      </c>
      <c r="L152" s="62" t="s">
        <v>3973</v>
      </c>
      <c r="M152" s="67">
        <v>999111765</v>
      </c>
      <c r="N152" s="62" t="s">
        <v>318</v>
      </c>
      <c r="O152" s="67" t="s">
        <v>3975</v>
      </c>
      <c r="P152" s="67">
        <v>2202891923</v>
      </c>
      <c r="Q152" s="67" t="s">
        <v>145</v>
      </c>
      <c r="R152" s="67" t="s">
        <v>35</v>
      </c>
      <c r="S152" s="62" t="s">
        <v>3973</v>
      </c>
      <c r="T152" s="62" t="s">
        <v>3974</v>
      </c>
    </row>
    <row r="153" spans="1:20" ht="15.75" customHeight="1">
      <c r="A153" s="62" t="s">
        <v>5193</v>
      </c>
      <c r="B153" s="66">
        <v>1</v>
      </c>
      <c r="C153" s="66">
        <v>1</v>
      </c>
      <c r="D153" s="66">
        <v>3</v>
      </c>
      <c r="E153" s="66">
        <v>12</v>
      </c>
      <c r="F153" s="67" t="s">
        <v>5021</v>
      </c>
      <c r="G153" s="66">
        <v>11</v>
      </c>
      <c r="H153" s="67" t="s">
        <v>3977</v>
      </c>
      <c r="I153" s="67" t="s">
        <v>3978</v>
      </c>
      <c r="J153" s="64">
        <v>36515</v>
      </c>
      <c r="K153" s="67" t="s">
        <v>3979</v>
      </c>
      <c r="L153" s="62" t="s">
        <v>3980</v>
      </c>
      <c r="M153" s="67">
        <v>981075456</v>
      </c>
      <c r="N153" s="62" t="s">
        <v>3650</v>
      </c>
      <c r="O153" s="67" t="s">
        <v>3982</v>
      </c>
      <c r="P153" s="67" t="s">
        <v>3983</v>
      </c>
      <c r="Q153" s="67" t="s">
        <v>34</v>
      </c>
      <c r="R153" s="67" t="s">
        <v>35</v>
      </c>
      <c r="S153" s="62" t="s">
        <v>3980</v>
      </c>
      <c r="T153" s="62" t="s">
        <v>3981</v>
      </c>
    </row>
    <row r="154" spans="1:20" ht="15.75" customHeight="1">
      <c r="A154" s="62" t="s">
        <v>5194</v>
      </c>
      <c r="B154" s="66">
        <v>5</v>
      </c>
      <c r="C154" s="66">
        <v>1</v>
      </c>
      <c r="D154" s="66">
        <v>3</v>
      </c>
      <c r="E154" s="66">
        <v>10</v>
      </c>
      <c r="F154" s="67" t="s">
        <v>5021</v>
      </c>
      <c r="G154" s="66">
        <v>11</v>
      </c>
      <c r="H154" s="67" t="s">
        <v>3984</v>
      </c>
      <c r="I154" s="67" t="s">
        <v>3985</v>
      </c>
      <c r="J154" s="64">
        <v>35781</v>
      </c>
      <c r="K154" s="67" t="s">
        <v>3986</v>
      </c>
      <c r="L154" s="62" t="s">
        <v>3987</v>
      </c>
      <c r="M154" s="67">
        <v>987216033</v>
      </c>
      <c r="N154" s="62" t="s">
        <v>2377</v>
      </c>
      <c r="O154" s="67" t="s">
        <v>3989</v>
      </c>
      <c r="P154" s="67" t="s">
        <v>3990</v>
      </c>
      <c r="Q154" s="67" t="s">
        <v>34</v>
      </c>
      <c r="R154" s="67" t="s">
        <v>35</v>
      </c>
      <c r="S154" s="62" t="s">
        <v>3987</v>
      </c>
      <c r="T154" s="62" t="s">
        <v>3988</v>
      </c>
    </row>
    <row r="155" spans="1:20" ht="15.75" customHeight="1">
      <c r="A155" s="62" t="s">
        <v>5195</v>
      </c>
      <c r="B155" s="66">
        <v>5</v>
      </c>
      <c r="C155" s="66">
        <v>1</v>
      </c>
      <c r="D155" s="66">
        <v>3</v>
      </c>
      <c r="E155" s="66">
        <v>10</v>
      </c>
      <c r="F155" s="67" t="s">
        <v>5021</v>
      </c>
      <c r="G155" s="66">
        <v>11</v>
      </c>
      <c r="H155" s="67" t="s">
        <v>3991</v>
      </c>
      <c r="I155" s="67" t="s">
        <v>3992</v>
      </c>
      <c r="J155" s="64">
        <v>36778</v>
      </c>
      <c r="K155" s="67" t="s">
        <v>3993</v>
      </c>
      <c r="L155" s="62" t="s">
        <v>3994</v>
      </c>
      <c r="M155" s="67">
        <v>903311495</v>
      </c>
      <c r="N155" s="62" t="s">
        <v>43</v>
      </c>
      <c r="O155" s="67" t="s">
        <v>3996</v>
      </c>
      <c r="P155" s="67" t="s">
        <v>3997</v>
      </c>
      <c r="Q155" s="67" t="s">
        <v>34</v>
      </c>
      <c r="R155" s="67" t="s">
        <v>35</v>
      </c>
      <c r="S155" s="62" t="s">
        <v>3994</v>
      </c>
      <c r="T155" s="62" t="s">
        <v>3995</v>
      </c>
    </row>
    <row r="156" spans="1:20" ht="15.75" customHeight="1">
      <c r="A156" s="62" t="s">
        <v>5196</v>
      </c>
      <c r="B156" s="66">
        <v>5</v>
      </c>
      <c r="C156" s="66">
        <v>1</v>
      </c>
      <c r="D156" s="66">
        <v>3</v>
      </c>
      <c r="E156" s="66">
        <v>10</v>
      </c>
      <c r="F156" s="67" t="s">
        <v>5021</v>
      </c>
      <c r="G156" s="66">
        <v>11</v>
      </c>
      <c r="H156" s="67" t="s">
        <v>3998</v>
      </c>
      <c r="I156" s="67" t="s">
        <v>3999</v>
      </c>
      <c r="J156" s="64">
        <v>37153</v>
      </c>
      <c r="K156" s="69" t="s">
        <v>4000</v>
      </c>
      <c r="L156" s="62" t="s">
        <v>4001</v>
      </c>
      <c r="M156" s="67">
        <v>959025267</v>
      </c>
      <c r="N156" s="62" t="s">
        <v>43</v>
      </c>
      <c r="O156" s="67" t="s">
        <v>4003</v>
      </c>
      <c r="P156" s="67" t="s">
        <v>4004</v>
      </c>
      <c r="Q156" s="67" t="s">
        <v>4005</v>
      </c>
      <c r="R156" s="67" t="s">
        <v>35</v>
      </c>
      <c r="S156" s="62" t="s">
        <v>4001</v>
      </c>
      <c r="T156" s="62" t="s">
        <v>4002</v>
      </c>
    </row>
    <row r="157" spans="1:20" ht="15.75" customHeight="1">
      <c r="A157" s="62" t="s">
        <v>5197</v>
      </c>
      <c r="B157" s="66">
        <v>2</v>
      </c>
      <c r="C157" s="66">
        <v>19</v>
      </c>
      <c r="D157" s="66">
        <v>4</v>
      </c>
      <c r="E157" s="66">
        <v>2</v>
      </c>
      <c r="F157" s="67" t="s">
        <v>5021</v>
      </c>
      <c r="G157" s="66">
        <v>11</v>
      </c>
      <c r="H157" s="67" t="s">
        <v>4006</v>
      </c>
      <c r="I157" s="67" t="s">
        <v>4007</v>
      </c>
      <c r="J157" s="71">
        <v>36062</v>
      </c>
      <c r="K157" s="69" t="s">
        <v>3184</v>
      </c>
      <c r="L157" s="72" t="s">
        <v>4008</v>
      </c>
      <c r="M157" s="69">
        <v>934979497</v>
      </c>
      <c r="N157" s="62" t="s">
        <v>3704</v>
      </c>
      <c r="O157" s="69" t="s">
        <v>4010</v>
      </c>
      <c r="P157" s="67">
        <v>2152892020</v>
      </c>
      <c r="Q157" s="67" t="s">
        <v>34</v>
      </c>
      <c r="R157" s="67" t="s">
        <v>35</v>
      </c>
      <c r="S157" s="62" t="s">
        <v>4008</v>
      </c>
      <c r="T157" s="62" t="s">
        <v>4009</v>
      </c>
    </row>
    <row r="158" spans="1:20" ht="15.75" customHeight="1">
      <c r="A158" s="62" t="s">
        <v>5198</v>
      </c>
      <c r="B158" s="66">
        <v>2</v>
      </c>
      <c r="C158" s="66">
        <v>19</v>
      </c>
      <c r="D158" s="66">
        <v>4</v>
      </c>
      <c r="E158" s="66">
        <v>2</v>
      </c>
      <c r="F158" s="67" t="s">
        <v>5021</v>
      </c>
      <c r="G158" s="66">
        <v>11</v>
      </c>
      <c r="H158" s="67" t="s">
        <v>4012</v>
      </c>
      <c r="I158" s="67" t="s">
        <v>4013</v>
      </c>
      <c r="J158" s="71">
        <v>33345</v>
      </c>
      <c r="K158" s="69" t="s">
        <v>3184</v>
      </c>
      <c r="L158" s="72" t="s">
        <v>4014</v>
      </c>
      <c r="M158" s="69">
        <v>960332851</v>
      </c>
      <c r="N158" s="62" t="s">
        <v>2310</v>
      </c>
      <c r="O158" s="69" t="s">
        <v>4016</v>
      </c>
      <c r="P158" s="67" t="s">
        <v>3184</v>
      </c>
      <c r="Q158" s="67" t="s">
        <v>95</v>
      </c>
      <c r="R158" s="67" t="s">
        <v>35</v>
      </c>
      <c r="S158" s="62" t="s">
        <v>4014</v>
      </c>
      <c r="T158" s="62" t="s">
        <v>4015</v>
      </c>
    </row>
    <row r="159" spans="1:20" ht="15.75" customHeight="1">
      <c r="A159" s="62" t="s">
        <v>5199</v>
      </c>
      <c r="B159" s="66">
        <v>2</v>
      </c>
      <c r="C159" s="66">
        <v>19</v>
      </c>
      <c r="D159" s="66">
        <v>4</v>
      </c>
      <c r="E159" s="66">
        <v>2</v>
      </c>
      <c r="F159" s="67" t="s">
        <v>5021</v>
      </c>
      <c r="G159" s="66">
        <v>11</v>
      </c>
      <c r="H159" s="67" t="s">
        <v>4017</v>
      </c>
      <c r="I159" s="67" t="s">
        <v>4018</v>
      </c>
      <c r="J159" s="71">
        <v>30538</v>
      </c>
      <c r="K159" s="69" t="s">
        <v>4019</v>
      </c>
      <c r="L159" s="72" t="s">
        <v>4020</v>
      </c>
      <c r="M159" s="69">
        <v>906419831</v>
      </c>
      <c r="N159" s="62" t="s">
        <v>4022</v>
      </c>
      <c r="O159" s="69" t="s">
        <v>4023</v>
      </c>
      <c r="P159" s="67">
        <v>2191893006</v>
      </c>
      <c r="Q159" s="67" t="s">
        <v>934</v>
      </c>
      <c r="R159" s="67" t="s">
        <v>35</v>
      </c>
      <c r="S159" s="62" t="s">
        <v>4020</v>
      </c>
      <c r="T159" s="62" t="s">
        <v>4021</v>
      </c>
    </row>
    <row r="160" spans="1:20" ht="15.75" customHeight="1">
      <c r="A160" s="62" t="s">
        <v>5200</v>
      </c>
      <c r="B160" s="66">
        <v>2</v>
      </c>
      <c r="C160" s="66">
        <v>19</v>
      </c>
      <c r="D160" s="66">
        <v>4</v>
      </c>
      <c r="E160" s="66">
        <v>2</v>
      </c>
      <c r="F160" s="67" t="s">
        <v>5021</v>
      </c>
      <c r="G160" s="66">
        <v>11</v>
      </c>
      <c r="H160" s="67" t="s">
        <v>4025</v>
      </c>
      <c r="I160" s="67" t="s">
        <v>4026</v>
      </c>
      <c r="J160" s="71">
        <v>36388</v>
      </c>
      <c r="K160" s="69" t="s">
        <v>3184</v>
      </c>
      <c r="L160" s="72" t="s">
        <v>4027</v>
      </c>
      <c r="M160" s="69">
        <v>935984473</v>
      </c>
      <c r="N160" s="62" t="s">
        <v>318</v>
      </c>
      <c r="O160" s="69" t="s">
        <v>4029</v>
      </c>
      <c r="P160" s="67" t="s">
        <v>33</v>
      </c>
      <c r="Q160" s="67" t="s">
        <v>145</v>
      </c>
      <c r="R160" s="67" t="s">
        <v>35</v>
      </c>
      <c r="S160" s="62" t="s">
        <v>4027</v>
      </c>
      <c r="T160" s="62" t="s">
        <v>4028</v>
      </c>
    </row>
    <row r="161" spans="1:20" ht="15.75" customHeight="1">
      <c r="A161" s="62" t="s">
        <v>5201</v>
      </c>
      <c r="B161" s="66">
        <v>2</v>
      </c>
      <c r="C161" s="66">
        <v>19</v>
      </c>
      <c r="D161" s="66">
        <v>4</v>
      </c>
      <c r="E161" s="66">
        <v>2</v>
      </c>
      <c r="F161" s="67" t="s">
        <v>5021</v>
      </c>
      <c r="G161" s="66">
        <v>11</v>
      </c>
      <c r="H161" s="67" t="s">
        <v>4030</v>
      </c>
      <c r="I161" s="67" t="s">
        <v>4031</v>
      </c>
      <c r="J161" s="71">
        <v>35540</v>
      </c>
      <c r="K161" s="69" t="s">
        <v>3184</v>
      </c>
      <c r="L161" s="72" t="s">
        <v>4032</v>
      </c>
      <c r="M161" s="69">
        <v>934942159</v>
      </c>
      <c r="N161" s="62" t="s">
        <v>3650</v>
      </c>
      <c r="O161" s="69" t="s">
        <v>4034</v>
      </c>
      <c r="P161" s="67" t="s">
        <v>33</v>
      </c>
      <c r="Q161" s="67" t="s">
        <v>3107</v>
      </c>
      <c r="R161" s="67" t="s">
        <v>35</v>
      </c>
      <c r="S161" s="62" t="s">
        <v>4032</v>
      </c>
      <c r="T161" s="62" t="s">
        <v>4033</v>
      </c>
    </row>
    <row r="162" spans="1:20" ht="15.75" customHeight="1">
      <c r="A162" s="62" t="s">
        <v>5202</v>
      </c>
      <c r="B162" s="66">
        <v>2</v>
      </c>
      <c r="C162" s="66">
        <v>19</v>
      </c>
      <c r="D162" s="66">
        <v>4</v>
      </c>
      <c r="E162" s="66">
        <v>2</v>
      </c>
      <c r="F162" s="67" t="s">
        <v>5021</v>
      </c>
      <c r="G162" s="66">
        <v>11</v>
      </c>
      <c r="H162" s="67" t="s">
        <v>4035</v>
      </c>
      <c r="I162" s="67" t="s">
        <v>4036</v>
      </c>
      <c r="J162" s="71" t="s">
        <v>4037</v>
      </c>
      <c r="K162" s="69" t="s">
        <v>3184</v>
      </c>
      <c r="L162" s="72" t="s">
        <v>4038</v>
      </c>
      <c r="M162" s="69">
        <v>980736112</v>
      </c>
      <c r="N162" s="62"/>
      <c r="O162" s="67" t="s">
        <v>3184</v>
      </c>
      <c r="P162" s="67" t="s">
        <v>33</v>
      </c>
      <c r="Q162" s="67" t="s">
        <v>3184</v>
      </c>
      <c r="R162" s="67" t="s">
        <v>35</v>
      </c>
      <c r="S162" s="62" t="s">
        <v>4038</v>
      </c>
      <c r="T162" s="62" t="s">
        <v>4039</v>
      </c>
    </row>
    <row r="163" spans="1:20" ht="15.75" customHeight="1">
      <c r="A163" s="62" t="s">
        <v>5203</v>
      </c>
      <c r="B163" s="66">
        <v>11</v>
      </c>
      <c r="C163" s="66">
        <v>1</v>
      </c>
      <c r="D163" s="66">
        <v>1</v>
      </c>
      <c r="E163" s="66">
        <v>3</v>
      </c>
      <c r="F163" s="67" t="s">
        <v>5021</v>
      </c>
      <c r="G163" s="66">
        <v>11</v>
      </c>
      <c r="H163" s="67" t="s">
        <v>4040</v>
      </c>
      <c r="I163" s="67" t="s">
        <v>4041</v>
      </c>
      <c r="J163" s="71">
        <v>37266</v>
      </c>
      <c r="K163" s="69" t="s">
        <v>4042</v>
      </c>
      <c r="L163" s="72" t="s">
        <v>4043</v>
      </c>
      <c r="M163" s="69">
        <v>953131761</v>
      </c>
      <c r="N163" s="62" t="s">
        <v>391</v>
      </c>
      <c r="O163" s="69" t="s">
        <v>4045</v>
      </c>
      <c r="P163" s="67" t="s">
        <v>33</v>
      </c>
      <c r="Q163" s="67" t="s">
        <v>95</v>
      </c>
      <c r="R163" s="67" t="s">
        <v>35</v>
      </c>
      <c r="S163" s="62" t="s">
        <v>4043</v>
      </c>
      <c r="T163" s="62" t="s">
        <v>4044</v>
      </c>
    </row>
    <row r="164" spans="1:20" ht="15.75" customHeight="1">
      <c r="A164" s="62" t="s">
        <v>5204</v>
      </c>
      <c r="B164" s="66">
        <v>9</v>
      </c>
      <c r="C164" s="66">
        <v>23</v>
      </c>
      <c r="D164" s="66">
        <v>1</v>
      </c>
      <c r="E164" s="66">
        <v>3</v>
      </c>
      <c r="F164" s="67" t="s">
        <v>5021</v>
      </c>
      <c r="G164" s="66">
        <v>11</v>
      </c>
      <c r="H164" s="67" t="s">
        <v>4046</v>
      </c>
      <c r="I164" s="67" t="s">
        <v>4047</v>
      </c>
      <c r="J164" s="71">
        <v>37768</v>
      </c>
      <c r="K164" s="69" t="s">
        <v>4048</v>
      </c>
      <c r="L164" s="72" t="s">
        <v>4049</v>
      </c>
      <c r="M164" s="69">
        <v>985459974</v>
      </c>
      <c r="N164" s="62" t="s">
        <v>391</v>
      </c>
      <c r="O164" s="69" t="s">
        <v>4051</v>
      </c>
      <c r="P164" s="67">
        <v>75016120</v>
      </c>
      <c r="Q164" s="67" t="s">
        <v>95</v>
      </c>
      <c r="R164" s="67" t="s">
        <v>35</v>
      </c>
      <c r="S164" s="62" t="s">
        <v>4049</v>
      </c>
      <c r="T164" s="62" t="s">
        <v>4050</v>
      </c>
    </row>
    <row r="165" spans="1:20" ht="15.75" customHeight="1">
      <c r="A165" s="62" t="s">
        <v>5205</v>
      </c>
      <c r="B165" s="66">
        <v>31</v>
      </c>
      <c r="C165" s="66">
        <v>49</v>
      </c>
      <c r="D165" s="66">
        <v>1</v>
      </c>
      <c r="E165" s="66">
        <v>3</v>
      </c>
      <c r="F165" s="67" t="s">
        <v>5021</v>
      </c>
      <c r="G165" s="66">
        <v>11</v>
      </c>
      <c r="H165" s="67" t="s">
        <v>4052</v>
      </c>
      <c r="I165" s="67" t="s">
        <v>4053</v>
      </c>
      <c r="J165" s="71">
        <v>37517</v>
      </c>
      <c r="K165" s="69" t="s">
        <v>4054</v>
      </c>
      <c r="L165" s="72" t="s">
        <v>4055</v>
      </c>
      <c r="M165" s="69">
        <v>990354052</v>
      </c>
      <c r="N165" s="62" t="s">
        <v>1223</v>
      </c>
      <c r="O165" s="69" t="s">
        <v>4057</v>
      </c>
      <c r="P165" s="67">
        <v>2020100160</v>
      </c>
      <c r="Q165" s="67" t="s">
        <v>95</v>
      </c>
      <c r="R165" s="67" t="s">
        <v>35</v>
      </c>
      <c r="S165" s="62" t="s">
        <v>4055</v>
      </c>
      <c r="T165" s="62" t="s">
        <v>4056</v>
      </c>
    </row>
    <row r="166" spans="1:20" ht="15.75" customHeight="1">
      <c r="A166" s="62" t="s">
        <v>5206</v>
      </c>
      <c r="B166" s="66">
        <v>31</v>
      </c>
      <c r="C166" s="66">
        <v>49</v>
      </c>
      <c r="D166" s="66">
        <v>1</v>
      </c>
      <c r="E166" s="66">
        <v>3</v>
      </c>
      <c r="F166" s="67" t="s">
        <v>5021</v>
      </c>
      <c r="G166" s="66">
        <v>11</v>
      </c>
      <c r="H166" s="67" t="s">
        <v>4059</v>
      </c>
      <c r="I166" s="67" t="s">
        <v>4060</v>
      </c>
      <c r="J166" s="71">
        <v>35569</v>
      </c>
      <c r="K166" s="69" t="s">
        <v>4061</v>
      </c>
      <c r="L166" s="72" t="s">
        <v>4062</v>
      </c>
      <c r="M166" s="69">
        <v>922243442</v>
      </c>
      <c r="N166" s="62" t="s">
        <v>1223</v>
      </c>
      <c r="O166" s="69" t="s">
        <v>4064</v>
      </c>
      <c r="P166" s="67">
        <v>2017100504</v>
      </c>
      <c r="Q166" s="67" t="s">
        <v>34</v>
      </c>
      <c r="R166" s="67" t="s">
        <v>35</v>
      </c>
      <c r="S166" s="62" t="s">
        <v>4062</v>
      </c>
      <c r="T166" s="62" t="s">
        <v>4063</v>
      </c>
    </row>
    <row r="167" spans="1:20" ht="15.75" customHeight="1">
      <c r="A167" s="62" t="s">
        <v>5207</v>
      </c>
      <c r="B167" s="66">
        <v>31</v>
      </c>
      <c r="C167" s="66">
        <v>49</v>
      </c>
      <c r="D167" s="66">
        <v>1</v>
      </c>
      <c r="E167" s="66">
        <v>3</v>
      </c>
      <c r="F167" s="67" t="s">
        <v>5021</v>
      </c>
      <c r="G167" s="66">
        <v>11</v>
      </c>
      <c r="H167" s="67" t="s">
        <v>4066</v>
      </c>
      <c r="I167" s="67" t="s">
        <v>4067</v>
      </c>
      <c r="J167" s="71">
        <v>37249</v>
      </c>
      <c r="K167" s="69" t="s">
        <v>4068</v>
      </c>
      <c r="L167" s="72" t="s">
        <v>4069</v>
      </c>
      <c r="M167" s="69">
        <v>956706624</v>
      </c>
      <c r="N167" s="62" t="s">
        <v>1180</v>
      </c>
      <c r="O167" s="69" t="s">
        <v>4071</v>
      </c>
      <c r="P167" s="67">
        <v>2019200207</v>
      </c>
      <c r="Q167" s="67" t="s">
        <v>34</v>
      </c>
      <c r="R167" s="67" t="s">
        <v>35</v>
      </c>
      <c r="S167" s="62" t="s">
        <v>4069</v>
      </c>
      <c r="T167" s="62" t="s">
        <v>4070</v>
      </c>
    </row>
    <row r="168" spans="1:20" ht="15.75" customHeight="1">
      <c r="A168" s="62" t="s">
        <v>5208</v>
      </c>
      <c r="B168" s="66">
        <v>9</v>
      </c>
      <c r="C168" s="66">
        <v>23</v>
      </c>
      <c r="D168" s="66">
        <v>1</v>
      </c>
      <c r="E168" s="66">
        <v>3</v>
      </c>
      <c r="F168" s="67" t="s">
        <v>5021</v>
      </c>
      <c r="G168" s="66">
        <v>11</v>
      </c>
      <c r="H168" s="67" t="s">
        <v>4073</v>
      </c>
      <c r="I168" s="67" t="s">
        <v>4074</v>
      </c>
      <c r="J168" s="71">
        <v>37419</v>
      </c>
      <c r="K168" s="67" t="s">
        <v>4075</v>
      </c>
      <c r="L168" s="72" t="s">
        <v>4076</v>
      </c>
      <c r="M168" s="69">
        <v>912861406</v>
      </c>
      <c r="N168" s="62" t="s">
        <v>1180</v>
      </c>
      <c r="O168" s="69" t="s">
        <v>4078</v>
      </c>
      <c r="P168" s="67">
        <v>75550560</v>
      </c>
      <c r="Q168" s="67" t="s">
        <v>34</v>
      </c>
      <c r="R168" s="67" t="s">
        <v>35</v>
      </c>
      <c r="S168" s="62" t="s">
        <v>4076</v>
      </c>
      <c r="T168" s="62" t="s">
        <v>4077</v>
      </c>
    </row>
    <row r="169" spans="1:20" ht="15.75" customHeight="1">
      <c r="A169" s="62" t="s">
        <v>5209</v>
      </c>
      <c r="B169" s="66">
        <v>5</v>
      </c>
      <c r="C169" s="66">
        <v>1</v>
      </c>
      <c r="D169" s="66">
        <v>3</v>
      </c>
      <c r="E169" s="66">
        <v>10</v>
      </c>
      <c r="F169" s="67" t="s">
        <v>5021</v>
      </c>
      <c r="G169" s="66">
        <v>11</v>
      </c>
      <c r="H169" s="67" t="s">
        <v>3456</v>
      </c>
      <c r="I169" s="67" t="s">
        <v>3457</v>
      </c>
      <c r="J169" s="64">
        <v>36234</v>
      </c>
      <c r="K169" s="67" t="s">
        <v>3458</v>
      </c>
      <c r="L169" s="62" t="s">
        <v>3459</v>
      </c>
      <c r="M169" s="67">
        <v>980946465</v>
      </c>
      <c r="N169" s="62" t="s">
        <v>1223</v>
      </c>
      <c r="O169" s="67" t="s">
        <v>5210</v>
      </c>
      <c r="P169" s="67" t="s">
        <v>3462</v>
      </c>
      <c r="Q169" s="67" t="s">
        <v>34</v>
      </c>
      <c r="R169" s="67" t="s">
        <v>35</v>
      </c>
      <c r="S169" s="62" t="s">
        <v>3459</v>
      </c>
      <c r="T169" s="62" t="s">
        <v>3460</v>
      </c>
    </row>
    <row r="170" spans="1:20" ht="15.75" customHeight="1">
      <c r="A170" s="62" t="s">
        <v>5211</v>
      </c>
      <c r="B170" s="66">
        <v>5</v>
      </c>
      <c r="C170" s="66">
        <v>1</v>
      </c>
      <c r="D170" s="66">
        <v>3</v>
      </c>
      <c r="E170" s="66">
        <v>10</v>
      </c>
      <c r="F170" s="67" t="s">
        <v>5021</v>
      </c>
      <c r="G170" s="66">
        <v>11</v>
      </c>
      <c r="H170" s="67" t="s">
        <v>3463</v>
      </c>
      <c r="I170" s="67" t="s">
        <v>3464</v>
      </c>
      <c r="J170" s="64">
        <v>37170</v>
      </c>
      <c r="K170" s="67" t="s">
        <v>3465</v>
      </c>
      <c r="L170" s="62" t="s">
        <v>3466</v>
      </c>
      <c r="M170" s="67">
        <v>934204501</v>
      </c>
      <c r="N170" s="62" t="s">
        <v>477</v>
      </c>
      <c r="O170" s="69" t="s">
        <v>5212</v>
      </c>
      <c r="P170" s="67" t="s">
        <v>3469</v>
      </c>
      <c r="Q170" s="67" t="s">
        <v>34</v>
      </c>
      <c r="R170" s="67" t="s">
        <v>35</v>
      </c>
      <c r="S170" s="62" t="s">
        <v>3466</v>
      </c>
      <c r="T170" s="62" t="s">
        <v>3467</v>
      </c>
    </row>
    <row r="171" spans="1:20" ht="15.75" customHeight="1">
      <c r="A171" s="62" t="s">
        <v>5213</v>
      </c>
      <c r="B171" s="66">
        <v>5</v>
      </c>
      <c r="C171" s="66">
        <v>1</v>
      </c>
      <c r="D171" s="66">
        <v>3</v>
      </c>
      <c r="E171" s="66">
        <v>10</v>
      </c>
      <c r="F171" s="67" t="s">
        <v>5021</v>
      </c>
      <c r="G171" s="66">
        <v>11</v>
      </c>
      <c r="H171" s="67" t="s">
        <v>3470</v>
      </c>
      <c r="I171" s="67" t="s">
        <v>3471</v>
      </c>
      <c r="J171" s="64">
        <v>37178</v>
      </c>
      <c r="K171" s="67" t="s">
        <v>3472</v>
      </c>
      <c r="L171" s="62" t="s">
        <v>3473</v>
      </c>
      <c r="M171" s="67">
        <v>936082557</v>
      </c>
      <c r="N171" s="62" t="s">
        <v>5214</v>
      </c>
      <c r="O171" s="69" t="s">
        <v>5215</v>
      </c>
      <c r="P171" s="67" t="s">
        <v>3476</v>
      </c>
      <c r="Q171" s="67" t="s">
        <v>95</v>
      </c>
      <c r="R171" s="67" t="s">
        <v>35</v>
      </c>
      <c r="S171" s="62" t="s">
        <v>3473</v>
      </c>
      <c r="T171" s="62" t="s">
        <v>3474</v>
      </c>
    </row>
    <row r="172" spans="1:20" ht="15.75" customHeight="1">
      <c r="A172" s="62" t="s">
        <v>5216</v>
      </c>
      <c r="B172" s="66">
        <v>5</v>
      </c>
      <c r="C172" s="66">
        <v>1</v>
      </c>
      <c r="D172" s="66">
        <v>3</v>
      </c>
      <c r="E172" s="66">
        <v>10</v>
      </c>
      <c r="F172" s="67" t="s">
        <v>5021</v>
      </c>
      <c r="G172" s="66">
        <v>11</v>
      </c>
      <c r="H172" s="67" t="s">
        <v>3478</v>
      </c>
      <c r="I172" s="67" t="s">
        <v>3479</v>
      </c>
      <c r="J172" s="64">
        <v>37234</v>
      </c>
      <c r="K172" s="67" t="s">
        <v>3480</v>
      </c>
      <c r="L172" s="62" t="s">
        <v>3481</v>
      </c>
      <c r="M172" s="67">
        <v>929163485</v>
      </c>
      <c r="N172" s="62" t="s">
        <v>1180</v>
      </c>
      <c r="O172" s="67" t="s">
        <v>3483</v>
      </c>
      <c r="P172" s="67" t="s">
        <v>3484</v>
      </c>
      <c r="Q172" s="67" t="s">
        <v>95</v>
      </c>
      <c r="R172" s="67" t="s">
        <v>35</v>
      </c>
      <c r="S172" s="62" t="s">
        <v>3481</v>
      </c>
      <c r="T172" s="62" t="s">
        <v>3482</v>
      </c>
    </row>
    <row r="173" spans="1:20" ht="15.75" customHeight="1">
      <c r="A173" s="62" t="s">
        <v>5217</v>
      </c>
      <c r="B173" s="73">
        <v>37</v>
      </c>
      <c r="C173" s="66">
        <v>1</v>
      </c>
      <c r="D173" s="66">
        <v>3</v>
      </c>
      <c r="E173" s="73">
        <v>19</v>
      </c>
      <c r="F173" s="67" t="s">
        <v>5021</v>
      </c>
      <c r="G173" s="66">
        <v>11</v>
      </c>
      <c r="H173" s="67" t="s">
        <v>3485</v>
      </c>
      <c r="I173" s="67" t="s">
        <v>3486</v>
      </c>
      <c r="J173" s="64">
        <v>36111</v>
      </c>
      <c r="K173" s="67" t="s">
        <v>3487</v>
      </c>
      <c r="L173" s="62" t="s">
        <v>3488</v>
      </c>
      <c r="M173" s="67">
        <v>923721738</v>
      </c>
      <c r="N173" s="62" t="s">
        <v>208</v>
      </c>
      <c r="O173" s="67" t="s">
        <v>3490</v>
      </c>
      <c r="P173" s="67" t="s">
        <v>3491</v>
      </c>
      <c r="Q173" s="67" t="s">
        <v>95</v>
      </c>
      <c r="R173" s="67" t="s">
        <v>35</v>
      </c>
      <c r="S173" s="62" t="s">
        <v>3488</v>
      </c>
      <c r="T173" s="62" t="s">
        <v>3489</v>
      </c>
    </row>
    <row r="174" spans="1:20" ht="15.75" customHeight="1">
      <c r="A174" s="62" t="s">
        <v>5218</v>
      </c>
      <c r="B174" s="66">
        <v>5</v>
      </c>
      <c r="C174" s="66">
        <v>1</v>
      </c>
      <c r="D174" s="66">
        <v>3</v>
      </c>
      <c r="E174" s="66">
        <v>10</v>
      </c>
      <c r="F174" s="67" t="s">
        <v>5021</v>
      </c>
      <c r="G174" s="66">
        <v>11</v>
      </c>
      <c r="H174" s="67" t="s">
        <v>3333</v>
      </c>
      <c r="I174" s="67" t="s">
        <v>3334</v>
      </c>
      <c r="J174" s="64">
        <v>36166</v>
      </c>
      <c r="K174" s="67" t="s">
        <v>3335</v>
      </c>
      <c r="L174" s="62" t="s">
        <v>3336</v>
      </c>
      <c r="M174" s="67">
        <v>913909414</v>
      </c>
      <c r="N174" s="62" t="s">
        <v>43</v>
      </c>
      <c r="O174" s="67" t="s">
        <v>3339</v>
      </c>
      <c r="P174" s="67" t="s">
        <v>3340</v>
      </c>
      <c r="Q174" s="67" t="s">
        <v>86</v>
      </c>
      <c r="R174" s="67" t="s">
        <v>35</v>
      </c>
      <c r="S174" s="62" t="s">
        <v>3336</v>
      </c>
      <c r="T174" s="62" t="s">
        <v>3337</v>
      </c>
    </row>
    <row r="175" spans="1:20" ht="15.75" customHeight="1">
      <c r="A175" s="62" t="s">
        <v>5219</v>
      </c>
      <c r="B175" s="66">
        <v>15</v>
      </c>
      <c r="C175" s="66">
        <v>1</v>
      </c>
      <c r="D175" s="66">
        <v>3</v>
      </c>
      <c r="E175" s="66">
        <v>16</v>
      </c>
      <c r="F175" s="67" t="s">
        <v>5021</v>
      </c>
      <c r="G175" s="66">
        <v>11</v>
      </c>
      <c r="H175" s="67" t="s">
        <v>3506</v>
      </c>
      <c r="I175" s="67" t="s">
        <v>3507</v>
      </c>
      <c r="J175" s="64">
        <v>36862</v>
      </c>
      <c r="K175" s="67" t="s">
        <v>3508</v>
      </c>
      <c r="L175" s="62" t="s">
        <v>3509</v>
      </c>
      <c r="M175" s="67" t="s">
        <v>3510</v>
      </c>
      <c r="N175" s="62" t="s">
        <v>43</v>
      </c>
      <c r="O175" s="67" t="s">
        <v>3511</v>
      </c>
      <c r="P175" s="67" t="s">
        <v>3512</v>
      </c>
      <c r="Q175" s="67" t="s">
        <v>34</v>
      </c>
      <c r="R175" s="67" t="s">
        <v>35</v>
      </c>
      <c r="S175" s="62" t="s">
        <v>3509</v>
      </c>
      <c r="T175" s="62" t="s">
        <v>5237</v>
      </c>
    </row>
    <row r="176" spans="1:20" ht="15.75" customHeight="1">
      <c r="A176" s="62" t="s">
        <v>5220</v>
      </c>
      <c r="B176" s="66">
        <v>5</v>
      </c>
      <c r="C176" s="66">
        <v>19</v>
      </c>
      <c r="D176" s="66">
        <v>3</v>
      </c>
      <c r="E176" s="66">
        <v>10</v>
      </c>
      <c r="F176" s="67" t="s">
        <v>5021</v>
      </c>
      <c r="G176" s="66">
        <v>11</v>
      </c>
      <c r="H176" s="67" t="s">
        <v>3520</v>
      </c>
      <c r="I176" s="67" t="s">
        <v>3521</v>
      </c>
      <c r="J176" s="64">
        <v>37257</v>
      </c>
      <c r="K176" s="67" t="s">
        <v>3522</v>
      </c>
      <c r="L176" s="62" t="s">
        <v>3523</v>
      </c>
      <c r="M176" s="67">
        <v>903514076</v>
      </c>
      <c r="N176" s="62" t="s">
        <v>318</v>
      </c>
      <c r="O176" s="67" t="s">
        <v>5221</v>
      </c>
      <c r="P176" s="67">
        <v>2191890524</v>
      </c>
      <c r="Q176" s="67" t="s">
        <v>145</v>
      </c>
      <c r="R176" s="67" t="s">
        <v>35</v>
      </c>
      <c r="S176" s="62" t="s">
        <v>3523</v>
      </c>
      <c r="T176" s="62" t="s">
        <v>3524</v>
      </c>
    </row>
    <row r="177" spans="1:20" ht="15.75" customHeight="1">
      <c r="A177" s="62" t="s">
        <v>5222</v>
      </c>
      <c r="B177" s="66">
        <v>5</v>
      </c>
      <c r="C177" s="66">
        <v>19</v>
      </c>
      <c r="D177" s="66">
        <v>3</v>
      </c>
      <c r="E177" s="66">
        <v>10</v>
      </c>
      <c r="F177" s="67" t="s">
        <v>5021</v>
      </c>
      <c r="G177" s="66">
        <v>11</v>
      </c>
      <c r="H177" s="67" t="s">
        <v>3527</v>
      </c>
      <c r="I177" s="67" t="s">
        <v>3528</v>
      </c>
      <c r="J177" s="71">
        <v>36852</v>
      </c>
      <c r="K177" s="67" t="s">
        <v>3529</v>
      </c>
      <c r="L177" s="72" t="s">
        <v>3530</v>
      </c>
      <c r="M177" s="69">
        <v>926144260</v>
      </c>
      <c r="N177" s="62" t="s">
        <v>2790</v>
      </c>
      <c r="O177" s="67" t="s">
        <v>5223</v>
      </c>
      <c r="P177" s="67">
        <v>2191897167</v>
      </c>
      <c r="Q177" s="67" t="s">
        <v>95</v>
      </c>
      <c r="R177" s="67" t="s">
        <v>35</v>
      </c>
      <c r="S177" s="62" t="s">
        <v>3530</v>
      </c>
      <c r="T177" s="62" t="s">
        <v>3531</v>
      </c>
    </row>
    <row r="178" spans="1:20" ht="15.75" customHeight="1">
      <c r="A178" s="62" t="s">
        <v>5224</v>
      </c>
      <c r="B178" s="66">
        <v>5</v>
      </c>
      <c r="C178" s="66">
        <v>12</v>
      </c>
      <c r="D178" s="66">
        <v>3</v>
      </c>
      <c r="E178" s="66">
        <v>10</v>
      </c>
      <c r="F178" s="67" t="s">
        <v>5021</v>
      </c>
      <c r="G178" s="66">
        <v>11</v>
      </c>
      <c r="H178" s="67" t="s">
        <v>3563</v>
      </c>
      <c r="I178" s="67" t="s">
        <v>3564</v>
      </c>
      <c r="J178" s="64">
        <v>37284</v>
      </c>
      <c r="K178" s="67" t="s">
        <v>3565</v>
      </c>
      <c r="L178" s="62" t="s">
        <v>3566</v>
      </c>
      <c r="M178" s="67">
        <v>994993876</v>
      </c>
      <c r="N178" s="62" t="s">
        <v>318</v>
      </c>
      <c r="O178" s="67" t="s">
        <v>3568</v>
      </c>
      <c r="P178" s="67" t="s">
        <v>3569</v>
      </c>
      <c r="Q178" s="67" t="s">
        <v>95</v>
      </c>
      <c r="R178" s="67" t="s">
        <v>35</v>
      </c>
      <c r="S178" s="62" t="s">
        <v>3566</v>
      </c>
      <c r="T178" s="62" t="s">
        <v>3567</v>
      </c>
    </row>
    <row r="179" spans="1:20" ht="15.75" customHeight="1">
      <c r="A179" s="62" t="s">
        <v>5225</v>
      </c>
      <c r="B179" s="66">
        <v>5</v>
      </c>
      <c r="C179" s="66">
        <v>32</v>
      </c>
      <c r="D179" s="66">
        <v>3</v>
      </c>
      <c r="E179" s="66">
        <v>10</v>
      </c>
      <c r="F179" s="67" t="s">
        <v>5021</v>
      </c>
      <c r="G179" s="66">
        <v>11</v>
      </c>
      <c r="H179" s="67" t="s">
        <v>3570</v>
      </c>
      <c r="I179" s="67" t="s">
        <v>3571</v>
      </c>
      <c r="J179" s="64">
        <v>36502</v>
      </c>
      <c r="K179" s="67" t="s">
        <v>3572</v>
      </c>
      <c r="L179" s="62" t="s">
        <v>3573</v>
      </c>
      <c r="M179" s="67">
        <v>986376549</v>
      </c>
      <c r="N179" s="62" t="s">
        <v>2037</v>
      </c>
      <c r="O179" s="67" t="s">
        <v>3576</v>
      </c>
      <c r="P179" s="67">
        <v>20171812</v>
      </c>
      <c r="Q179" s="67" t="s">
        <v>34</v>
      </c>
      <c r="R179" s="67" t="s">
        <v>35</v>
      </c>
      <c r="S179" s="62" t="s">
        <v>3573</v>
      </c>
      <c r="T179" s="62" t="s">
        <v>3574</v>
      </c>
    </row>
    <row r="180" spans="1:20" ht="15.75" customHeight="1">
      <c r="A180" s="62" t="s">
        <v>5226</v>
      </c>
      <c r="B180" s="66">
        <v>5</v>
      </c>
      <c r="C180" s="66">
        <v>3</v>
      </c>
      <c r="D180" s="66">
        <v>3</v>
      </c>
      <c r="E180" s="66">
        <v>10</v>
      </c>
      <c r="F180" s="67" t="s">
        <v>5021</v>
      </c>
      <c r="G180" s="66">
        <v>11</v>
      </c>
      <c r="H180" s="67" t="s">
        <v>3578</v>
      </c>
      <c r="I180" s="67" t="s">
        <v>3579</v>
      </c>
      <c r="J180" s="64">
        <v>37481</v>
      </c>
      <c r="K180" s="67" t="s">
        <v>3580</v>
      </c>
      <c r="L180" s="62" t="s">
        <v>3581</v>
      </c>
      <c r="M180" s="67">
        <v>944881226</v>
      </c>
      <c r="N180" s="62" t="s">
        <v>1180</v>
      </c>
      <c r="O180" s="67" t="s">
        <v>3583</v>
      </c>
      <c r="P180" s="67">
        <v>7002353199</v>
      </c>
      <c r="Q180" s="67" t="s">
        <v>95</v>
      </c>
      <c r="R180" s="67" t="s">
        <v>35</v>
      </c>
      <c r="S180" s="62" t="s">
        <v>3581</v>
      </c>
      <c r="T180" s="62" t="s">
        <v>3582</v>
      </c>
    </row>
    <row r="181" spans="1:20" ht="15.75" customHeight="1">
      <c r="A181" s="62" t="s">
        <v>5227</v>
      </c>
      <c r="B181" s="66">
        <v>5</v>
      </c>
      <c r="C181" s="66">
        <v>4</v>
      </c>
      <c r="D181" s="66">
        <v>3</v>
      </c>
      <c r="E181" s="66">
        <v>10</v>
      </c>
      <c r="F181" s="67" t="s">
        <v>5021</v>
      </c>
      <c r="G181" s="66">
        <v>11</v>
      </c>
      <c r="H181" s="67" t="s">
        <v>3585</v>
      </c>
      <c r="I181" s="67" t="s">
        <v>3586</v>
      </c>
      <c r="J181" s="64">
        <v>36868</v>
      </c>
      <c r="K181" s="67" t="s">
        <v>3587</v>
      </c>
      <c r="L181" s="62" t="s">
        <v>3588</v>
      </c>
      <c r="M181" s="67">
        <v>923890172</v>
      </c>
      <c r="N181" s="62" t="s">
        <v>2310</v>
      </c>
      <c r="O181" s="67" t="s">
        <v>3591</v>
      </c>
      <c r="P181" s="67" t="s">
        <v>3592</v>
      </c>
      <c r="Q181" s="67" t="s">
        <v>34</v>
      </c>
      <c r="R181" s="67" t="s">
        <v>35</v>
      </c>
      <c r="S181" s="62" t="s">
        <v>3588</v>
      </c>
      <c r="T181" s="62" t="s">
        <v>3589</v>
      </c>
    </row>
    <row r="182" spans="1:20" ht="15.75" customHeight="1">
      <c r="A182" s="62" t="s">
        <v>5228</v>
      </c>
      <c r="B182" s="66">
        <v>5</v>
      </c>
      <c r="C182" s="66">
        <v>49</v>
      </c>
      <c r="D182" s="66">
        <v>3</v>
      </c>
      <c r="E182" s="66">
        <v>10</v>
      </c>
      <c r="F182" s="67" t="s">
        <v>5021</v>
      </c>
      <c r="G182" s="66">
        <v>11</v>
      </c>
      <c r="H182" s="67" t="s">
        <v>3593</v>
      </c>
      <c r="I182" s="67" t="s">
        <v>3594</v>
      </c>
      <c r="J182" s="64" t="s">
        <v>3184</v>
      </c>
      <c r="K182" s="67" t="s">
        <v>3595</v>
      </c>
      <c r="L182" s="62" t="s">
        <v>3596</v>
      </c>
      <c r="M182" s="67">
        <v>987458475</v>
      </c>
      <c r="N182" s="62" t="s">
        <v>43</v>
      </c>
      <c r="O182" s="67" t="s">
        <v>3598</v>
      </c>
      <c r="P182" s="67">
        <v>2018102057</v>
      </c>
      <c r="Q182" s="67" t="s">
        <v>86</v>
      </c>
      <c r="R182" s="67" t="s">
        <v>35</v>
      </c>
      <c r="S182" s="62" t="s">
        <v>3596</v>
      </c>
      <c r="T182" s="62" t="s">
        <v>3597</v>
      </c>
    </row>
    <row r="183" spans="1:20" ht="15.75" customHeight="1">
      <c r="A183" s="62" t="s">
        <v>5229</v>
      </c>
      <c r="B183" s="66">
        <v>5</v>
      </c>
      <c r="C183" s="66">
        <v>11</v>
      </c>
      <c r="D183" s="66">
        <v>3</v>
      </c>
      <c r="E183" s="66">
        <v>10</v>
      </c>
      <c r="F183" s="67" t="s">
        <v>5021</v>
      </c>
      <c r="G183" s="66">
        <v>11</v>
      </c>
      <c r="H183" s="67" t="s">
        <v>3600</v>
      </c>
      <c r="I183" s="67" t="s">
        <v>3601</v>
      </c>
      <c r="J183" s="64">
        <v>35869</v>
      </c>
      <c r="K183" s="67" t="s">
        <v>3602</v>
      </c>
      <c r="L183" s="62" t="s">
        <v>3603</v>
      </c>
      <c r="M183" s="67">
        <v>916175733</v>
      </c>
      <c r="N183" s="62" t="s">
        <v>5230</v>
      </c>
      <c r="O183" s="67" t="s">
        <v>3605</v>
      </c>
      <c r="P183" s="67">
        <v>19160081</v>
      </c>
      <c r="Q183" s="67" t="s">
        <v>86</v>
      </c>
      <c r="R183" s="67" t="s">
        <v>35</v>
      </c>
      <c r="S183" s="62" t="s">
        <v>3603</v>
      </c>
      <c r="T183" s="62" t="s">
        <v>3604</v>
      </c>
    </row>
    <row r="184" spans="1:20" ht="15.75" customHeight="1">
      <c r="A184" s="62" t="s">
        <v>5231</v>
      </c>
      <c r="B184" s="66">
        <v>5</v>
      </c>
      <c r="C184" s="66">
        <v>49</v>
      </c>
      <c r="D184" s="66">
        <v>3</v>
      </c>
      <c r="E184" s="66">
        <v>10</v>
      </c>
      <c r="F184" s="67" t="s">
        <v>5021</v>
      </c>
      <c r="G184" s="66">
        <v>11</v>
      </c>
      <c r="H184" s="67" t="s">
        <v>3607</v>
      </c>
      <c r="I184" s="67" t="s">
        <v>3608</v>
      </c>
      <c r="J184" s="64">
        <v>37949</v>
      </c>
      <c r="K184" s="67" t="s">
        <v>3609</v>
      </c>
      <c r="L184" s="62" t="s">
        <v>3610</v>
      </c>
      <c r="M184" s="67">
        <v>961591607</v>
      </c>
      <c r="N184" s="62" t="s">
        <v>477</v>
      </c>
      <c r="O184" s="69" t="s">
        <v>3612</v>
      </c>
      <c r="P184" s="67">
        <v>2023102413</v>
      </c>
      <c r="Q184" s="67" t="s">
        <v>3614</v>
      </c>
      <c r="R184" s="67" t="s">
        <v>35</v>
      </c>
      <c r="S184" s="62" t="s">
        <v>3610</v>
      </c>
      <c r="T184" s="62" t="s">
        <v>3611</v>
      </c>
    </row>
    <row r="185" spans="1:20" ht="15.75" customHeight="1">
      <c r="A185" s="62" t="s">
        <v>5232</v>
      </c>
      <c r="B185" s="66">
        <v>5</v>
      </c>
      <c r="C185" s="66">
        <v>1</v>
      </c>
      <c r="D185" s="66">
        <v>3</v>
      </c>
      <c r="E185" s="66">
        <v>10</v>
      </c>
      <c r="F185" s="67" t="s">
        <v>5021</v>
      </c>
      <c r="G185" s="66">
        <v>11</v>
      </c>
      <c r="H185" s="67" t="s">
        <v>3615</v>
      </c>
      <c r="I185" s="67" t="s">
        <v>3616</v>
      </c>
      <c r="J185" s="64">
        <v>36990</v>
      </c>
      <c r="K185" s="67" t="s">
        <v>3617</v>
      </c>
      <c r="L185" s="62" t="s">
        <v>3618</v>
      </c>
      <c r="M185" s="67">
        <v>947231971</v>
      </c>
      <c r="N185" s="62" t="s">
        <v>477</v>
      </c>
      <c r="O185" s="67" t="s">
        <v>3620</v>
      </c>
      <c r="P185" s="67" t="s">
        <v>3621</v>
      </c>
      <c r="Q185" s="67" t="s">
        <v>86</v>
      </c>
      <c r="R185" s="67" t="s">
        <v>35</v>
      </c>
      <c r="S185" s="62" t="s">
        <v>3618</v>
      </c>
      <c r="T185" s="62" t="s">
        <v>3619</v>
      </c>
    </row>
    <row r="186" spans="1:20" ht="15.75" customHeight="1">
      <c r="A186" s="62" t="s">
        <v>5233</v>
      </c>
      <c r="B186" s="66">
        <v>20</v>
      </c>
      <c r="C186" s="66">
        <v>51</v>
      </c>
      <c r="D186" s="66">
        <v>3</v>
      </c>
      <c r="E186" s="66">
        <v>5</v>
      </c>
      <c r="F186" s="67" t="s">
        <v>5021</v>
      </c>
      <c r="G186" s="66">
        <v>11</v>
      </c>
      <c r="H186" s="67" t="s">
        <v>3622</v>
      </c>
      <c r="I186" s="67" t="s">
        <v>3623</v>
      </c>
      <c r="J186" s="64">
        <v>34933</v>
      </c>
      <c r="K186" s="67" t="s">
        <v>3624</v>
      </c>
      <c r="L186" s="62" t="s">
        <v>3625</v>
      </c>
      <c r="M186" s="67">
        <v>984729406</v>
      </c>
      <c r="N186" s="62" t="s">
        <v>3184</v>
      </c>
      <c r="O186" s="67" t="s">
        <v>3184</v>
      </c>
      <c r="P186" s="67" t="s">
        <v>3184</v>
      </c>
      <c r="Q186" s="67" t="s">
        <v>4005</v>
      </c>
      <c r="R186" s="67" t="s">
        <v>35</v>
      </c>
      <c r="S186" s="62" t="s">
        <v>3625</v>
      </c>
      <c r="T186" s="62" t="s">
        <v>3626</v>
      </c>
    </row>
    <row r="187" spans="1:20" ht="15.75" customHeight="1">
      <c r="A187" s="62" t="s">
        <v>5234</v>
      </c>
      <c r="B187" s="66">
        <v>5</v>
      </c>
      <c r="C187" s="66">
        <v>4</v>
      </c>
      <c r="D187" s="66" t="s">
        <v>3184</v>
      </c>
      <c r="E187" s="66" t="s">
        <v>3184</v>
      </c>
      <c r="F187" s="67" t="s">
        <v>5021</v>
      </c>
      <c r="G187" s="66">
        <v>11</v>
      </c>
      <c r="H187" s="67" t="s">
        <v>4079</v>
      </c>
      <c r="I187" s="67" t="s">
        <v>4080</v>
      </c>
      <c r="J187" s="79">
        <v>35762</v>
      </c>
      <c r="K187" s="68" t="s">
        <v>4081</v>
      </c>
      <c r="L187" s="25" t="s">
        <v>4082</v>
      </c>
      <c r="M187" s="80">
        <v>955186142</v>
      </c>
      <c r="N187" s="67" t="s">
        <v>3184</v>
      </c>
      <c r="O187" s="68" t="s">
        <v>4084</v>
      </c>
      <c r="P187" s="68" t="s">
        <v>4085</v>
      </c>
      <c r="Q187" s="68" t="s">
        <v>34</v>
      </c>
      <c r="R187" s="67" t="s">
        <v>35</v>
      </c>
      <c r="S187" s="62" t="s">
        <v>4082</v>
      </c>
      <c r="T187" s="62" t="s">
        <v>4083</v>
      </c>
    </row>
    <row r="188" spans="1:20" ht="15.75" customHeight="1">
      <c r="A188" s="62" t="s">
        <v>5235</v>
      </c>
      <c r="B188" s="66">
        <v>5</v>
      </c>
      <c r="C188" s="66">
        <v>1</v>
      </c>
      <c r="D188" s="66" t="s">
        <v>3184</v>
      </c>
      <c r="E188" s="66" t="s">
        <v>3184</v>
      </c>
      <c r="F188" s="67" t="s">
        <v>5021</v>
      </c>
      <c r="G188" s="66">
        <v>11</v>
      </c>
      <c r="H188" s="67" t="s">
        <v>4086</v>
      </c>
      <c r="I188" s="67" t="s">
        <v>4087</v>
      </c>
      <c r="J188" s="79">
        <v>36136</v>
      </c>
      <c r="K188" s="68" t="s">
        <v>4088</v>
      </c>
      <c r="L188" s="25" t="s">
        <v>4089</v>
      </c>
      <c r="M188" s="80">
        <v>914818733</v>
      </c>
      <c r="N188" s="67" t="s">
        <v>3184</v>
      </c>
      <c r="O188" s="68" t="s">
        <v>4091</v>
      </c>
      <c r="P188" s="68" t="s">
        <v>4092</v>
      </c>
      <c r="Q188" s="68" t="s">
        <v>86</v>
      </c>
      <c r="R188" s="67" t="s">
        <v>35</v>
      </c>
      <c r="S188" s="62" t="s">
        <v>4089</v>
      </c>
      <c r="T188" s="62" t="s">
        <v>4090</v>
      </c>
    </row>
    <row r="189" spans="1:20" ht="15.75" customHeight="1"/>
    <row r="190" spans="1:20" ht="15.75" customHeight="1"/>
    <row r="191" spans="1:20" ht="15.75" customHeight="1"/>
    <row r="192" spans="1:20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K2" r:id="rId1" xr:uid="{00000000-0004-0000-0400-000000000000}"/>
    <hyperlink ref="N5" r:id="rId2" xr:uid="{00000000-0004-0000-0400-000001000000}"/>
  </hyperlinks>
  <pageMargins left="0.70078740157480324" right="0.70078740157480324" top="0.75196850393700787" bottom="0.75196850393700787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1000"/>
  <sheetViews>
    <sheetView workbookViewId="0"/>
  </sheetViews>
  <sheetFormatPr baseColWidth="10" defaultColWidth="12.5703125" defaultRowHeight="15" customHeight="1"/>
  <cols>
    <col min="1" max="6" width="12.5703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planilla completa_local</vt:lpstr>
      <vt:lpstr>data_empleados_nube</vt:lpstr>
      <vt:lpstr>tablasMaestras</vt:lpstr>
      <vt:lpstr>Consolidado_Prime</vt:lpstr>
      <vt:lpstr>Tablas_Maestras_Prime</vt:lpstr>
      <vt:lpstr>Data_Nube_Prime</vt:lpstr>
      <vt:lpstr>control de actividades</vt:lpstr>
      <vt:lpstr>IntegracionHoja1</vt:lpstr>
      <vt:lpstr>Nuevos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 Anakin</dc:creator>
  <cp:lastModifiedBy>HONORIO MORALES, HENRRY RICARDO</cp:lastModifiedBy>
  <cp:revision>3</cp:revision>
  <dcterms:created xsi:type="dcterms:W3CDTF">2025-10-08T01:33:38Z</dcterms:created>
  <dcterms:modified xsi:type="dcterms:W3CDTF">2025-10-08T01:33:39Z</dcterms:modified>
</cp:coreProperties>
</file>