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Additional tools\"/>
    </mc:Choice>
  </mc:AlternateContent>
  <xr:revisionPtr revIDLastSave="0" documentId="13_ncr:1_{B353EE8F-F522-4CA4-B839-008B430E133D}" xr6:coauthVersionLast="47" xr6:coauthVersionMax="47" xr10:uidLastSave="{00000000-0000-0000-0000-000000000000}"/>
  <bookViews>
    <workbookView xWindow="-120" yWindow="-120" windowWidth="29040" windowHeight="15840" activeTab="3" xr2:uid="{C0407B85-B327-42D9-9F5E-F62690023138}"/>
  </bookViews>
  <sheets>
    <sheet name="CommandGenerator" sheetId="1" r:id="rId1"/>
    <sheet name="FUC" sheetId="5" r:id="rId2"/>
    <sheet name="USB2CAN COMMANDS" sheetId="3" r:id="rId3"/>
    <sheet name="SJA1000 reg ad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4" l="1"/>
  <c r="D2" i="1"/>
  <c r="A2" i="1" s="1"/>
  <c r="A3" i="1"/>
  <c r="B15" i="5"/>
  <c r="B14" i="5"/>
  <c r="J3" i="5"/>
  <c r="J4" i="5"/>
  <c r="J5" i="5"/>
  <c r="J7" i="5"/>
  <c r="J8" i="5"/>
  <c r="J9" i="5"/>
  <c r="J10" i="5"/>
  <c r="J11" i="5"/>
  <c r="B4" i="5"/>
  <c r="B5" i="5"/>
  <c r="B6" i="5"/>
  <c r="B7" i="5"/>
  <c r="B8" i="5"/>
  <c r="B9" i="5"/>
  <c r="B10" i="5"/>
  <c r="B11" i="5"/>
  <c r="B3" i="5"/>
  <c r="J6" i="5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0" i="1"/>
  <c r="C3" i="1"/>
  <c r="C4" i="1"/>
  <c r="C5" i="1"/>
  <c r="C6" i="1"/>
  <c r="C7" i="1"/>
  <c r="C8" i="1"/>
  <c r="C9" i="1"/>
  <c r="C2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<sst xmlns="http://schemas.openxmlformats.org/spreadsheetml/2006/main" count="358" uniqueCount="160">
  <si>
    <t>x0f</t>
  </si>
  <si>
    <t>CMD</t>
  </si>
  <si>
    <t>synch</t>
  </si>
  <si>
    <t>length</t>
  </si>
  <si>
    <t>adress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</si>
  <si>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</si>
  <si>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</si>
  <si>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</si>
  <si>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</si>
  <si>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</si>
  <si>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</si>
  <si>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</si>
  <si>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</si>
  <si>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</si>
  <si>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</si>
  <si>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</si>
  <si>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</si>
  <si>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</si>
  <si>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</si>
  <si>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Meaning</t>
  </si>
  <si>
    <t>NORMAL_MODE</t>
  </si>
  <si>
    <t>C,L</t>
  </si>
  <si>
    <t>LOOPBACK_MODE</t>
  </si>
  <si>
    <t>C,N</t>
  </si>
  <si>
    <t>Loopback</t>
  </si>
  <si>
    <t>GET_MODE</t>
  </si>
  <si>
    <t>B,C,N,L</t>
  </si>
  <si>
    <t>BUS_OFF</t>
  </si>
  <si>
    <t>N</t>
  </si>
  <si>
    <t>ERROR</t>
  </si>
  <si>
    <t>READ_REG</t>
  </si>
  <si>
    <t>C,N,L</t>
  </si>
  <si>
    <t>WRITE_REG</t>
  </si>
  <si>
    <t>WRITE_READ_REG</t>
  </si>
  <si>
    <t>BITMOD_REG</t>
  </si>
  <si>
    <t>BITMOD_READ_REG</t>
  </si>
  <si>
    <t>COMMAND</t>
  </si>
  <si>
    <t>FW_VERSION</t>
  </si>
  <si>
    <t>TIMESTAMP****</t>
  </si>
  <si>
    <t>READ_MESSAGE_TS****</t>
  </si>
  <si>
    <t>WRITE_MESSAGE</t>
  </si>
  <si>
    <t>N,L</t>
  </si>
  <si>
    <t>READ_MESSAGE</t>
  </si>
  <si>
    <t>WRITE_SYNC_MESSAGE***</t>
  </si>
  <si>
    <t>READ_SYNC_MESSAGE***</t>
  </si>
  <si>
    <t>SEND_SYNC_MESSAGE***</t>
  </si>
  <si>
    <t>DISABLE_SYNC_MESSAGE***</t>
  </si>
  <si>
    <t>DISABLE_ALL_SYNC***</t>
  </si>
  <si>
    <t>ENABLE_SYNC_MESSAGE***</t>
  </si>
  <si>
    <t>SET_PERIOD_SYNC_MESSAGE***</t>
  </si>
  <si>
    <t>SUPPORTED_SYNC_MESSAGE</t>
  </si>
  <si>
    <t>READ_TEC</t>
  </si>
  <si>
    <t>READ_REC</t>
  </si>
  <si>
    <t>READ_RST</t>
  </si>
  <si>
    <t>WRITE_INSTRUCTION</t>
  </si>
  <si>
    <t>B</t>
  </si>
  <si>
    <t>Název</t>
  </si>
  <si>
    <t>Hodnota</t>
  </si>
  <si>
    <t>Mód</t>
  </si>
  <si>
    <t>Popis</t>
  </si>
  <si>
    <t>USB_LOOPBACK</t>
  </si>
  <si>
    <t>B,C,N,L*</t>
  </si>
  <si>
    <t>BOOT_MODE</t>
  </si>
  <si>
    <t>C,N.L</t>
  </si>
  <si>
    <t>P epnutí do Boot módu</t>
  </si>
  <si>
    <t>CONFIG_MODE</t>
  </si>
  <si>
    <t>B,N.L</t>
  </si>
  <si>
    <t>P epnutí do Config módu</t>
  </si>
  <si>
    <t>P epnutí do Normal módu</t>
  </si>
  <si>
    <t>P epnutí do Loopback módu</t>
  </si>
  <si>
    <t>Žádost o vrácení aktuálního módu</t>
  </si>
  <si>
    <t>Hlášení adaptéru o stavu Bus-off</t>
  </si>
  <si>
    <t>Další chybová hlášení</t>
  </si>
  <si>
    <t xml:space="preserve"> tení registru SJA 1000</t>
  </si>
  <si>
    <t>READ_REG_BLOCK **</t>
  </si>
  <si>
    <r>
      <t xml:space="preserve"> tení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</si>
  <si>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</t>
  </si>
  <si>
    <t>WRITE_REG_BLOCK **</t>
  </si>
  <si>
    <r>
      <t xml:space="preserve">Zápis do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</si>
  <si>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 a zpetné
čtení</t>
  </si>
  <si>
    <t>Bitová  modifikace  registru  SJA  1000
pomocí masky</t>
  </si>
  <si>
    <t>Bitová  modifikace  registru  SJA  1000 pomocí masky a zpetné čtení</t>
  </si>
  <si>
    <t>Rozši ující p íkazy</t>
  </si>
  <si>
    <t>Žádost o vrácení verze firmware</t>
  </si>
  <si>
    <t xml:space="preserve"> asová značka 1 sekunda</t>
  </si>
  <si>
    <t>P íchozí   CAN   zpráva   (USB2CAN-
&gt;PC),    poslední    2    bajty    obsahují timestemp          s rozlišením          250
mikrosekund s hodnotou  v intervalu  1 sekunda (rozsah 0-3999).</t>
  </si>
  <si>
    <t>Odeslání CAN zprávy</t>
  </si>
  <si>
    <t>P íchozí   CAN   zpráva   (USB2CAN-
&gt;PC)</t>
  </si>
  <si>
    <t>Zápis     zprávy     do     tabulky     HW synchronizačních zpráv.</t>
  </si>
  <si>
    <t xml:space="preserve"> tení      zprávy      z      tabulky      HW
synchronizačních zpráv.</t>
  </si>
  <si>
    <t>P íkaz   k odeslání   zprávy   z tabulky synchronizačních zpráv.</t>
  </si>
  <si>
    <t>Zakázání odesílání zprávy z tabulky.</t>
  </si>
  <si>
    <t>Zakázání     odesílání     všech    zpráv
z tabulky.</t>
  </si>
  <si>
    <t>Povolení odesílání zprávy z tabulky.</t>
  </si>
  <si>
    <t>Nastavení periody generování zprávy.</t>
  </si>
  <si>
    <r>
      <t xml:space="preserve">Dotaz   a   odpove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zda   jsou   HW synchronizační zprávy podporovány.</t>
    </r>
  </si>
  <si>
    <t xml:space="preserve"> tení Transmit Error Counteru</t>
  </si>
  <si>
    <t xml:space="preserve"> tení Receive Error Counteru</t>
  </si>
  <si>
    <r>
      <t xml:space="preserve">Počet   restart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SJA1000    z d vodu
p echodu do Bus-off stavu</t>
    </r>
  </si>
  <si>
    <t>Zápis     instrukce     do     programové pameti</t>
  </si>
  <si>
    <t>mode</t>
  </si>
  <si>
    <t>clock</t>
  </si>
  <si>
    <t>divider</t>
  </si>
  <si>
    <t>acceptance code</t>
  </si>
  <si>
    <t>acceptance mask</t>
  </si>
  <si>
    <t>0x08</t>
  </si>
  <si>
    <t>0x05</t>
  </si>
  <si>
    <t>0x04</t>
  </si>
  <si>
    <t>0x00</t>
  </si>
  <si>
    <t>Output</t>
  </si>
  <si>
    <t>0x04?</t>
  </si>
  <si>
    <t>Interrupt enable</t>
  </si>
  <si>
    <t>0x06</t>
  </si>
  <si>
    <t>0x07</t>
  </si>
  <si>
    <t>Bus Timing 1</t>
  </si>
  <si>
    <t>Bus Timing 2</t>
  </si>
  <si>
    <t>0x01</t>
  </si>
  <si>
    <t>command</t>
  </si>
  <si>
    <t>Normal mode</t>
  </si>
  <si>
    <t>Nastavit register mode podla pouzitia filtrov sprav 0x00 alebo 0x08. Pouzit prikaz WRITE_REG</t>
  </si>
  <si>
    <t>Init process</t>
  </si>
  <si>
    <t>End communication process</t>
  </si>
  <si>
    <t>Nastavit reset mod obvodu SJA1000 zapisom hodnoty 0x01 do registra Mode (adresa 0). Pouzit prikaz WRITE_REG</t>
  </si>
  <si>
    <t>0x1F</t>
  </si>
  <si>
    <t>cmd [dec]</t>
  </si>
  <si>
    <t>Frequently usage commands</t>
  </si>
  <si>
    <t>read</t>
  </si>
  <si>
    <t>write</t>
  </si>
  <si>
    <t>Read msg</t>
  </si>
  <si>
    <t>Write msg</t>
  </si>
  <si>
    <t>ID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</si>
  <si>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</si>
  <si>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</si>
  <si>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</si>
  <si>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</si>
  <si>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</si>
  <si>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</si>
  <si>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</si>
  <si>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</si>
  <si>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</si>
  <si>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</si>
  <si>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</si>
  <si>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</si>
  <si>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</si>
  <si>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</si>
  <si>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xff</t>
  </si>
  <si>
    <t>x02</t>
  </si>
  <si>
    <t>x03</t>
  </si>
  <si>
    <t>x12</t>
  </si>
  <si>
    <t>Whole command</t>
  </si>
  <si>
    <t>0;1;2;3</t>
  </si>
  <si>
    <t>Output contro</t>
  </si>
  <si>
    <t>Bus Timing 0</t>
  </si>
  <si>
    <t>x20</t>
  </si>
  <si>
    <t>hodnota</t>
  </si>
  <si>
    <t>max hodnota</t>
  </si>
  <si>
    <t>&lt; Critical Limit</t>
  </si>
  <si>
    <t>CMD_TRANSMIT_CRITICAL_LIMIT</t>
  </si>
  <si>
    <t>CMD_Baud_Rate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</si>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</sst>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sz val="10"/>
      <color indexed="63"/>
      <name val="Times New Roman"/>
      <family val="1"/>
      <charset val="204"/>
    </font>
    <font>
      <sz val="10"/>
      <color indexed="63"/>
      <name val="Arial"/>
      <family val="1"/>
      <charset val="204"/>
    </font>
    <font>
      <sz val="8"/>
      <color theme="1"/>
      <name val="Arial"/>
      <family val="2"/>
    </font>
    <font>
      <b/>
      <sz val="10"/>
      <color indexed="63"/>
      <name val="Arial"/>
      <family val="2"/>
      <charset val="238"/>
    </font>
    <font>
      <b/>
      <sz val="10"/>
      <color indexed="63"/>
      <name val="Arial"/>
      <family val="1"/>
      <charset val="238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63639"/>
      </left>
      <right style="thin">
        <color rgb="FF363639"/>
      </right>
      <top style="thin">
        <color rgb="FF363639"/>
      </top>
      <bottom style="thin">
        <color rgb="FF36363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shrinkToFi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9998-441A-4609-87CE-6352FEC4F125}">
  <dimension ref="A1:W34"/>
  <sheetViews>
    <sheetView workbookViewId="0"/>
  </sheetViews>
  <sheetFormatPr defaultRowHeight="15" x14ac:dyDescent="0.25"/>
  <cols>
    <col min="1" max="1" width="43" customWidth="1"/>
    <col min="3" max="3" width="18.5703125" customWidth="1"/>
    <col min="21" max="21" width="36" customWidth="1"/>
    <col min="22" max="22" width="48.140625" customWidth="1"/>
  </cols>
  <sheetData>
    <row r="1" spans="1:23" ht="15.75" x14ac:dyDescent="0.25">
      <c r="A1" t="s">
        <v>149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124</v>
      </c>
      <c r="U1" s="1" t="s">
        <v>19</v>
      </c>
      <c r="V1" s="3" t="s">
        <v>59</v>
      </c>
      <c r="W1" s="3" t="s">
        <v>58</v>
      </c>
    </row>
    <row r="2" spans="1:23" ht="15" customHeight="1" x14ac:dyDescent="0.25">
      <c r="A2" t="str">
        <f>_xlfn.CONCAT(B2:S2)</f>
        <v>x0fx00x00</v>
      </c>
      <c r="B2" t="s">
        <v>0</v>
      </c>
      <c r="C2" t="str">
        <f>"x0"&amp;DEC2HEX('USB2CAN COMMANDS'!B2)</f>
        <v>x00</v>
      </c>
      <c r="D2" s="2" t="str">
        <f>"x0"&amp;DEC2HEX(COLUMNS(E2:S2)-COUNTBLANK(E2:S2))</f>
        <v>x00</v>
      </c>
      <c r="T2">
        <v>0</v>
      </c>
      <c r="U2" s="4" t="s">
        <v>60</v>
      </c>
      <c r="V2" s="4" t="s">
        <v>24</v>
      </c>
      <c r="W2" s="4" t="s">
        <v>61</v>
      </c>
    </row>
    <row r="3" spans="1:23" ht="15" customHeight="1" x14ac:dyDescent="0.25">
      <c r="A3" t="str">
        <f>_xlfn.CONCAT(B3:S3)</f>
        <v>x0fx01x00</v>
      </c>
      <c r="B3" t="s">
        <v>0</v>
      </c>
      <c r="C3" t="str">
        <f>"x0"&amp;DEC2HEX('USB2CAN COMMANDS'!B3)</f>
        <v>x01</v>
      </c>
      <c r="D3" s="2" t="str">
        <f t="shared" ref="D3:D34" si="0">"x0"&amp;DEC2HEX(COUNT(E3:S3))</f>
        <v>x00</v>
      </c>
      <c r="T3">
        <v>1</v>
      </c>
      <c r="U3" s="4" t="s">
        <v>62</v>
      </c>
      <c r="V3" s="4" t="s">
        <v>64</v>
      </c>
      <c r="W3" s="4" t="s">
        <v>63</v>
      </c>
    </row>
    <row r="4" spans="1:23" s="9" customFormat="1" ht="15" customHeight="1" x14ac:dyDescent="0.25">
      <c r="B4" s="9" t="s">
        <v>0</v>
      </c>
      <c r="C4" s="9" t="str">
        <f>"x0"&amp;DEC2HEX('USB2CAN COMMANDS'!B4)</f>
        <v>x02</v>
      </c>
      <c r="D4" s="10" t="str">
        <f t="shared" si="0"/>
        <v>x00</v>
      </c>
      <c r="T4" s="9">
        <v>2</v>
      </c>
      <c r="U4" s="11" t="s">
        <v>65</v>
      </c>
      <c r="V4" s="11" t="s">
        <v>67</v>
      </c>
      <c r="W4" s="11" t="s">
        <v>66</v>
      </c>
    </row>
    <row r="5" spans="1:23" ht="15" customHeight="1" x14ac:dyDescent="0.25">
      <c r="B5" t="s">
        <v>0</v>
      </c>
      <c r="C5" t="str">
        <f>"x0"&amp;DEC2HEX('USB2CAN COMMANDS'!B5)</f>
        <v>x03</v>
      </c>
      <c r="D5" s="2" t="str">
        <f t="shared" si="0"/>
        <v>x00</v>
      </c>
      <c r="T5">
        <v>3</v>
      </c>
      <c r="U5" s="4" t="s">
        <v>20</v>
      </c>
      <c r="V5" s="4" t="s">
        <v>68</v>
      </c>
      <c r="W5" s="4" t="s">
        <v>21</v>
      </c>
    </row>
    <row r="6" spans="1:23" ht="15" customHeight="1" x14ac:dyDescent="0.25">
      <c r="B6" t="s">
        <v>0</v>
      </c>
      <c r="C6" t="str">
        <f>"x0"&amp;DEC2HEX('USB2CAN COMMANDS'!B6)</f>
        <v>x04</v>
      </c>
      <c r="D6" s="2" t="str">
        <f t="shared" si="0"/>
        <v>x00</v>
      </c>
      <c r="T6">
        <v>4</v>
      </c>
      <c r="U6" s="4" t="s">
        <v>22</v>
      </c>
      <c r="V6" s="4" t="s">
        <v>69</v>
      </c>
      <c r="W6" s="4" t="s">
        <v>23</v>
      </c>
    </row>
    <row r="7" spans="1:23" ht="15" customHeight="1" x14ac:dyDescent="0.25">
      <c r="B7" t="s">
        <v>0</v>
      </c>
      <c r="C7" t="str">
        <f>"x0"&amp;DEC2HEX('USB2CAN COMMANDS'!B7)</f>
        <v>x06</v>
      </c>
      <c r="D7" s="2" t="str">
        <f t="shared" si="0"/>
        <v>x00</v>
      </c>
      <c r="T7">
        <v>6</v>
      </c>
      <c r="U7" s="4" t="s">
        <v>25</v>
      </c>
      <c r="V7" s="4" t="s">
        <v>70</v>
      </c>
      <c r="W7" s="4" t="s">
        <v>26</v>
      </c>
    </row>
    <row r="8" spans="1:23" ht="15" customHeight="1" x14ac:dyDescent="0.25">
      <c r="B8" t="s">
        <v>0</v>
      </c>
      <c r="C8" t="str">
        <f>"x0"&amp;DEC2HEX('USB2CAN COMMANDS'!B8)</f>
        <v>x08</v>
      </c>
      <c r="D8" s="2" t="str">
        <f t="shared" si="0"/>
        <v>x00</v>
      </c>
      <c r="T8">
        <v>8</v>
      </c>
      <c r="U8" s="4" t="s">
        <v>27</v>
      </c>
      <c r="V8" s="4" t="s">
        <v>71</v>
      </c>
      <c r="W8" s="4" t="s">
        <v>28</v>
      </c>
    </row>
    <row r="9" spans="1:23" ht="15" customHeight="1" x14ac:dyDescent="0.25">
      <c r="B9" t="s">
        <v>0</v>
      </c>
      <c r="C9" t="str">
        <f>"x0"&amp;DEC2HEX('USB2CAN COMMANDS'!B9)</f>
        <v>x09</v>
      </c>
      <c r="D9" s="2" t="str">
        <f t="shared" si="0"/>
        <v>x00</v>
      </c>
      <c r="T9">
        <v>9</v>
      </c>
      <c r="U9" s="4" t="s">
        <v>29</v>
      </c>
      <c r="V9" s="4" t="s">
        <v>72</v>
      </c>
      <c r="W9" s="4" t="s">
        <v>28</v>
      </c>
    </row>
    <row r="10" spans="1:23" s="9" customFormat="1" ht="15" customHeight="1" x14ac:dyDescent="0.25">
      <c r="B10" s="9" t="s">
        <v>0</v>
      </c>
      <c r="C10" s="9" t="str">
        <f>"x"&amp;DEC2HEX('USB2CAN COMMANDS'!B10)</f>
        <v>x10</v>
      </c>
      <c r="D10" s="10" t="str">
        <f t="shared" si="0"/>
        <v>x00</v>
      </c>
      <c r="T10" s="9">
        <v>16</v>
      </c>
      <c r="U10" s="11" t="s">
        <v>30</v>
      </c>
      <c r="V10" s="11" t="s">
        <v>73</v>
      </c>
      <c r="W10" s="11" t="s">
        <v>31</v>
      </c>
    </row>
    <row r="11" spans="1:23" ht="15" customHeight="1" x14ac:dyDescent="0.25">
      <c r="B11" t="s">
        <v>0</v>
      </c>
      <c r="C11" t="str">
        <f>"x"&amp;DEC2HEX('USB2CAN COMMANDS'!B11)</f>
        <v>x11</v>
      </c>
      <c r="D11" s="2" t="str">
        <f t="shared" si="0"/>
        <v>x00</v>
      </c>
      <c r="T11">
        <v>17</v>
      </c>
      <c r="U11" s="4" t="s">
        <v>74</v>
      </c>
      <c r="V11" s="5" t="s">
        <v>75</v>
      </c>
      <c r="W11" s="4" t="s">
        <v>31</v>
      </c>
    </row>
    <row r="12" spans="1:23" s="9" customFormat="1" ht="15" customHeight="1" x14ac:dyDescent="0.25">
      <c r="B12" s="9" t="s">
        <v>0</v>
      </c>
      <c r="C12" s="9" t="str">
        <f>"x"&amp;DEC2HEX('USB2CAN COMMANDS'!B12)</f>
        <v>x12</v>
      </c>
      <c r="D12" s="10" t="str">
        <f t="shared" si="0"/>
        <v>x00</v>
      </c>
      <c r="T12" s="9">
        <v>18</v>
      </c>
      <c r="U12" s="11" t="s">
        <v>32</v>
      </c>
      <c r="V12" s="11" t="s">
        <v>76</v>
      </c>
      <c r="W12" s="11" t="s">
        <v>31</v>
      </c>
    </row>
    <row r="13" spans="1:23" ht="15" customHeight="1" x14ac:dyDescent="0.25">
      <c r="B13" t="s">
        <v>0</v>
      </c>
      <c r="C13" t="str">
        <f>"x"&amp;DEC2HEX('USB2CAN COMMANDS'!B13)</f>
        <v>x13</v>
      </c>
      <c r="D13" s="2" t="str">
        <f t="shared" si="0"/>
        <v>x00</v>
      </c>
      <c r="T13">
        <v>19</v>
      </c>
      <c r="U13" s="4" t="s">
        <v>77</v>
      </c>
      <c r="V13" s="5" t="s">
        <v>78</v>
      </c>
      <c r="W13" s="4" t="s">
        <v>31</v>
      </c>
    </row>
    <row r="14" spans="1:23" ht="15" customHeight="1" x14ac:dyDescent="0.25">
      <c r="B14" t="s">
        <v>0</v>
      </c>
      <c r="C14" t="str">
        <f>"x"&amp;DEC2HEX('USB2CAN COMMANDS'!B14)</f>
        <v>x14</v>
      </c>
      <c r="D14" s="2" t="str">
        <f t="shared" si="0"/>
        <v>x00</v>
      </c>
      <c r="T14">
        <v>20</v>
      </c>
      <c r="U14" s="4" t="s">
        <v>33</v>
      </c>
      <c r="V14" s="5" t="s">
        <v>79</v>
      </c>
      <c r="W14" s="4" t="s">
        <v>31</v>
      </c>
    </row>
    <row r="15" spans="1:23" ht="15" customHeight="1" x14ac:dyDescent="0.25">
      <c r="B15" t="s">
        <v>0</v>
      </c>
      <c r="C15" t="str">
        <f>"x"&amp;DEC2HEX('USB2CAN COMMANDS'!B15)</f>
        <v>x15</v>
      </c>
      <c r="D15" s="2" t="str">
        <f t="shared" si="0"/>
        <v>x00</v>
      </c>
      <c r="T15">
        <v>21</v>
      </c>
      <c r="U15" s="4" t="s">
        <v>34</v>
      </c>
      <c r="V15" s="5" t="s">
        <v>80</v>
      </c>
      <c r="W15" s="4" t="s">
        <v>31</v>
      </c>
    </row>
    <row r="16" spans="1:23" ht="15" customHeight="1" x14ac:dyDescent="0.25">
      <c r="B16" t="s">
        <v>0</v>
      </c>
      <c r="C16" t="str">
        <f>"x"&amp;DEC2HEX('USB2CAN COMMANDS'!B16)</f>
        <v>x16</v>
      </c>
      <c r="D16" s="2" t="str">
        <f t="shared" si="0"/>
        <v>x00</v>
      </c>
      <c r="T16">
        <v>22</v>
      </c>
      <c r="U16" s="4" t="s">
        <v>35</v>
      </c>
      <c r="V16" s="4" t="s">
        <v>81</v>
      </c>
      <c r="W16" s="4" t="s">
        <v>31</v>
      </c>
    </row>
    <row r="17" spans="2:23" ht="15" customHeight="1" x14ac:dyDescent="0.25">
      <c r="B17" t="s">
        <v>0</v>
      </c>
      <c r="C17" t="str">
        <f>"x"&amp;DEC2HEX('USB2CAN COMMANDS'!B17)</f>
        <v>x20</v>
      </c>
      <c r="D17" s="2" t="str">
        <f t="shared" si="0"/>
        <v>x00</v>
      </c>
      <c r="T17">
        <v>32</v>
      </c>
      <c r="U17" s="4" t="s">
        <v>36</v>
      </c>
      <c r="V17" s="4" t="s">
        <v>82</v>
      </c>
      <c r="W17" s="4" t="s">
        <v>31</v>
      </c>
    </row>
    <row r="18" spans="2:23" ht="15" customHeight="1" x14ac:dyDescent="0.25">
      <c r="B18" t="s">
        <v>0</v>
      </c>
      <c r="C18" t="str">
        <f>"x"&amp;DEC2HEX('USB2CAN COMMANDS'!B18)</f>
        <v>x21</v>
      </c>
      <c r="D18" s="2" t="str">
        <f t="shared" si="0"/>
        <v>x00</v>
      </c>
      <c r="T18">
        <v>33</v>
      </c>
      <c r="U18" s="4" t="s">
        <v>37</v>
      </c>
      <c r="V18" s="4" t="s">
        <v>83</v>
      </c>
      <c r="W18" s="4" t="s">
        <v>31</v>
      </c>
    </row>
    <row r="19" spans="2:23" ht="15" customHeight="1" x14ac:dyDescent="0.25">
      <c r="B19" t="s">
        <v>0</v>
      </c>
      <c r="C19" t="str">
        <f>"x"&amp;DEC2HEX('USB2CAN COMMANDS'!B19)</f>
        <v>x3E</v>
      </c>
      <c r="D19" s="2" t="str">
        <f t="shared" si="0"/>
        <v>x00</v>
      </c>
      <c r="T19">
        <v>62</v>
      </c>
      <c r="U19" s="4" t="s">
        <v>38</v>
      </c>
      <c r="V19" s="4" t="s">
        <v>84</v>
      </c>
      <c r="W19" s="4" t="s">
        <v>28</v>
      </c>
    </row>
    <row r="20" spans="2:23" ht="15" customHeight="1" x14ac:dyDescent="0.25">
      <c r="B20" t="s">
        <v>0</v>
      </c>
      <c r="C20" t="str">
        <f>"x"&amp;DEC2HEX('USB2CAN COMMANDS'!B20)</f>
        <v>x3F</v>
      </c>
      <c r="D20" s="2" t="str">
        <f t="shared" si="0"/>
        <v>x00</v>
      </c>
      <c r="T20">
        <v>63</v>
      </c>
      <c r="U20" s="4" t="s">
        <v>39</v>
      </c>
      <c r="V20" s="5" t="s">
        <v>85</v>
      </c>
      <c r="W20" s="4" t="s">
        <v>28</v>
      </c>
    </row>
    <row r="21" spans="2:23" ht="15" customHeight="1" x14ac:dyDescent="0.25">
      <c r="B21" s="9" t="s">
        <v>0</v>
      </c>
      <c r="C21" s="9" t="str">
        <f>"x"&amp;DEC2HEX('USB2CAN COMMANDS'!B21)</f>
        <v>x40</v>
      </c>
      <c r="D21" s="10" t="str">
        <f t="shared" si="0"/>
        <v>x00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64</v>
      </c>
      <c r="U21" s="11" t="s">
        <v>40</v>
      </c>
      <c r="V21" s="11" t="s">
        <v>86</v>
      </c>
      <c r="W21" s="4" t="s">
        <v>41</v>
      </c>
    </row>
    <row r="22" spans="2:23" ht="15" customHeight="1" x14ac:dyDescent="0.25">
      <c r="B22" s="9" t="s">
        <v>0</v>
      </c>
      <c r="C22" s="9" t="str">
        <f>"x"&amp;DEC2HEX('USB2CAN COMMANDS'!B22)</f>
        <v>x41</v>
      </c>
      <c r="D22" s="10" t="str">
        <f t="shared" si="0"/>
        <v>x00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>
        <v>65</v>
      </c>
      <c r="U22" s="11" t="s">
        <v>42</v>
      </c>
      <c r="V22" s="12" t="s">
        <v>87</v>
      </c>
      <c r="W22" s="4" t="s">
        <v>41</v>
      </c>
    </row>
    <row r="23" spans="2:23" ht="15" customHeight="1" x14ac:dyDescent="0.25">
      <c r="B23" t="s">
        <v>0</v>
      </c>
      <c r="C23" t="str">
        <f>"x"&amp;DEC2HEX('USB2CAN COMMANDS'!B23)</f>
        <v>x42</v>
      </c>
      <c r="D23" s="2" t="str">
        <f t="shared" si="0"/>
        <v>x00</v>
      </c>
      <c r="T23">
        <v>66</v>
      </c>
      <c r="U23" s="4" t="s">
        <v>43</v>
      </c>
      <c r="V23" s="4" t="s">
        <v>88</v>
      </c>
      <c r="W23" s="4" t="s">
        <v>28</v>
      </c>
    </row>
    <row r="24" spans="2:23" ht="15" customHeight="1" x14ac:dyDescent="0.25">
      <c r="B24" t="s">
        <v>0</v>
      </c>
      <c r="C24" t="str">
        <f>"x"&amp;DEC2HEX('USB2CAN COMMANDS'!B24)</f>
        <v>x43</v>
      </c>
      <c r="D24" s="2" t="str">
        <f t="shared" si="0"/>
        <v>x00</v>
      </c>
      <c r="T24">
        <v>67</v>
      </c>
      <c r="U24" s="4" t="s">
        <v>44</v>
      </c>
      <c r="V24" s="5" t="s">
        <v>89</v>
      </c>
      <c r="W24" s="4" t="s">
        <v>28</v>
      </c>
    </row>
    <row r="25" spans="2:23" ht="15" customHeight="1" x14ac:dyDescent="0.25">
      <c r="B25" t="s">
        <v>0</v>
      </c>
      <c r="C25" t="str">
        <f>"x"&amp;DEC2HEX('USB2CAN COMMANDS'!B25)</f>
        <v>x44</v>
      </c>
      <c r="D25" s="2" t="str">
        <f t="shared" si="0"/>
        <v>x00</v>
      </c>
      <c r="T25">
        <v>68</v>
      </c>
      <c r="U25" s="4" t="s">
        <v>45</v>
      </c>
      <c r="V25" s="4" t="s">
        <v>90</v>
      </c>
      <c r="W25" s="4" t="s">
        <v>28</v>
      </c>
    </row>
    <row r="26" spans="2:23" ht="15" customHeight="1" x14ac:dyDescent="0.25">
      <c r="B26" t="s">
        <v>0</v>
      </c>
      <c r="C26" t="str">
        <f>"x"&amp;DEC2HEX('USB2CAN COMMANDS'!B26)</f>
        <v>x45</v>
      </c>
      <c r="D26" s="2" t="str">
        <f t="shared" si="0"/>
        <v>x00</v>
      </c>
      <c r="T26">
        <v>69</v>
      </c>
      <c r="U26" s="4" t="s">
        <v>46</v>
      </c>
      <c r="V26" s="4" t="s">
        <v>91</v>
      </c>
      <c r="W26" s="4" t="s">
        <v>28</v>
      </c>
    </row>
    <row r="27" spans="2:23" ht="15" customHeight="1" x14ac:dyDescent="0.25">
      <c r="B27" t="s">
        <v>0</v>
      </c>
      <c r="C27" t="str">
        <f>"x"&amp;DEC2HEX('USB2CAN COMMANDS'!B27)</f>
        <v>x46</v>
      </c>
      <c r="D27" s="2" t="str">
        <f t="shared" si="0"/>
        <v>x00</v>
      </c>
      <c r="T27">
        <v>70</v>
      </c>
      <c r="U27" s="4" t="s">
        <v>47</v>
      </c>
      <c r="V27" s="5" t="s">
        <v>92</v>
      </c>
      <c r="W27" s="4" t="s">
        <v>28</v>
      </c>
    </row>
    <row r="28" spans="2:23" ht="15" customHeight="1" x14ac:dyDescent="0.25">
      <c r="B28" t="s">
        <v>0</v>
      </c>
      <c r="C28" t="str">
        <f>"x"&amp;DEC2HEX('USB2CAN COMMANDS'!B28)</f>
        <v>x47</v>
      </c>
      <c r="D28" s="2" t="str">
        <f t="shared" si="0"/>
        <v>x00</v>
      </c>
      <c r="T28">
        <v>71</v>
      </c>
      <c r="U28" s="4" t="s">
        <v>48</v>
      </c>
      <c r="V28" s="4" t="s">
        <v>93</v>
      </c>
      <c r="W28" s="4" t="s">
        <v>28</v>
      </c>
    </row>
    <row r="29" spans="2:23" ht="15" customHeight="1" x14ac:dyDescent="0.25">
      <c r="B29" t="s">
        <v>0</v>
      </c>
      <c r="C29" t="str">
        <f>"x"&amp;DEC2HEX('USB2CAN COMMANDS'!B29)</f>
        <v>x48</v>
      </c>
      <c r="D29" s="2" t="str">
        <f t="shared" si="0"/>
        <v>x00</v>
      </c>
      <c r="T29">
        <v>72</v>
      </c>
      <c r="U29" s="4" t="s">
        <v>49</v>
      </c>
      <c r="V29" s="4" t="s">
        <v>94</v>
      </c>
      <c r="W29" s="4" t="s">
        <v>28</v>
      </c>
    </row>
    <row r="30" spans="2:23" ht="15" customHeight="1" x14ac:dyDescent="0.25">
      <c r="B30" t="s">
        <v>0</v>
      </c>
      <c r="C30" t="str">
        <f>"x"&amp;DEC2HEX('USB2CAN COMMANDS'!B30)</f>
        <v>x4A</v>
      </c>
      <c r="D30" s="2" t="str">
        <f t="shared" si="0"/>
        <v>x00</v>
      </c>
      <c r="T30">
        <v>74</v>
      </c>
      <c r="U30" s="4" t="s">
        <v>50</v>
      </c>
      <c r="V30" s="5" t="s">
        <v>95</v>
      </c>
      <c r="W30" s="4" t="s">
        <v>28</v>
      </c>
    </row>
    <row r="31" spans="2:23" ht="15" customHeight="1" x14ac:dyDescent="0.25">
      <c r="B31" t="s">
        <v>0</v>
      </c>
      <c r="C31" t="str">
        <f>"x"&amp;DEC2HEX('USB2CAN COMMANDS'!B31)</f>
        <v>x60</v>
      </c>
      <c r="D31" s="2" t="str">
        <f t="shared" si="0"/>
        <v>x00</v>
      </c>
      <c r="T31">
        <v>96</v>
      </c>
      <c r="U31" s="4" t="s">
        <v>51</v>
      </c>
      <c r="V31" s="4" t="s">
        <v>96</v>
      </c>
      <c r="W31" s="4" t="s">
        <v>28</v>
      </c>
    </row>
    <row r="32" spans="2:23" ht="15" customHeight="1" x14ac:dyDescent="0.25">
      <c r="B32" t="s">
        <v>0</v>
      </c>
      <c r="C32" t="str">
        <f>"x"&amp;DEC2HEX('USB2CAN COMMANDS'!B32)</f>
        <v>x61</v>
      </c>
      <c r="D32" s="2" t="str">
        <f t="shared" si="0"/>
        <v>x00</v>
      </c>
      <c r="T32">
        <v>97</v>
      </c>
      <c r="U32" s="4" t="s">
        <v>52</v>
      </c>
      <c r="V32" s="4" t="s">
        <v>97</v>
      </c>
      <c r="W32" s="4" t="s">
        <v>28</v>
      </c>
    </row>
    <row r="33" spans="2:23" ht="15" customHeight="1" x14ac:dyDescent="0.25">
      <c r="B33" t="s">
        <v>0</v>
      </c>
      <c r="C33" t="str">
        <f>"x"&amp;DEC2HEX('USB2CAN COMMANDS'!B33)</f>
        <v>x62</v>
      </c>
      <c r="D33" s="2" t="str">
        <f t="shared" si="0"/>
        <v>x00</v>
      </c>
      <c r="T33">
        <v>98</v>
      </c>
      <c r="U33" s="4" t="s">
        <v>53</v>
      </c>
      <c r="V33" s="5" t="s">
        <v>98</v>
      </c>
      <c r="W33" s="4" t="s">
        <v>28</v>
      </c>
    </row>
    <row r="34" spans="2:23" ht="15" customHeight="1" x14ac:dyDescent="0.25">
      <c r="B34" t="s">
        <v>0</v>
      </c>
      <c r="C34" t="str">
        <f>"x"&amp;DEC2HEX('USB2CAN COMMANDS'!B34)</f>
        <v>x7F</v>
      </c>
      <c r="D34" s="2" t="str">
        <f t="shared" si="0"/>
        <v>x00</v>
      </c>
      <c r="T34">
        <v>127</v>
      </c>
      <c r="U34" s="4" t="s">
        <v>54</v>
      </c>
      <c r="V34" s="4" t="s">
        <v>99</v>
      </c>
      <c r="W34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9CF-2E2C-4375-A033-FB167A3AFC80}">
  <dimension ref="A1:W16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2" max="2" width="34.7109375" customWidth="1"/>
    <col min="4" max="4" width="9.140625" customWidth="1"/>
    <col min="9" max="10" width="9.140625" customWidth="1"/>
  </cols>
  <sheetData>
    <row r="1" spans="1:23" x14ac:dyDescent="0.25">
      <c r="B1" s="14" t="s">
        <v>125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s="8"/>
      <c r="U2" s="8"/>
      <c r="V2" s="8"/>
      <c r="W2" s="8"/>
    </row>
    <row r="3" spans="1:23" x14ac:dyDescent="0.25">
      <c r="A3" s="15" t="s">
        <v>126</v>
      </c>
      <c r="B3" t="str">
        <f>"x0fx12x"&amp;C3&amp;"x05"</f>
        <v>x0fx12x0x00x05</v>
      </c>
      <c r="C3" s="7" t="s">
        <v>108</v>
      </c>
      <c r="D3" t="s">
        <v>100</v>
      </c>
      <c r="I3" s="15" t="s">
        <v>127</v>
      </c>
      <c r="J3" t="str">
        <f t="shared" ref="J3:J5" si="0">"x0fx12x"&amp;K3&amp;"x05"</f>
        <v>x0fx12x0x00x05</v>
      </c>
      <c r="K3" s="7" t="s">
        <v>108</v>
      </c>
      <c r="L3" t="s">
        <v>100</v>
      </c>
    </row>
    <row r="4" spans="1:23" x14ac:dyDescent="0.25">
      <c r="A4" s="15"/>
      <c r="B4" t="str">
        <f t="shared" ref="B4:B11" si="1">"x0fx12x"&amp;C4&amp;"x05"</f>
        <v>x0fx12x0x1Fx05</v>
      </c>
      <c r="C4" t="s">
        <v>123</v>
      </c>
      <c r="D4" t="s">
        <v>101</v>
      </c>
      <c r="I4" s="15"/>
      <c r="J4" t="str">
        <f t="shared" si="0"/>
        <v>x0fx12x0x1Fx05</v>
      </c>
      <c r="K4" t="s">
        <v>123</v>
      </c>
      <c r="L4" t="s">
        <v>101</v>
      </c>
    </row>
    <row r="5" spans="1:23" x14ac:dyDescent="0.25">
      <c r="A5" s="15"/>
      <c r="B5" t="str">
        <f t="shared" si="1"/>
        <v>x0fx12x0x04x05</v>
      </c>
      <c r="C5" t="s">
        <v>107</v>
      </c>
      <c r="D5" t="s">
        <v>103</v>
      </c>
      <c r="I5" s="15"/>
      <c r="J5" t="str">
        <f t="shared" si="0"/>
        <v>x0fx12x0x04x05</v>
      </c>
      <c r="K5" t="s">
        <v>107</v>
      </c>
      <c r="L5" t="s">
        <v>103</v>
      </c>
    </row>
    <row r="6" spans="1:23" x14ac:dyDescent="0.25">
      <c r="A6" s="15"/>
      <c r="B6" t="str">
        <f t="shared" si="1"/>
        <v>x0fx12x0x05x05</v>
      </c>
      <c r="C6" t="s">
        <v>106</v>
      </c>
      <c r="D6" t="s">
        <v>104</v>
      </c>
      <c r="I6" s="15"/>
      <c r="J6" t="str">
        <f>"x0fx12x"&amp;K6&amp;"x05"</f>
        <v>x0fx12x0x05x05</v>
      </c>
      <c r="K6" t="s">
        <v>106</v>
      </c>
      <c r="L6" t="s">
        <v>104</v>
      </c>
    </row>
    <row r="7" spans="1:23" x14ac:dyDescent="0.25">
      <c r="A7" s="15"/>
      <c r="B7" t="str">
        <f t="shared" si="1"/>
        <v>x0fx12x0x08x05</v>
      </c>
      <c r="C7" t="s">
        <v>105</v>
      </c>
      <c r="D7" t="s">
        <v>109</v>
      </c>
      <c r="I7" s="15"/>
      <c r="J7" t="str">
        <f t="shared" ref="J7:J11" si="2">"x0fx12x"&amp;K7&amp;"x05"</f>
        <v>x0fx12x0x08x05</v>
      </c>
      <c r="K7" t="s">
        <v>105</v>
      </c>
      <c r="L7" t="s">
        <v>109</v>
      </c>
    </row>
    <row r="8" spans="1:23" x14ac:dyDescent="0.25">
      <c r="A8" s="15"/>
      <c r="B8" t="str">
        <f t="shared" si="1"/>
        <v>x0fx12x0x04?x05</v>
      </c>
      <c r="C8" t="s">
        <v>110</v>
      </c>
      <c r="D8" t="s">
        <v>111</v>
      </c>
      <c r="I8" s="15"/>
      <c r="J8" t="str">
        <f t="shared" si="2"/>
        <v>x0fx12x0x04?x05</v>
      </c>
      <c r="K8" t="s">
        <v>110</v>
      </c>
      <c r="L8" t="s">
        <v>111</v>
      </c>
    </row>
    <row r="9" spans="1:23" x14ac:dyDescent="0.25">
      <c r="A9" s="15"/>
      <c r="B9" t="str">
        <f t="shared" si="1"/>
        <v>x0fx12x0x06x05</v>
      </c>
      <c r="C9" t="s">
        <v>112</v>
      </c>
      <c r="D9" t="s">
        <v>114</v>
      </c>
      <c r="I9" s="15"/>
      <c r="J9" t="str">
        <f t="shared" si="2"/>
        <v>x0fx12x0x06x05</v>
      </c>
      <c r="K9" t="s">
        <v>112</v>
      </c>
      <c r="L9" t="s">
        <v>114</v>
      </c>
    </row>
    <row r="10" spans="1:23" x14ac:dyDescent="0.25">
      <c r="A10" s="15"/>
      <c r="B10" t="str">
        <f t="shared" si="1"/>
        <v>x0fx12x0x07x05</v>
      </c>
      <c r="C10" t="s">
        <v>113</v>
      </c>
      <c r="D10" t="s">
        <v>115</v>
      </c>
      <c r="I10" s="15"/>
      <c r="J10" t="str">
        <f t="shared" si="2"/>
        <v>x0fx12x0x07x05</v>
      </c>
      <c r="K10" t="s">
        <v>113</v>
      </c>
      <c r="L10" t="s">
        <v>115</v>
      </c>
    </row>
    <row r="11" spans="1:23" x14ac:dyDescent="0.25">
      <c r="A11" s="15"/>
      <c r="B11" t="str">
        <f t="shared" si="1"/>
        <v>x0fx12x0x01x05</v>
      </c>
      <c r="C11" t="s">
        <v>116</v>
      </c>
      <c r="D11" t="s">
        <v>117</v>
      </c>
      <c r="I11" s="15"/>
      <c r="J11" t="str">
        <f t="shared" si="2"/>
        <v>x0fx12x0x01x05</v>
      </c>
      <c r="K11" t="s">
        <v>116</v>
      </c>
      <c r="L11" t="s">
        <v>117</v>
      </c>
    </row>
    <row r="13" spans="1:23" x14ac:dyDescent="0.25">
      <c r="C13" t="s">
        <v>130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136</v>
      </c>
      <c r="J13" t="s">
        <v>137</v>
      </c>
      <c r="K13" t="s">
        <v>138</v>
      </c>
      <c r="L13" t="s">
        <v>139</v>
      </c>
      <c r="M13" t="s">
        <v>140</v>
      </c>
      <c r="N13" t="s">
        <v>141</v>
      </c>
      <c r="O13" t="s">
        <v>142</v>
      </c>
      <c r="P13" t="s">
        <v>143</v>
      </c>
      <c r="Q13" t="s">
        <v>144</v>
      </c>
    </row>
    <row r="14" spans="1:23" x14ac:dyDescent="0.25">
      <c r="A14" t="s">
        <v>128</v>
      </c>
      <c r="B14" t="str">
        <f>"x0fx40x0"&amp;DEC2HEX(COUNT(C14:Q14))&amp;D14&amp;E14&amp;F14&amp;G14&amp;H14&amp;I14&amp;J14&amp;K14&amp;L14&amp;M14&amp;N14&amp;O14&amp;P14&amp;Q14</f>
        <v>x0fx40x00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23" x14ac:dyDescent="0.25">
      <c r="A15" t="s">
        <v>129</v>
      </c>
      <c r="B15" t="str">
        <f>"x0fx40x0"&amp;DEC2HEX(COLUMNS(C15:Q15)-COUNTBLANK(C15:Q15))&amp;C15&amp;D15&amp;E15&amp;F15&amp;G15&amp;H15&amp;I15&amp;J15&amp;K15&amp;L15&amp;M15&amp;N15&amp;O15&amp;P15&amp;Q15</f>
        <v>x0fx40x04x12x02x03xff</v>
      </c>
      <c r="C15" s="13" t="s">
        <v>148</v>
      </c>
      <c r="D15" s="13" t="s">
        <v>146</v>
      </c>
      <c r="E15" s="13" t="s">
        <v>147</v>
      </c>
      <c r="F15" s="13" t="s">
        <v>145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23" x14ac:dyDescent="0.25">
      <c r="B16" s="13"/>
    </row>
  </sheetData>
  <mergeCells count="3">
    <mergeCell ref="B1:W1"/>
    <mergeCell ref="A3:A11"/>
    <mergeCell ref="I3:I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DCF-A507-45DE-A0A6-75C309BFB912}">
  <dimension ref="A1:D34"/>
  <sheetViews>
    <sheetView workbookViewId="0">
      <selection activeCell="B2" sqref="B2:B34"/>
    </sheetView>
  </sheetViews>
  <sheetFormatPr defaultRowHeight="15" x14ac:dyDescent="0.25"/>
  <cols>
    <col min="1" max="1" width="23.140625" customWidth="1"/>
    <col min="2" max="2" width="17.7109375" customWidth="1"/>
    <col min="4" max="4" width="18.28515625" customWidth="1"/>
  </cols>
  <sheetData>
    <row r="1" spans="1:4" ht="15.75" x14ac:dyDescent="0.25">
      <c r="A1" s="3" t="s">
        <v>56</v>
      </c>
      <c r="B1" s="3" t="s">
        <v>57</v>
      </c>
      <c r="C1" s="3" t="s">
        <v>58</v>
      </c>
      <c r="D1" s="3" t="s">
        <v>59</v>
      </c>
    </row>
    <row r="2" spans="1:4" ht="25.5" x14ac:dyDescent="0.25">
      <c r="A2" s="4" t="s">
        <v>60</v>
      </c>
      <c r="B2" s="6">
        <v>0</v>
      </c>
      <c r="C2" s="4" t="s">
        <v>61</v>
      </c>
      <c r="D2" s="4" t="s">
        <v>24</v>
      </c>
    </row>
    <row r="3" spans="1:4" ht="25.5" x14ac:dyDescent="0.25">
      <c r="A3" s="4" t="s">
        <v>62</v>
      </c>
      <c r="B3" s="6">
        <v>1</v>
      </c>
      <c r="C3" s="4" t="s">
        <v>63</v>
      </c>
      <c r="D3" s="4" t="s">
        <v>64</v>
      </c>
    </row>
    <row r="4" spans="1:4" ht="25.5" x14ac:dyDescent="0.25">
      <c r="A4" s="4" t="s">
        <v>65</v>
      </c>
      <c r="B4" s="6">
        <v>2</v>
      </c>
      <c r="C4" s="4" t="s">
        <v>66</v>
      </c>
      <c r="D4" s="4" t="s">
        <v>67</v>
      </c>
    </row>
    <row r="5" spans="1:4" ht="25.5" x14ac:dyDescent="0.25">
      <c r="A5" s="4" t="s">
        <v>20</v>
      </c>
      <c r="B5" s="6">
        <v>3</v>
      </c>
      <c r="C5" s="4" t="s">
        <v>21</v>
      </c>
      <c r="D5" s="4" t="s">
        <v>68</v>
      </c>
    </row>
    <row r="6" spans="1:4" ht="25.5" x14ac:dyDescent="0.25">
      <c r="A6" s="4" t="s">
        <v>22</v>
      </c>
      <c r="B6" s="6">
        <v>4</v>
      </c>
      <c r="C6" s="4" t="s">
        <v>23</v>
      </c>
      <c r="D6" s="4" t="s">
        <v>69</v>
      </c>
    </row>
    <row r="7" spans="1:4" ht="25.5" x14ac:dyDescent="0.25">
      <c r="A7" s="4" t="s">
        <v>25</v>
      </c>
      <c r="B7" s="6">
        <v>6</v>
      </c>
      <c r="C7" s="4" t="s">
        <v>26</v>
      </c>
      <c r="D7" s="4" t="s">
        <v>70</v>
      </c>
    </row>
    <row r="8" spans="1:4" ht="25.5" x14ac:dyDescent="0.25">
      <c r="A8" s="4" t="s">
        <v>27</v>
      </c>
      <c r="B8" s="6">
        <v>8</v>
      </c>
      <c r="C8" s="4" t="s">
        <v>28</v>
      </c>
      <c r="D8" s="4" t="s">
        <v>71</v>
      </c>
    </row>
    <row r="9" spans="1:4" ht="25.5" x14ac:dyDescent="0.25">
      <c r="A9" s="4" t="s">
        <v>29</v>
      </c>
      <c r="B9" s="6">
        <v>9</v>
      </c>
      <c r="C9" s="4" t="s">
        <v>28</v>
      </c>
      <c r="D9" s="4" t="s">
        <v>72</v>
      </c>
    </row>
    <row r="10" spans="1:4" ht="25.5" x14ac:dyDescent="0.25">
      <c r="A10" s="4" t="s">
        <v>30</v>
      </c>
      <c r="B10" s="6">
        <v>16</v>
      </c>
      <c r="C10" s="4" t="s">
        <v>31</v>
      </c>
      <c r="D10" s="4" t="s">
        <v>73</v>
      </c>
    </row>
    <row r="11" spans="1:4" ht="25.5" x14ac:dyDescent="0.25">
      <c r="A11" s="4" t="s">
        <v>74</v>
      </c>
      <c r="B11" s="6">
        <v>17</v>
      </c>
      <c r="C11" s="4" t="s">
        <v>31</v>
      </c>
      <c r="D11" s="5" t="s">
        <v>75</v>
      </c>
    </row>
    <row r="12" spans="1:4" ht="25.5" x14ac:dyDescent="0.25">
      <c r="A12" s="4" t="s">
        <v>32</v>
      </c>
      <c r="B12" s="6">
        <v>18</v>
      </c>
      <c r="C12" s="4" t="s">
        <v>31</v>
      </c>
      <c r="D12" s="4" t="s">
        <v>76</v>
      </c>
    </row>
    <row r="13" spans="1:4" ht="25.5" x14ac:dyDescent="0.25">
      <c r="A13" s="4" t="s">
        <v>77</v>
      </c>
      <c r="B13" s="6">
        <v>19</v>
      </c>
      <c r="C13" s="4" t="s">
        <v>31</v>
      </c>
      <c r="D13" s="5" t="s">
        <v>78</v>
      </c>
    </row>
    <row r="14" spans="1:4" ht="38.25" x14ac:dyDescent="0.25">
      <c r="A14" s="4" t="s">
        <v>33</v>
      </c>
      <c r="B14" s="6">
        <v>20</v>
      </c>
      <c r="C14" s="4" t="s">
        <v>31</v>
      </c>
      <c r="D14" s="5" t="s">
        <v>79</v>
      </c>
    </row>
    <row r="15" spans="1:4" ht="38.25" x14ac:dyDescent="0.25">
      <c r="A15" s="4" t="s">
        <v>34</v>
      </c>
      <c r="B15" s="6">
        <v>21</v>
      </c>
      <c r="C15" s="4" t="s">
        <v>31</v>
      </c>
      <c r="D15" s="5" t="s">
        <v>80</v>
      </c>
    </row>
    <row r="16" spans="1:4" ht="51" x14ac:dyDescent="0.25">
      <c r="A16" s="4" t="s">
        <v>35</v>
      </c>
      <c r="B16" s="6">
        <v>22</v>
      </c>
      <c r="C16" s="4" t="s">
        <v>31</v>
      </c>
      <c r="D16" s="4" t="s">
        <v>81</v>
      </c>
    </row>
    <row r="17" spans="1:4" x14ac:dyDescent="0.25">
      <c r="A17" s="4" t="s">
        <v>36</v>
      </c>
      <c r="B17" s="6">
        <v>32</v>
      </c>
      <c r="C17" s="4" t="s">
        <v>31</v>
      </c>
      <c r="D17" s="4" t="s">
        <v>82</v>
      </c>
    </row>
    <row r="18" spans="1:4" ht="25.5" x14ac:dyDescent="0.25">
      <c r="A18" s="4" t="s">
        <v>37</v>
      </c>
      <c r="B18" s="6">
        <v>33</v>
      </c>
      <c r="C18" s="4" t="s">
        <v>31</v>
      </c>
      <c r="D18" s="4" t="s">
        <v>83</v>
      </c>
    </row>
    <row r="19" spans="1:4" ht="25.5" x14ac:dyDescent="0.25">
      <c r="A19" s="4" t="s">
        <v>38</v>
      </c>
      <c r="B19" s="6">
        <v>62</v>
      </c>
      <c r="C19" s="4" t="s">
        <v>28</v>
      </c>
      <c r="D19" s="4" t="s">
        <v>84</v>
      </c>
    </row>
    <row r="20" spans="1:4" ht="140.25" x14ac:dyDescent="0.25">
      <c r="A20" s="4" t="s">
        <v>39</v>
      </c>
      <c r="B20" s="6">
        <v>63</v>
      </c>
      <c r="C20" s="4" t="s">
        <v>28</v>
      </c>
      <c r="D20" s="5" t="s">
        <v>85</v>
      </c>
    </row>
    <row r="21" spans="1:4" ht="25.5" x14ac:dyDescent="0.25">
      <c r="A21" s="4" t="s">
        <v>40</v>
      </c>
      <c r="B21" s="6">
        <v>64</v>
      </c>
      <c r="C21" s="4" t="s">
        <v>41</v>
      </c>
      <c r="D21" s="4" t="s">
        <v>86</v>
      </c>
    </row>
    <row r="22" spans="1:4" ht="38.25" x14ac:dyDescent="0.25">
      <c r="A22" s="4" t="s">
        <v>42</v>
      </c>
      <c r="B22" s="6">
        <v>65</v>
      </c>
      <c r="C22" s="4" t="s">
        <v>41</v>
      </c>
      <c r="D22" s="5" t="s">
        <v>87</v>
      </c>
    </row>
    <row r="23" spans="1:4" ht="51" x14ac:dyDescent="0.25">
      <c r="A23" s="4" t="s">
        <v>43</v>
      </c>
      <c r="B23" s="6">
        <v>66</v>
      </c>
      <c r="C23" s="4" t="s">
        <v>28</v>
      </c>
      <c r="D23" s="4" t="s">
        <v>88</v>
      </c>
    </row>
    <row r="24" spans="1:4" ht="51" x14ac:dyDescent="0.25">
      <c r="A24" s="4" t="s">
        <v>44</v>
      </c>
      <c r="B24" s="6">
        <v>67</v>
      </c>
      <c r="C24" s="4" t="s">
        <v>28</v>
      </c>
      <c r="D24" s="5" t="s">
        <v>89</v>
      </c>
    </row>
    <row r="25" spans="1:4" ht="51" x14ac:dyDescent="0.25">
      <c r="A25" s="4" t="s">
        <v>45</v>
      </c>
      <c r="B25" s="6">
        <v>68</v>
      </c>
      <c r="C25" s="4" t="s">
        <v>28</v>
      </c>
      <c r="D25" s="4" t="s">
        <v>90</v>
      </c>
    </row>
    <row r="26" spans="1:4" ht="25.5" x14ac:dyDescent="0.25">
      <c r="A26" s="4" t="s">
        <v>46</v>
      </c>
      <c r="B26" s="6">
        <v>69</v>
      </c>
      <c r="C26" s="4" t="s">
        <v>28</v>
      </c>
      <c r="D26" s="4" t="s">
        <v>91</v>
      </c>
    </row>
    <row r="27" spans="1:4" ht="51" x14ac:dyDescent="0.25">
      <c r="A27" s="4" t="s">
        <v>47</v>
      </c>
      <c r="B27" s="6">
        <v>70</v>
      </c>
      <c r="C27" s="4" t="s">
        <v>28</v>
      </c>
      <c r="D27" s="5" t="s">
        <v>92</v>
      </c>
    </row>
    <row r="28" spans="1:4" ht="25.5" x14ac:dyDescent="0.25">
      <c r="A28" s="4" t="s">
        <v>48</v>
      </c>
      <c r="B28" s="6">
        <v>71</v>
      </c>
      <c r="C28" s="4" t="s">
        <v>28</v>
      </c>
      <c r="D28" s="4" t="s">
        <v>93</v>
      </c>
    </row>
    <row r="29" spans="1:4" ht="25.5" x14ac:dyDescent="0.25">
      <c r="A29" s="4" t="s">
        <v>49</v>
      </c>
      <c r="B29" s="6">
        <v>72</v>
      </c>
      <c r="C29" s="4" t="s">
        <v>28</v>
      </c>
      <c r="D29" s="4" t="s">
        <v>94</v>
      </c>
    </row>
    <row r="30" spans="1:4" ht="51" x14ac:dyDescent="0.25">
      <c r="A30" s="4" t="s">
        <v>50</v>
      </c>
      <c r="B30" s="6">
        <v>74</v>
      </c>
      <c r="C30" s="4" t="s">
        <v>28</v>
      </c>
      <c r="D30" s="5" t="s">
        <v>95</v>
      </c>
    </row>
    <row r="31" spans="1:4" ht="25.5" x14ac:dyDescent="0.25">
      <c r="A31" s="4" t="s">
        <v>51</v>
      </c>
      <c r="B31" s="6">
        <v>96</v>
      </c>
      <c r="C31" s="4" t="s">
        <v>28</v>
      </c>
      <c r="D31" s="4" t="s">
        <v>96</v>
      </c>
    </row>
    <row r="32" spans="1:4" ht="25.5" x14ac:dyDescent="0.25">
      <c r="A32" s="4" t="s">
        <v>52</v>
      </c>
      <c r="B32" s="6">
        <v>97</v>
      </c>
      <c r="C32" s="4" t="s">
        <v>28</v>
      </c>
      <c r="D32" s="4" t="s">
        <v>97</v>
      </c>
    </row>
    <row r="33" spans="1:4" ht="51" x14ac:dyDescent="0.25">
      <c r="A33" s="4" t="s">
        <v>53</v>
      </c>
      <c r="B33" s="6">
        <v>98</v>
      </c>
      <c r="C33" s="4" t="s">
        <v>28</v>
      </c>
      <c r="D33" s="5" t="s">
        <v>98</v>
      </c>
    </row>
    <row r="34" spans="1:4" ht="38.25" x14ac:dyDescent="0.25">
      <c r="A34" s="4" t="s">
        <v>54</v>
      </c>
      <c r="B34" s="6">
        <v>127</v>
      </c>
      <c r="C34" s="4" t="s">
        <v>55</v>
      </c>
      <c r="D34" s="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D63-8EC3-4BB9-A8A5-E23EC62450F6}">
  <dimension ref="A1:K35"/>
  <sheetViews>
    <sheetView tabSelected="1" workbookViewId="0">
      <selection activeCell="A3" sqref="A3"/>
    </sheetView>
  </sheetViews>
  <sheetFormatPr defaultRowHeight="15" x14ac:dyDescent="0.25"/>
  <cols>
    <col min="1" max="1" width="9.140625" customWidth="1"/>
    <col min="2" max="2" width="13.140625" customWidth="1"/>
  </cols>
  <sheetData>
    <row r="1" spans="1:11" x14ac:dyDescent="0.25">
      <c r="A1" s="14" t="s">
        <v>120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7" t="s">
        <v>108</v>
      </c>
      <c r="B2" t="s">
        <v>100</v>
      </c>
      <c r="C2" t="s">
        <v>100</v>
      </c>
    </row>
    <row r="3" spans="1:11" x14ac:dyDescent="0.25">
      <c r="A3" t="s">
        <v>123</v>
      </c>
      <c r="B3" t="s">
        <v>101</v>
      </c>
      <c r="C3" t="s">
        <v>102</v>
      </c>
    </row>
    <row r="4" spans="1:11" x14ac:dyDescent="0.25">
      <c r="A4" t="s">
        <v>110</v>
      </c>
      <c r="B4" t="s">
        <v>103</v>
      </c>
      <c r="C4" t="s">
        <v>150</v>
      </c>
      <c r="D4">
        <v>16</v>
      </c>
      <c r="E4">
        <v>17</v>
      </c>
      <c r="F4">
        <v>18</v>
      </c>
      <c r="G4">
        <v>19</v>
      </c>
    </row>
    <row r="5" spans="1:11" x14ac:dyDescent="0.25">
      <c r="A5" t="s">
        <v>106</v>
      </c>
      <c r="B5" t="s">
        <v>104</v>
      </c>
      <c r="C5" t="s">
        <v>150</v>
      </c>
      <c r="D5">
        <v>20</v>
      </c>
      <c r="E5">
        <v>21</v>
      </c>
      <c r="F5">
        <v>22</v>
      </c>
      <c r="G5">
        <v>23</v>
      </c>
    </row>
    <row r="6" spans="1:11" x14ac:dyDescent="0.25">
      <c r="A6" t="s">
        <v>105</v>
      </c>
      <c r="B6" t="s">
        <v>151</v>
      </c>
    </row>
    <row r="7" spans="1:11" x14ac:dyDescent="0.25">
      <c r="A7" t="s">
        <v>107</v>
      </c>
      <c r="B7" t="s">
        <v>111</v>
      </c>
    </row>
    <row r="8" spans="1:11" x14ac:dyDescent="0.25">
      <c r="A8" t="s">
        <v>112</v>
      </c>
      <c r="B8" t="s">
        <v>152</v>
      </c>
    </row>
    <row r="9" spans="1:11" x14ac:dyDescent="0.25">
      <c r="A9" t="s">
        <v>113</v>
      </c>
      <c r="B9" t="s">
        <v>114</v>
      </c>
    </row>
    <row r="10" spans="1:11" x14ac:dyDescent="0.25">
      <c r="A10" s="16" t="str">
        <f>"0x"&amp;DEC2HEX(32)</f>
        <v>0x20</v>
      </c>
      <c r="B10" s="16" t="s">
        <v>117</v>
      </c>
      <c r="H10" s="16" t="s">
        <v>154</v>
      </c>
      <c r="I10" s="16" t="s">
        <v>155</v>
      </c>
    </row>
    <row r="11" spans="1:11" x14ac:dyDescent="0.25">
      <c r="B11" t="s">
        <v>153</v>
      </c>
      <c r="C11" t="s">
        <v>157</v>
      </c>
      <c r="H11" t="s">
        <v>108</v>
      </c>
      <c r="I11">
        <v>18</v>
      </c>
    </row>
    <row r="12" spans="1:11" x14ac:dyDescent="0.25">
      <c r="B12" t="s">
        <v>153</v>
      </c>
      <c r="C12" t="s">
        <v>157</v>
      </c>
      <c r="H12" t="s">
        <v>116</v>
      </c>
      <c r="I12" t="s">
        <v>156</v>
      </c>
    </row>
    <row r="13" spans="1:11" x14ac:dyDescent="0.25">
      <c r="C13" t="s">
        <v>158</v>
      </c>
      <c r="H13" s="17" t="s">
        <v>152</v>
      </c>
      <c r="I13" s="17"/>
      <c r="J13" s="17" t="s">
        <v>114</v>
      </c>
      <c r="K13" s="17"/>
    </row>
    <row r="14" spans="1:11" x14ac:dyDescent="0.25">
      <c r="G14" s="16" t="s">
        <v>159</v>
      </c>
      <c r="H14" s="14"/>
      <c r="I14" s="14"/>
      <c r="J14" s="14"/>
      <c r="K14" s="14"/>
    </row>
    <row r="27" spans="2:2" x14ac:dyDescent="0.25">
      <c r="B27" t="s">
        <v>118</v>
      </c>
    </row>
    <row r="28" spans="2:2" x14ac:dyDescent="0.25">
      <c r="B28" t="s">
        <v>119</v>
      </c>
    </row>
    <row r="33" spans="1:10" x14ac:dyDescent="0.25">
      <c r="A33" s="14" t="s">
        <v>121</v>
      </c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B34" t="s">
        <v>65</v>
      </c>
    </row>
    <row r="35" spans="1:10" x14ac:dyDescent="0.25">
      <c r="B35" t="s">
        <v>122</v>
      </c>
    </row>
  </sheetData>
  <mergeCells count="6">
    <mergeCell ref="A1:K1"/>
    <mergeCell ref="A33:J33"/>
    <mergeCell ref="H14:I14"/>
    <mergeCell ref="J14:K14"/>
    <mergeCell ref="J13:K13"/>
    <mergeCell ref="H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CommandGenerator</vt:lpstr>
      <vt:lpstr>FUC</vt:lpstr>
      <vt:lpstr>USB2CAN COMMANDS</vt:lpstr>
      <vt:lpstr>SJA1000 reg adress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2022-06-15T12:10:24Z</dcterms:created>
  <dcterms:modified xsi:type="dcterms:W3CDTF">2022-06-16T14:42:14Z</dcterms:modified>
</cp:coreProperties>
</file>