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8_{E2C5BE3A-3F2A-4B0B-948D-0ACB15C75B9A}" xr6:coauthVersionLast="45" xr6:coauthVersionMax="45" xr10:uidLastSave="{00000000-0000-0000-0000-000000000000}"/>
  <bookViews>
    <workbookView xWindow="3900" yWindow="1725" windowWidth="14400" windowHeight="10755" tabRatio="710" activeTab="1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4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40" i="8"/>
  <c r="F40" i="8"/>
  <c r="G40" i="8"/>
  <c r="D40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5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40" i="8" s="1"/>
  <c r="D46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6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5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5" i="8"/>
  <c r="E44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<sst xmlns="http://schemas.openxmlformats.org/spreadsheetml/2006/main" count="1078" uniqueCount="517">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</sst>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15</c:v>
                </c:pt>
                <c:pt idx="3">
                  <c:v>16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11</c:v>
                </c:pt>
                <c:pt idx="10">
                  <c:v>11</c:v>
                </c:pt>
                <c:pt idx="11">
                  <c:v>30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20</c:v>
                </c:pt>
                <c:pt idx="1">
                  <c:v>4</c:v>
                </c:pt>
                <c:pt idx="2">
                  <c:v>21</c:v>
                </c:pt>
                <c:pt idx="3">
                  <c:v>17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0</c:v>
                </c:pt>
                <c:pt idx="9">
                  <c:v>21</c:v>
                </c:pt>
                <c:pt idx="10">
                  <c:v>22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0.5</c:v>
                </c:pt>
                <c:pt idx="1">
                  <c:v>0.88235294117647056</c:v>
                </c:pt>
                <c:pt idx="2">
                  <c:v>0.41666666666666669</c:v>
                </c:pt>
                <c:pt idx="3">
                  <c:v>0.48484848484848486</c:v>
                </c:pt>
                <c:pt idx="4">
                  <c:v>0.76470588235294112</c:v>
                </c:pt>
                <c:pt idx="5">
                  <c:v>0.79411764705882348</c:v>
                </c:pt>
                <c:pt idx="6">
                  <c:v>0.79411764705882348</c:v>
                </c:pt>
                <c:pt idx="7">
                  <c:v>0.5714285714285714</c:v>
                </c:pt>
                <c:pt idx="8">
                  <c:v>1</c:v>
                </c:pt>
                <c:pt idx="9">
                  <c:v>0.34375</c:v>
                </c:pt>
                <c:pt idx="10">
                  <c:v>0.33333333333333331</c:v>
                </c:pt>
                <c:pt idx="11">
                  <c:v>0.88235294117647056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0.5</c:v>
                </c:pt>
                <c:pt idx="1">
                  <c:v>0.11764705882352941</c:v>
                </c:pt>
                <c:pt idx="2">
                  <c:v>0.58333333333333337</c:v>
                </c:pt>
                <c:pt idx="3">
                  <c:v>0.51515151515151514</c:v>
                </c:pt>
                <c:pt idx="4">
                  <c:v>0.23529411764705882</c:v>
                </c:pt>
                <c:pt idx="5">
                  <c:v>0.20588235294117646</c:v>
                </c:pt>
                <c:pt idx="6">
                  <c:v>0.20588235294117646</c:v>
                </c:pt>
                <c:pt idx="7">
                  <c:v>0.42857142857142855</c:v>
                </c:pt>
                <c:pt idx="8">
                  <c:v>0</c:v>
                </c:pt>
                <c:pt idx="9">
                  <c:v>0.65625</c:v>
                </c:pt>
                <c:pt idx="10">
                  <c:v>0.66666666666666663</c:v>
                </c:pt>
                <c:pt idx="11">
                  <c:v>0.11764705882352941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'09-3'!D44</f>
        <v>35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34.142857142857146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20</v>
      </c>
      <c r="C5" s="10">
        <f>'08-1'!D44</f>
        <v>30</v>
      </c>
      <c r="D5" s="10">
        <f>'08-2'!D46</f>
        <v>15</v>
      </c>
      <c r="E5" s="10">
        <f>'08-3'!D44</f>
        <v>16</v>
      </c>
      <c r="F5" s="10">
        <f>'08-4'!D44</f>
        <v>26</v>
      </c>
      <c r="G5" s="10">
        <f>'09-1'!D44</f>
        <v>27</v>
      </c>
      <c r="H5" s="10">
        <f>'09-2'!D44</f>
        <v>27</v>
      </c>
      <c r="I5" s="10">
        <f>'09-3'!D45</f>
        <v>20</v>
      </c>
      <c r="J5" s="10">
        <f>'10-1'!D43</f>
        <v>33</v>
      </c>
      <c r="K5" s="10">
        <f>'10-2'!D42</f>
        <v>11</v>
      </c>
      <c r="L5" s="10">
        <f>'10-3'!D43</f>
        <v>11</v>
      </c>
      <c r="M5" s="10">
        <f>'11-1'!D44</f>
        <v>30</v>
      </c>
      <c r="N5" s="10">
        <f>'11-2'!D43</f>
        <v>29</v>
      </c>
      <c r="O5" s="10">
        <f>'11-3'!D43</f>
        <v>33</v>
      </c>
      <c r="P5" s="33">
        <f t="shared" ref="P5:P8" si="0">AVERAGE(B5:O5)</f>
        <v>23.428571428571427</v>
      </c>
      <c r="Q5" s="33">
        <f t="shared" ref="Q5:Q8" si="1">MAX(B5:O5)</f>
        <v>33</v>
      </c>
      <c r="R5" s="33">
        <f t="shared" ref="R5:R8" si="2">MIN(B5:O5)</f>
        <v>11</v>
      </c>
    </row>
    <row r="6" spans="1:18" ht="18.75" x14ac:dyDescent="0.3">
      <c r="A6" s="19" t="s">
        <v>489</v>
      </c>
      <c r="B6" s="10">
        <f>'06-1'!D51</f>
        <v>20</v>
      </c>
      <c r="C6" s="10">
        <f>'08-1'!D45</f>
        <v>4</v>
      </c>
      <c r="D6" s="10">
        <f>'08-2'!D47</f>
        <v>21</v>
      </c>
      <c r="E6" s="10">
        <f>'08-3'!D45</f>
        <v>17</v>
      </c>
      <c r="F6" s="10">
        <f>'08-4'!D45</f>
        <v>8</v>
      </c>
      <c r="G6" s="10">
        <f>'09-1'!D45</f>
        <v>7</v>
      </c>
      <c r="H6" s="10">
        <f>'09-2'!D45</f>
        <v>7</v>
      </c>
      <c r="I6" s="10">
        <f>'09-3'!D46</f>
        <v>15</v>
      </c>
      <c r="J6" s="10">
        <f>'10-1'!D44</f>
        <v>0</v>
      </c>
      <c r="K6" s="10">
        <f>'10-2'!D43</f>
        <v>21</v>
      </c>
      <c r="L6" s="10">
        <f>'10-3'!D44</f>
        <v>22</v>
      </c>
      <c r="M6" s="10">
        <f>'11-1'!D45</f>
        <v>4</v>
      </c>
      <c r="N6" s="10">
        <f>'11-2'!D44</f>
        <v>4</v>
      </c>
      <c r="O6" s="10">
        <f>'11-3'!D44</f>
        <v>0</v>
      </c>
      <c r="P6" s="33">
        <f t="shared" si="0"/>
        <v>10.714285714285714</v>
      </c>
      <c r="Q6" s="33">
        <f t="shared" si="1"/>
        <v>22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0.5</v>
      </c>
      <c r="C7" s="32">
        <f t="shared" ref="C7:O7" si="3">C5/C4</f>
        <v>0.88235294117647056</v>
      </c>
      <c r="D7" s="32">
        <f t="shared" si="3"/>
        <v>0.41666666666666669</v>
      </c>
      <c r="E7" s="32">
        <f t="shared" si="3"/>
        <v>0.48484848484848486</v>
      </c>
      <c r="F7" s="32">
        <f t="shared" si="3"/>
        <v>0.76470588235294112</v>
      </c>
      <c r="G7" s="32">
        <f t="shared" si="3"/>
        <v>0.79411764705882348</v>
      </c>
      <c r="H7" s="32">
        <f t="shared" si="3"/>
        <v>0.79411764705882348</v>
      </c>
      <c r="I7" s="32">
        <f t="shared" si="3"/>
        <v>0.5714285714285714</v>
      </c>
      <c r="J7" s="32">
        <f t="shared" si="3"/>
        <v>1</v>
      </c>
      <c r="K7" s="32">
        <f t="shared" si="3"/>
        <v>0.34375</v>
      </c>
      <c r="L7" s="32">
        <f t="shared" si="3"/>
        <v>0.33333333333333331</v>
      </c>
      <c r="M7" s="32">
        <f t="shared" si="3"/>
        <v>0.88235294117647056</v>
      </c>
      <c r="N7" s="32">
        <f t="shared" si="3"/>
        <v>0.87878787878787878</v>
      </c>
      <c r="O7" s="32">
        <f t="shared" si="3"/>
        <v>1</v>
      </c>
      <c r="P7" s="34">
        <f t="shared" si="0"/>
        <v>0.68903299956346165</v>
      </c>
      <c r="Q7" s="34">
        <f t="shared" si="1"/>
        <v>1</v>
      </c>
      <c r="R7" s="34">
        <f t="shared" si="2"/>
        <v>0.33333333333333331</v>
      </c>
    </row>
    <row r="8" spans="1:18" ht="18.75" x14ac:dyDescent="0.3">
      <c r="A8" s="35" t="s">
        <v>512</v>
      </c>
      <c r="B8" s="36">
        <f>B6/B4</f>
        <v>0.5</v>
      </c>
      <c r="C8" s="36">
        <f t="shared" ref="C8:O8" si="4">C6/C4</f>
        <v>0.11764705882352941</v>
      </c>
      <c r="D8" s="36">
        <f t="shared" si="4"/>
        <v>0.58333333333333337</v>
      </c>
      <c r="E8" s="36">
        <f t="shared" si="4"/>
        <v>0.51515151515151514</v>
      </c>
      <c r="F8" s="36">
        <f t="shared" si="4"/>
        <v>0.23529411764705882</v>
      </c>
      <c r="G8" s="36">
        <f t="shared" si="4"/>
        <v>0.20588235294117646</v>
      </c>
      <c r="H8" s="36">
        <f t="shared" si="4"/>
        <v>0.20588235294117646</v>
      </c>
      <c r="I8" s="36">
        <f t="shared" si="4"/>
        <v>0.42857142857142855</v>
      </c>
      <c r="J8" s="36">
        <f t="shared" si="4"/>
        <v>0</v>
      </c>
      <c r="K8" s="36">
        <f t="shared" si="4"/>
        <v>0.65625</v>
      </c>
      <c r="L8" s="36">
        <f t="shared" si="4"/>
        <v>0.66666666666666663</v>
      </c>
      <c r="M8" s="36">
        <f t="shared" si="4"/>
        <v>0.11764705882352941</v>
      </c>
      <c r="N8" s="36">
        <f t="shared" si="4"/>
        <v>0.12121212121212122</v>
      </c>
      <c r="O8" s="36">
        <f t="shared" si="4"/>
        <v>0</v>
      </c>
      <c r="P8" s="37">
        <f t="shared" si="0"/>
        <v>0.31096700043653824</v>
      </c>
      <c r="Q8" s="37">
        <f t="shared" si="1"/>
        <v>0.66666666666666663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42" sqref="D4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H12" s="4" t="str">
        <f t="shared" si="0"/>
        <v>X</v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H15" s="4" t="str">
        <f t="shared" si="0"/>
        <v>X</v>
      </c>
    </row>
    <row r="16" spans="1:8" x14ac:dyDescent="0.25">
      <c r="A16" s="26">
        <v>627</v>
      </c>
      <c r="B16" s="26">
        <v>12</v>
      </c>
      <c r="C16" s="9" t="s">
        <v>366</v>
      </c>
      <c r="H16" s="4" t="str">
        <f t="shared" si="0"/>
        <v>X</v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H20" s="4" t="str">
        <f t="shared" si="0"/>
        <v>X</v>
      </c>
    </row>
    <row r="21" spans="1:8" x14ac:dyDescent="0.25">
      <c r="A21" s="26">
        <v>3542</v>
      </c>
      <c r="B21" s="26">
        <v>17</v>
      </c>
      <c r="C21" s="9" t="s">
        <v>371</v>
      </c>
      <c r="H21" s="4" t="str">
        <f t="shared" si="0"/>
        <v>X</v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H23" s="4" t="str">
        <f t="shared" si="0"/>
        <v>X</v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H25" s="4" t="str">
        <f t="shared" si="0"/>
        <v>X</v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H35" s="4" t="str">
        <f t="shared" si="0"/>
        <v>X</v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39" t="s">
        <v>491</v>
      </c>
      <c r="B37" s="39"/>
      <c r="C37" s="40"/>
      <c r="D37" s="22">
        <f>COUNTA(D5:D36)</f>
        <v>11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21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11</v>
      </c>
      <c r="E42" s="12">
        <f>D42/D41</f>
        <v>0.34375</v>
      </c>
    </row>
    <row r="43" spans="1:8" ht="18.75" x14ac:dyDescent="0.3">
      <c r="C43" s="19" t="s">
        <v>489</v>
      </c>
      <c r="D43" s="10">
        <f>H37</f>
        <v>21</v>
      </c>
      <c r="E43" s="12">
        <f>D43/D41</f>
        <v>0.65625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A7" workbookViewId="0">
      <selection activeCell="D22" sqref="D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H6" s="4" t="str">
        <f t="shared" ref="H6:H37" si="0">IF(COUNTA(D6:G6)=0,"X","")</f>
        <v>X</v>
      </c>
    </row>
    <row r="7" spans="1:8" x14ac:dyDescent="0.25">
      <c r="A7" s="26">
        <v>4355</v>
      </c>
      <c r="B7" s="26">
        <v>3</v>
      </c>
      <c r="C7" s="9" t="s">
        <v>389</v>
      </c>
      <c r="H7" s="4" t="str">
        <f t="shared" si="0"/>
        <v>X</v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H29" s="4" t="str">
        <f t="shared" si="0"/>
        <v>X</v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H32" s="4" t="str">
        <f t="shared" si="0"/>
        <v>X</v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11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22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11</v>
      </c>
      <c r="E43" s="12">
        <f>D43/D42</f>
        <v>0.33333333333333331</v>
      </c>
    </row>
    <row r="44" spans="1:8" ht="18.75" x14ac:dyDescent="0.3">
      <c r="C44" s="19" t="s">
        <v>489</v>
      </c>
      <c r="D44" s="10">
        <f>H38</f>
        <v>22</v>
      </c>
      <c r="E44" s="12">
        <f>D44/D42</f>
        <v>0.66666666666666663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13" workbookViewId="0">
      <selection activeCell="D37" sqref="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H14" s="4" t="str">
        <f t="shared" si="0"/>
        <v>X</v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H37" s="4" t="str">
        <f t="shared" si="0"/>
        <v>X</v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workbookViewId="0">
      <selection activeCell="D24" sqref="D2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topLeftCell="A18" workbookViewId="0">
      <selection activeCell="D43" sqref="D4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7" zoomScaleNormal="100" workbookViewId="0">
      <selection activeCell="D49" sqref="D49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H10" s="4" t="str">
        <f t="shared" si="0"/>
        <v>X</v>
      </c>
    </row>
    <row r="11" spans="1:8" x14ac:dyDescent="0.25">
      <c r="A11">
        <v>2223</v>
      </c>
      <c r="B11">
        <v>7</v>
      </c>
      <c r="C11" s="9" t="s">
        <v>9</v>
      </c>
      <c r="H11" s="4" t="str">
        <f t="shared" si="0"/>
        <v>X</v>
      </c>
    </row>
    <row r="12" spans="1:8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x14ac:dyDescent="0.25">
      <c r="A15">
        <v>3914</v>
      </c>
      <c r="B15">
        <v>11</v>
      </c>
      <c r="C15" s="9" t="s">
        <v>13</v>
      </c>
      <c r="H15" s="4" t="str">
        <f t="shared" si="0"/>
        <v>X</v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x14ac:dyDescent="0.25">
      <c r="A17">
        <v>2574</v>
      </c>
      <c r="B17">
        <v>13</v>
      </c>
      <c r="C17" s="9" t="s">
        <v>15</v>
      </c>
      <c r="H17" s="4" t="str">
        <f t="shared" si="0"/>
        <v>X</v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x14ac:dyDescent="0.25">
      <c r="A19">
        <v>2693</v>
      </c>
      <c r="B19">
        <v>15</v>
      </c>
      <c r="C19" s="9" t="s">
        <v>17</v>
      </c>
      <c r="H19" s="4" t="str">
        <f t="shared" si="0"/>
        <v>X</v>
      </c>
    </row>
    <row r="20" spans="1:8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x14ac:dyDescent="0.25">
      <c r="A24">
        <v>2700</v>
      </c>
      <c r="B24">
        <v>20</v>
      </c>
      <c r="C24" s="9" t="s">
        <v>22</v>
      </c>
      <c r="H24" s="4" t="str">
        <f t="shared" si="0"/>
        <v>X</v>
      </c>
    </row>
    <row r="25" spans="1:8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x14ac:dyDescent="0.25">
      <c r="A40">
        <v>2208</v>
      </c>
      <c r="B40">
        <v>36</v>
      </c>
      <c r="C40" s="9" t="s">
        <v>38</v>
      </c>
      <c r="H40" s="4" t="str">
        <f t="shared" si="0"/>
        <v>X</v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x14ac:dyDescent="0.25">
      <c r="A43">
        <v>2707</v>
      </c>
      <c r="B43">
        <v>39</v>
      </c>
      <c r="C43" s="9" t="s">
        <v>41</v>
      </c>
      <c r="H43" s="4" t="str">
        <f t="shared" si="0"/>
        <v>X</v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thickBot="1" x14ac:dyDescent="0.3">
      <c r="A45" s="39" t="s">
        <v>491</v>
      </c>
      <c r="B45" s="39"/>
      <c r="C45" s="40"/>
      <c r="D45" s="22">
        <f>COUNTA(D5:D44)</f>
        <v>20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20</v>
      </c>
    </row>
    <row r="46" spans="1:8" ht="16.5" thickTop="1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20</v>
      </c>
      <c r="E50" s="12">
        <f>D50/$D$49</f>
        <v>0.5</v>
      </c>
    </row>
    <row r="51" spans="3:5" ht="18.75" x14ac:dyDescent="0.3">
      <c r="C51" s="19" t="s">
        <v>489</v>
      </c>
      <c r="D51" s="10">
        <f>H45</f>
        <v>20</v>
      </c>
      <c r="E51" s="12">
        <f>D51/$D$49</f>
        <v>0.5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workbookViewId="0">
      <selection activeCell="C24" sqref="C2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topLeftCell="A13" workbookViewId="0">
      <selection activeCell="C29" sqref="C2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H6" s="4" t="str">
        <f t="shared" ref="H6:H40" si="0">IF(COUNTA(D6:G6)=0,"X","")</f>
        <v>X</v>
      </c>
    </row>
    <row r="7" spans="1:8" x14ac:dyDescent="0.25">
      <c r="A7" s="3">
        <v>1890</v>
      </c>
      <c r="B7" s="3">
        <v>3</v>
      </c>
      <c r="C7" s="9" t="s">
        <v>117</v>
      </c>
      <c r="H7" s="4" t="str">
        <f t="shared" si="0"/>
        <v>X</v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H12" s="4" t="str">
        <f t="shared" si="0"/>
        <v>X</v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</row>
    <row r="19" spans="1:8" x14ac:dyDescent="0.25">
      <c r="A19" s="3">
        <v>2283</v>
      </c>
      <c r="B19" s="3">
        <v>15</v>
      </c>
      <c r="C19" s="9" t="s">
        <v>129</v>
      </c>
      <c r="H19" s="4" t="str">
        <f t="shared" si="0"/>
        <v>X</v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H30" s="4" t="str">
        <f t="shared" si="0"/>
        <v>X</v>
      </c>
    </row>
    <row r="31" spans="1:8" x14ac:dyDescent="0.25">
      <c r="A31" s="3">
        <v>2639</v>
      </c>
      <c r="B31" s="3">
        <v>27</v>
      </c>
      <c r="C31" s="9" t="s">
        <v>141</v>
      </c>
      <c r="H31" s="4" t="str">
        <f t="shared" si="0"/>
        <v>X</v>
      </c>
    </row>
    <row r="32" spans="1:8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</row>
    <row r="33" spans="1:8" x14ac:dyDescent="0.25">
      <c r="A33" s="3">
        <v>1678</v>
      </c>
      <c r="B33" s="3">
        <v>29</v>
      </c>
      <c r="C33" s="9" t="s">
        <v>143</v>
      </c>
      <c r="H33" s="4" t="str">
        <f t="shared" si="0"/>
        <v>X</v>
      </c>
    </row>
    <row r="34" spans="1:8" x14ac:dyDescent="0.25">
      <c r="A34" s="3">
        <v>4030</v>
      </c>
      <c r="B34" s="3">
        <v>30</v>
      </c>
      <c r="C34" s="9" t="s">
        <v>144</v>
      </c>
      <c r="H34" s="4" t="str">
        <f t="shared" si="0"/>
        <v>X</v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H36" s="4" t="str">
        <f t="shared" si="0"/>
        <v>X</v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H40" s="4" t="str">
        <f t="shared" si="0"/>
        <v>X</v>
      </c>
    </row>
    <row r="41" spans="1:8" ht="16.5" thickBot="1" x14ac:dyDescent="0.3">
      <c r="A41" s="39" t="s">
        <v>491</v>
      </c>
      <c r="B41" s="39"/>
      <c r="C41" s="40"/>
      <c r="D41" s="22">
        <f>COUNTA(D5:D40)</f>
        <v>14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21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15</v>
      </c>
      <c r="E46" s="12">
        <f>D46/D45</f>
        <v>0.41666666666666669</v>
      </c>
    </row>
    <row r="47" spans="1:8" ht="18.75" x14ac:dyDescent="0.3">
      <c r="C47" s="19" t="s">
        <v>489</v>
      </c>
      <c r="D47" s="10">
        <f>H41</f>
        <v>21</v>
      </c>
      <c r="E47" s="12">
        <f>D47/D45</f>
        <v>0.58333333333333337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topLeftCell="A16" workbookViewId="0">
      <selection activeCell="C25" sqref="C2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H5" s="4" t="str">
        <f>IF(COUNTA(D5:G5)=0,"X","")</f>
        <v>X</v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H23" s="4" t="str">
        <f t="shared" si="0"/>
        <v>X</v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16</v>
      </c>
      <c r="E44" s="12">
        <f>D44/D43</f>
        <v>0.48484848484848486</v>
      </c>
    </row>
    <row r="45" spans="1:8" ht="18.75" x14ac:dyDescent="0.3">
      <c r="C45" s="19" t="s">
        <v>489</v>
      </c>
      <c r="D45" s="10">
        <f>H38</f>
        <v>17</v>
      </c>
      <c r="E45" s="12">
        <f>D45/D43</f>
        <v>0.51515151515151514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H45"/>
  <sheetViews>
    <sheetView workbookViewId="0">
      <selection activeCell="D44" sqref="D44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</row>
    <row r="13" spans="1:8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</row>
    <row r="19" spans="1:8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</row>
    <row r="27" spans="1:8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</row>
    <row r="34" spans="1:8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</row>
    <row r="38" spans="1:8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26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8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26</v>
      </c>
      <c r="E44" s="12">
        <f>D44/D43</f>
        <v>0.76470588235294112</v>
      </c>
    </row>
    <row r="45" spans="1:8" ht="18.75" x14ac:dyDescent="0.3">
      <c r="C45" s="19" t="s">
        <v>489</v>
      </c>
      <c r="D45" s="10">
        <f>H39</f>
        <v>8</v>
      </c>
      <c r="E45" s="12">
        <f>D45/D43</f>
        <v>0.23529411764705882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opLeftCell="A13" workbookViewId="0">
      <selection activeCell="E21" sqref="E2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H32" s="4" t="str">
        <f t="shared" si="0"/>
        <v>X</v>
      </c>
    </row>
    <row r="33" spans="1:8" x14ac:dyDescent="0.25">
      <c r="A33" s="26">
        <v>3590</v>
      </c>
      <c r="B33" s="26">
        <v>29</v>
      </c>
      <c r="C33" s="9" t="s">
        <v>247</v>
      </c>
      <c r="H33" s="4" t="str">
        <f t="shared" si="0"/>
        <v>X</v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26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10" workbookViewId="0">
      <selection activeCell="D34" sqref="D34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H46"/>
  <sheetViews>
    <sheetView topLeftCell="A23" workbookViewId="0">
      <selection activeCell="D45" sqref="D4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9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4353</v>
      </c>
      <c r="B17" s="26">
        <v>13</v>
      </c>
      <c r="C17" s="9" t="s">
        <v>299</v>
      </c>
      <c r="H17" s="4" t="str">
        <f t="shared" si="0"/>
        <v>X</v>
      </c>
    </row>
    <row r="18" spans="1:8" x14ac:dyDescent="0.25">
      <c r="A18" s="26">
        <v>4067</v>
      </c>
      <c r="B18" s="26">
        <v>14</v>
      </c>
      <c r="C18" s="9" t="s">
        <v>300</v>
      </c>
      <c r="D18" s="3" t="s">
        <v>43</v>
      </c>
      <c r="H18" s="4" t="str">
        <f t="shared" si="0"/>
        <v/>
      </c>
    </row>
    <row r="19" spans="1:8" x14ac:dyDescent="0.25">
      <c r="A19" s="26">
        <v>1403</v>
      </c>
      <c r="B19" s="26">
        <v>15</v>
      </c>
      <c r="C19" s="9" t="s">
        <v>301</v>
      </c>
      <c r="D19" s="3" t="s">
        <v>43</v>
      </c>
      <c r="H19" s="4" t="str">
        <f t="shared" si="0"/>
        <v/>
      </c>
    </row>
    <row r="20" spans="1:8" x14ac:dyDescent="0.25">
      <c r="A20" s="26">
        <v>1719</v>
      </c>
      <c r="B20" s="26">
        <v>16</v>
      </c>
      <c r="C20" s="9" t="s">
        <v>302</v>
      </c>
      <c r="D20" s="3" t="s">
        <v>43</v>
      </c>
      <c r="H20" s="4" t="str">
        <f t="shared" si="0"/>
        <v/>
      </c>
    </row>
    <row r="21" spans="1:8" x14ac:dyDescent="0.25">
      <c r="A21" s="26">
        <v>1667</v>
      </c>
      <c r="B21" s="26">
        <v>17</v>
      </c>
      <c r="C21" s="9" t="s">
        <v>303</v>
      </c>
      <c r="D21" s="3" t="s">
        <v>43</v>
      </c>
      <c r="H21" s="4" t="str">
        <f t="shared" si="0"/>
        <v/>
      </c>
    </row>
    <row r="22" spans="1:8" x14ac:dyDescent="0.25">
      <c r="A22" s="26">
        <v>1799</v>
      </c>
      <c r="B22" s="26">
        <v>18</v>
      </c>
      <c r="C22" s="9" t="s">
        <v>304</v>
      </c>
      <c r="D22" s="3" t="s">
        <v>43</v>
      </c>
      <c r="H22" s="4" t="str">
        <f t="shared" si="0"/>
        <v/>
      </c>
    </row>
    <row r="23" spans="1:8" x14ac:dyDescent="0.25">
      <c r="A23" s="26">
        <v>1672</v>
      </c>
      <c r="B23" s="26">
        <v>19</v>
      </c>
      <c r="C23" s="9" t="s">
        <v>305</v>
      </c>
      <c r="D23" s="3" t="s">
        <v>43</v>
      </c>
      <c r="H23" s="4" t="str">
        <f t="shared" si="0"/>
        <v/>
      </c>
    </row>
    <row r="24" spans="1:8" x14ac:dyDescent="0.25">
      <c r="A24" s="26">
        <v>3595</v>
      </c>
      <c r="B24" s="26">
        <v>20</v>
      </c>
      <c r="C24" s="9" t="s">
        <v>306</v>
      </c>
      <c r="D24" s="3" t="s">
        <v>43</v>
      </c>
      <c r="H24" s="4" t="str">
        <f t="shared" si="0"/>
        <v/>
      </c>
    </row>
    <row r="25" spans="1:8" x14ac:dyDescent="0.25">
      <c r="A25" s="26">
        <v>4296</v>
      </c>
      <c r="B25" s="26">
        <v>21</v>
      </c>
      <c r="C25" s="9" t="s">
        <v>307</v>
      </c>
      <c r="D25" s="3" t="s">
        <v>43</v>
      </c>
      <c r="H25" s="4" t="str">
        <f t="shared" si="0"/>
        <v/>
      </c>
    </row>
    <row r="26" spans="1:8" x14ac:dyDescent="0.25">
      <c r="A26" s="26">
        <v>1645</v>
      </c>
      <c r="B26" s="26">
        <v>22</v>
      </c>
      <c r="C26" s="9" t="s">
        <v>308</v>
      </c>
      <c r="D26" s="3" t="s">
        <v>43</v>
      </c>
      <c r="H26" s="4" t="str">
        <f t="shared" si="0"/>
        <v/>
      </c>
    </row>
    <row r="27" spans="1:8" x14ac:dyDescent="0.25">
      <c r="A27" s="26">
        <v>1646</v>
      </c>
      <c r="B27" s="26">
        <v>23</v>
      </c>
      <c r="C27" s="9" t="s">
        <v>309</v>
      </c>
      <c r="D27" s="3" t="s">
        <v>43</v>
      </c>
      <c r="H27" s="4" t="str">
        <f t="shared" si="0"/>
        <v/>
      </c>
    </row>
    <row r="28" spans="1:8" x14ac:dyDescent="0.25">
      <c r="A28" s="26">
        <v>1701</v>
      </c>
      <c r="B28" s="26">
        <v>24</v>
      </c>
      <c r="C28" s="9" t="s">
        <v>310</v>
      </c>
      <c r="H28" s="4" t="str">
        <f t="shared" si="0"/>
        <v>X</v>
      </c>
    </row>
    <row r="29" spans="1:8" x14ac:dyDescent="0.25">
      <c r="A29" s="26">
        <v>3245</v>
      </c>
      <c r="B29" s="26">
        <v>25</v>
      </c>
      <c r="C29" s="9" t="s">
        <v>311</v>
      </c>
      <c r="D29" s="3" t="s">
        <v>43</v>
      </c>
      <c r="H29" s="4" t="str">
        <f t="shared" si="0"/>
        <v/>
      </c>
    </row>
    <row r="30" spans="1:8" x14ac:dyDescent="0.25">
      <c r="A30" s="26">
        <v>1977</v>
      </c>
      <c r="B30" s="26">
        <v>26</v>
      </c>
      <c r="C30" s="9" t="s">
        <v>312</v>
      </c>
      <c r="D30" s="3" t="s">
        <v>43</v>
      </c>
      <c r="H30" s="4" t="str">
        <f t="shared" si="0"/>
        <v/>
      </c>
    </row>
    <row r="31" spans="1:8" x14ac:dyDescent="0.25">
      <c r="A31" s="26">
        <v>3596</v>
      </c>
      <c r="B31" s="26">
        <v>27</v>
      </c>
      <c r="C31" s="9" t="s">
        <v>313</v>
      </c>
      <c r="D31" s="3" t="s">
        <v>43</v>
      </c>
      <c r="H31" s="4" t="str">
        <f t="shared" si="0"/>
        <v/>
      </c>
    </row>
    <row r="32" spans="1:8" x14ac:dyDescent="0.25">
      <c r="A32" s="26">
        <v>1649</v>
      </c>
      <c r="B32" s="26">
        <v>28</v>
      </c>
      <c r="C32" s="9" t="s">
        <v>314</v>
      </c>
      <c r="H32" s="4" t="str">
        <f t="shared" si="0"/>
        <v>X</v>
      </c>
    </row>
    <row r="33" spans="1:8" x14ac:dyDescent="0.25">
      <c r="A33" s="26">
        <v>2491</v>
      </c>
      <c r="B33" s="26">
        <v>29</v>
      </c>
      <c r="C33" s="9" t="s">
        <v>315</v>
      </c>
      <c r="D33" s="3" t="s">
        <v>43</v>
      </c>
      <c r="H33" s="4" t="str">
        <f t="shared" si="0"/>
        <v/>
      </c>
    </row>
    <row r="34" spans="1:8" x14ac:dyDescent="0.25">
      <c r="A34" s="26">
        <v>865</v>
      </c>
      <c r="B34" s="26">
        <v>30</v>
      </c>
      <c r="C34" s="9" t="s">
        <v>316</v>
      </c>
      <c r="H34" s="4" t="str">
        <f t="shared" si="0"/>
        <v>X</v>
      </c>
    </row>
    <row r="35" spans="1:8" x14ac:dyDescent="0.25">
      <c r="A35" s="26">
        <v>1929</v>
      </c>
      <c r="B35" s="26">
        <v>31</v>
      </c>
      <c r="C35" s="9" t="s">
        <v>317</v>
      </c>
      <c r="D35" s="3" t="s">
        <v>43</v>
      </c>
      <c r="H35" s="4" t="str">
        <f t="shared" si="0"/>
        <v/>
      </c>
    </row>
    <row r="36" spans="1:8" x14ac:dyDescent="0.25">
      <c r="A36" s="26">
        <v>2334</v>
      </c>
      <c r="B36" s="26">
        <v>32</v>
      </c>
      <c r="C36" s="9" t="s">
        <v>318</v>
      </c>
      <c r="H36" s="4" t="str">
        <f t="shared" si="0"/>
        <v>X</v>
      </c>
    </row>
    <row r="37" spans="1:8" x14ac:dyDescent="0.25">
      <c r="A37" s="26">
        <v>3597</v>
      </c>
      <c r="B37" s="26">
        <v>33</v>
      </c>
      <c r="C37" s="9" t="s">
        <v>319</v>
      </c>
      <c r="H37" s="4" t="str">
        <f t="shared" si="0"/>
        <v>X</v>
      </c>
    </row>
    <row r="38" spans="1:8" x14ac:dyDescent="0.25">
      <c r="A38" s="26">
        <v>1706</v>
      </c>
      <c r="B38" s="26">
        <v>34</v>
      </c>
      <c r="C38" s="9" t="s">
        <v>320</v>
      </c>
      <c r="H38" s="4" t="str">
        <f t="shared" si="0"/>
        <v>X</v>
      </c>
    </row>
    <row r="39" spans="1:8" x14ac:dyDescent="0.25">
      <c r="A39" s="26">
        <v>1968</v>
      </c>
      <c r="B39" s="26">
        <v>35</v>
      </c>
      <c r="C39" s="9" t="s">
        <v>321</v>
      </c>
      <c r="H39" s="4" t="str">
        <f t="shared" si="0"/>
        <v>X</v>
      </c>
    </row>
    <row r="40" spans="1:8" ht="16.5" thickBot="1" x14ac:dyDescent="0.3">
      <c r="A40" s="39" t="s">
        <v>491</v>
      </c>
      <c r="B40" s="39"/>
      <c r="C40" s="40"/>
      <c r="D40" s="22">
        <f>COUNTA(D5:D39)</f>
        <v>20</v>
      </c>
      <c r="E40" s="22">
        <f t="shared" ref="E40:G40" si="1">COUNTA(E5:E39)</f>
        <v>0</v>
      </c>
      <c r="F40" s="22">
        <f t="shared" si="1"/>
        <v>0</v>
      </c>
      <c r="G40" s="22">
        <f t="shared" si="1"/>
        <v>0</v>
      </c>
      <c r="H40" s="23">
        <f>COUNTIF($H$5:$H$39,"X")</f>
        <v>15</v>
      </c>
    </row>
    <row r="41" spans="1:8" ht="15.75" thickTop="1" x14ac:dyDescent="0.25"/>
    <row r="43" spans="1:8" ht="18.75" x14ac:dyDescent="0.3">
      <c r="C43" s="18" t="s">
        <v>492</v>
      </c>
      <c r="D43" s="17" t="s">
        <v>493</v>
      </c>
      <c r="E43" s="16" t="s">
        <v>494</v>
      </c>
    </row>
    <row r="44" spans="1:8" ht="18.75" x14ac:dyDescent="0.3">
      <c r="C44" s="19" t="s">
        <v>490</v>
      </c>
      <c r="D44" s="10">
        <f>COUNTA(B5:B39)</f>
        <v>35</v>
      </c>
      <c r="E44" s="20">
        <f>E45+E46</f>
        <v>1</v>
      </c>
    </row>
    <row r="45" spans="1:8" ht="18.75" x14ac:dyDescent="0.3">
      <c r="C45" s="19" t="s">
        <v>488</v>
      </c>
      <c r="D45" s="10">
        <f>D44-D46</f>
        <v>20</v>
      </c>
      <c r="E45" s="12">
        <f>D45/D44</f>
        <v>0.5714285714285714</v>
      </c>
    </row>
    <row r="46" spans="1:8" ht="18.75" x14ac:dyDescent="0.3">
      <c r="C46" s="19" t="s">
        <v>489</v>
      </c>
      <c r="D46" s="10">
        <f>H40</f>
        <v>15</v>
      </c>
      <c r="E46" s="12">
        <f>D46/D44</f>
        <v>0.42857142857142855</v>
      </c>
    </row>
  </sheetData>
  <mergeCells count="2">
    <mergeCell ref="A40:C40"/>
    <mergeCell ref="A1:H2"/>
  </mergeCells>
  <conditionalFormatting sqref="C5:C3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2020-04-30T15:00:31Z</dcterms:modified>
</cp:coreProperties>
</file>