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GIT\GitHub\liceopatria.github.io\2020\cursos\informatica\Decimo grado\"/>
    </mc:Choice>
  </mc:AlternateContent>
  <xr:revisionPtr revIDLastSave="0" documentId="13_ncr:1_{895FD89F-7C01-4BA7-9D40-73381289707F}" xr6:coauthVersionLast="45" xr6:coauthVersionMax="45" xr10:uidLastSave="{00000000-0000-0000-0000-000000000000}"/>
  <bookViews>
    <workbookView xWindow="-120" yWindow="-120" windowWidth="19440" windowHeight="15000" activeTab="3" xr2:uid="{371D66BC-B699-43B4-A939-20DEE2A1A991}"/>
  </bookViews>
  <sheets>
    <sheet name="Hoja1" sheetId="1" r:id="rId1"/>
    <sheet name="Hoja2" sheetId="2" r:id="rId2"/>
    <sheet name="datos" sheetId="3" r:id="rId3"/>
    <sheet name="Hoja3" sheetId="4" r:id="rId4"/>
  </sheets>
  <definedNames>
    <definedName name="_xlnm._FilterDatabase" localSheetId="0" hidden="1">Hoja1!$A$1:$O$99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4" l="1"/>
  <c r="G2" i="4"/>
  <c r="F2" i="4"/>
  <c r="D3" i="3" l="1"/>
  <c r="G3" i="3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2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2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2" i="1"/>
  <c r="F3" i="3" l="1"/>
  <c r="C3" i="3"/>
  <c r="E3" i="3"/>
  <c r="F15" i="1"/>
  <c r="F55" i="1"/>
  <c r="F3" i="1"/>
  <c r="F19" i="1"/>
  <c r="F35" i="1"/>
  <c r="F59" i="1"/>
  <c r="F91" i="1"/>
  <c r="F4" i="1"/>
  <c r="F20" i="1"/>
  <c r="F36" i="1"/>
  <c r="F52" i="1"/>
  <c r="F84" i="1"/>
  <c r="F13" i="1"/>
  <c r="F29" i="1"/>
  <c r="F45" i="1"/>
  <c r="F61" i="1"/>
  <c r="F77" i="1"/>
  <c r="F93" i="1"/>
  <c r="F14" i="1"/>
  <c r="F30" i="1"/>
  <c r="F46" i="1"/>
  <c r="F62" i="1"/>
  <c r="F78" i="1"/>
  <c r="F94" i="1"/>
  <c r="F63" i="1"/>
  <c r="F95" i="1"/>
  <c r="F88" i="1"/>
  <c r="F23" i="1"/>
  <c r="F39" i="1"/>
  <c r="F67" i="1"/>
  <c r="F64" i="1"/>
  <c r="F8" i="1"/>
  <c r="F24" i="1"/>
  <c r="F40" i="1"/>
  <c r="F56" i="1"/>
  <c r="F96" i="1"/>
  <c r="F17" i="1"/>
  <c r="F33" i="1"/>
  <c r="F49" i="1"/>
  <c r="F65" i="1"/>
  <c r="F81" i="1"/>
  <c r="F97" i="1"/>
  <c r="F18" i="1"/>
  <c r="F34" i="1"/>
  <c r="F66" i="1"/>
  <c r="F98" i="1"/>
  <c r="F99" i="1"/>
  <c r="F7" i="1"/>
  <c r="F11" i="1"/>
  <c r="F27" i="1"/>
  <c r="F43" i="1"/>
  <c r="F75" i="1"/>
  <c r="F80" i="1"/>
  <c r="F12" i="1"/>
  <c r="F28" i="1"/>
  <c r="F44" i="1"/>
  <c r="F60" i="1"/>
  <c r="F5" i="1"/>
  <c r="F21" i="1"/>
  <c r="F37" i="1"/>
  <c r="F53" i="1"/>
  <c r="F69" i="1"/>
  <c r="F85" i="1"/>
  <c r="F6" i="1"/>
  <c r="F22" i="1"/>
  <c r="F38" i="1"/>
  <c r="F54" i="1"/>
  <c r="F70" i="1"/>
  <c r="F86" i="1"/>
  <c r="F47" i="1"/>
  <c r="F79" i="1"/>
  <c r="F68" i="1"/>
  <c r="F31" i="1"/>
  <c r="F51" i="1"/>
  <c r="F83" i="1"/>
  <c r="F92" i="1"/>
  <c r="F16" i="1"/>
  <c r="F32" i="1"/>
  <c r="F48" i="1"/>
  <c r="F72" i="1"/>
  <c r="F9" i="1"/>
  <c r="F25" i="1"/>
  <c r="F41" i="1"/>
  <c r="F57" i="1"/>
  <c r="F73" i="1"/>
  <c r="F89" i="1"/>
  <c r="F10" i="1"/>
  <c r="F26" i="1"/>
  <c r="F42" i="1"/>
  <c r="F58" i="1"/>
  <c r="F74" i="1"/>
  <c r="F90" i="1"/>
  <c r="F87" i="1"/>
  <c r="F76" i="1"/>
  <c r="F50" i="1"/>
  <c r="F82" i="1"/>
  <c r="F71" i="1"/>
  <c r="F2" i="1"/>
  <c r="G2" i="1" l="1"/>
  <c r="H2" i="1" s="1"/>
  <c r="I2" i="1" s="1"/>
  <c r="G71" i="1"/>
  <c r="H71" i="1" s="1"/>
  <c r="G82" i="1"/>
  <c r="H82" i="1" s="1"/>
  <c r="G50" i="1"/>
  <c r="H50" i="1" s="1"/>
  <c r="G76" i="1"/>
  <c r="H76" i="1" s="1"/>
  <c r="G87" i="1"/>
  <c r="H87" i="1" s="1"/>
  <c r="G90" i="1"/>
  <c r="H90" i="1" s="1"/>
  <c r="G74" i="1"/>
  <c r="H74" i="1" s="1"/>
  <c r="G58" i="1"/>
  <c r="H58" i="1" s="1"/>
  <c r="G42" i="1"/>
  <c r="H42" i="1" s="1"/>
  <c r="I42" i="1" s="1"/>
  <c r="G26" i="1"/>
  <c r="H26" i="1" s="1"/>
  <c r="I26" i="1" s="1"/>
  <c r="G10" i="1"/>
  <c r="H10" i="1" s="1"/>
  <c r="G89" i="1"/>
  <c r="H89" i="1" s="1"/>
  <c r="G73" i="1"/>
  <c r="H73" i="1" s="1"/>
  <c r="G57" i="1"/>
  <c r="H57" i="1" s="1"/>
  <c r="G41" i="1"/>
  <c r="H41" i="1" s="1"/>
  <c r="I41" i="1" s="1"/>
  <c r="G25" i="1"/>
  <c r="H25" i="1" s="1"/>
  <c r="I25" i="1" s="1"/>
  <c r="G9" i="1"/>
  <c r="H9" i="1" s="1"/>
  <c r="G72" i="1"/>
  <c r="H72" i="1" s="1"/>
  <c r="G48" i="1"/>
  <c r="H48" i="1" s="1"/>
  <c r="G32" i="1"/>
  <c r="H32" i="1" s="1"/>
  <c r="I32" i="1" s="1"/>
  <c r="G16" i="1"/>
  <c r="H16" i="1" s="1"/>
  <c r="G92" i="1"/>
  <c r="H92" i="1" s="1"/>
  <c r="G83" i="1"/>
  <c r="H83" i="1" s="1"/>
  <c r="G51" i="1"/>
  <c r="H51" i="1" s="1"/>
  <c r="G31" i="1"/>
  <c r="H31" i="1" s="1"/>
  <c r="I31" i="1" s="1"/>
  <c r="G68" i="1"/>
  <c r="H68" i="1" s="1"/>
  <c r="G79" i="1"/>
  <c r="H79" i="1" s="1"/>
  <c r="G47" i="1"/>
  <c r="H47" i="1" s="1"/>
  <c r="G86" i="1"/>
  <c r="H86" i="1" s="1"/>
  <c r="G70" i="1"/>
  <c r="H70" i="1" s="1"/>
  <c r="G54" i="1"/>
  <c r="H54" i="1" s="1"/>
  <c r="G38" i="1"/>
  <c r="H38" i="1" s="1"/>
  <c r="I38" i="1" s="1"/>
  <c r="G22" i="1"/>
  <c r="H22" i="1" s="1"/>
  <c r="I22" i="1" s="1"/>
  <c r="G6" i="1"/>
  <c r="H6" i="1" s="1"/>
  <c r="G85" i="1"/>
  <c r="H85" i="1" s="1"/>
  <c r="G69" i="1"/>
  <c r="H69" i="1" s="1"/>
  <c r="G53" i="1"/>
  <c r="H53" i="1" s="1"/>
  <c r="G37" i="1"/>
  <c r="H37" i="1" s="1"/>
  <c r="I37" i="1" s="1"/>
  <c r="G21" i="1"/>
  <c r="H21" i="1" s="1"/>
  <c r="I21" i="1" s="1"/>
  <c r="G5" i="1"/>
  <c r="H5" i="1" s="1"/>
  <c r="G60" i="1"/>
  <c r="H60" i="1" s="1"/>
  <c r="G44" i="1"/>
  <c r="H44" i="1" s="1"/>
  <c r="I44" i="1" s="1"/>
  <c r="G28" i="1"/>
  <c r="H28" i="1" s="1"/>
  <c r="I28" i="1" s="1"/>
  <c r="G12" i="1"/>
  <c r="H12" i="1" s="1"/>
  <c r="G80" i="1"/>
  <c r="H80" i="1" s="1"/>
  <c r="G75" i="1"/>
  <c r="H75" i="1" s="1"/>
  <c r="G43" i="1"/>
  <c r="H43" i="1" s="1"/>
  <c r="I43" i="1" s="1"/>
  <c r="G27" i="1"/>
  <c r="H27" i="1" s="1"/>
  <c r="I27" i="1" s="1"/>
  <c r="G11" i="1"/>
  <c r="H11" i="1" s="1"/>
  <c r="I11" i="1" s="1"/>
  <c r="G7" i="1"/>
  <c r="H7" i="1" s="1"/>
  <c r="I7" i="1" s="1"/>
  <c r="G99" i="1"/>
  <c r="H99" i="1" s="1"/>
  <c r="I99" i="1" s="1"/>
  <c r="G98" i="1"/>
  <c r="H98" i="1" s="1"/>
  <c r="G66" i="1"/>
  <c r="H66" i="1" s="1"/>
  <c r="G34" i="1"/>
  <c r="H34" i="1" s="1"/>
  <c r="I34" i="1" s="1"/>
  <c r="G18" i="1"/>
  <c r="H18" i="1" s="1"/>
  <c r="I18" i="1" s="1"/>
  <c r="G97" i="1"/>
  <c r="H97" i="1" s="1"/>
  <c r="G81" i="1"/>
  <c r="H81" i="1" s="1"/>
  <c r="G65" i="1"/>
  <c r="H65" i="1" s="1"/>
  <c r="G49" i="1"/>
  <c r="H49" i="1" s="1"/>
  <c r="G33" i="1"/>
  <c r="H33" i="1" s="1"/>
  <c r="I33" i="1" s="1"/>
  <c r="G17" i="1"/>
  <c r="H17" i="1" s="1"/>
  <c r="G96" i="1"/>
  <c r="H96" i="1" s="1"/>
  <c r="G56" i="1"/>
  <c r="H56" i="1" s="1"/>
  <c r="G40" i="1"/>
  <c r="H40" i="1" s="1"/>
  <c r="I40" i="1" s="1"/>
  <c r="G24" i="1"/>
  <c r="H24" i="1" s="1"/>
  <c r="I24" i="1" s="1"/>
  <c r="G8" i="1"/>
  <c r="H8" i="1" s="1"/>
  <c r="G64" i="1"/>
  <c r="H64" i="1" s="1"/>
  <c r="G67" i="1"/>
  <c r="H67" i="1" s="1"/>
  <c r="G39" i="1"/>
  <c r="H39" i="1" s="1"/>
  <c r="I39" i="1" s="1"/>
  <c r="G23" i="1"/>
  <c r="H23" i="1" s="1"/>
  <c r="I23" i="1" s="1"/>
  <c r="G88" i="1"/>
  <c r="H88" i="1" s="1"/>
  <c r="I88" i="1" s="1"/>
  <c r="G95" i="1"/>
  <c r="H95" i="1" s="1"/>
  <c r="I95" i="1" s="1"/>
  <c r="G63" i="1"/>
  <c r="H63" i="1" s="1"/>
  <c r="G94" i="1"/>
  <c r="H94" i="1" s="1"/>
  <c r="G78" i="1"/>
  <c r="H78" i="1" s="1"/>
  <c r="G62" i="1"/>
  <c r="H62" i="1" s="1"/>
  <c r="G46" i="1"/>
  <c r="H46" i="1" s="1"/>
  <c r="I46" i="1" s="1"/>
  <c r="G30" i="1"/>
  <c r="H30" i="1" s="1"/>
  <c r="I30" i="1" s="1"/>
  <c r="G14" i="1"/>
  <c r="H14" i="1" s="1"/>
  <c r="G93" i="1"/>
  <c r="H93" i="1" s="1"/>
  <c r="G77" i="1"/>
  <c r="H77" i="1" s="1"/>
  <c r="G61" i="1"/>
  <c r="H61" i="1" s="1"/>
  <c r="G45" i="1"/>
  <c r="H45" i="1" s="1"/>
  <c r="I45" i="1" s="1"/>
  <c r="G29" i="1"/>
  <c r="H29" i="1" s="1"/>
  <c r="I29" i="1" s="1"/>
  <c r="G13" i="1"/>
  <c r="H13" i="1" s="1"/>
  <c r="G84" i="1"/>
  <c r="H84" i="1" s="1"/>
  <c r="G52" i="1"/>
  <c r="H52" i="1" s="1"/>
  <c r="G36" i="1"/>
  <c r="H36" i="1" s="1"/>
  <c r="I36" i="1" s="1"/>
  <c r="G20" i="1"/>
  <c r="H20" i="1" s="1"/>
  <c r="I20" i="1" s="1"/>
  <c r="G4" i="1"/>
  <c r="H4" i="1" s="1"/>
  <c r="G91" i="1"/>
  <c r="H91" i="1" s="1"/>
  <c r="I91" i="1" s="1"/>
  <c r="G59" i="1"/>
  <c r="H59" i="1" s="1"/>
  <c r="G35" i="1"/>
  <c r="H35" i="1" s="1"/>
  <c r="I35" i="1" s="1"/>
  <c r="G19" i="1"/>
  <c r="H19" i="1" s="1"/>
  <c r="I19" i="1" s="1"/>
  <c r="G3" i="1"/>
  <c r="H3" i="1" s="1"/>
  <c r="I3" i="1" s="1"/>
  <c r="G55" i="1"/>
  <c r="H55" i="1" s="1"/>
  <c r="G15" i="1"/>
  <c r="H15" i="1" s="1"/>
  <c r="I15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2" i="1"/>
  <c r="J15" i="1" l="1"/>
  <c r="K15" i="1" s="1"/>
  <c r="J45" i="1"/>
  <c r="K45" i="1" s="1"/>
  <c r="J46" i="1"/>
  <c r="K46" i="1" s="1"/>
  <c r="J88" i="1"/>
  <c r="K88" i="1" s="1"/>
  <c r="J39" i="1"/>
  <c r="K39" i="1" s="1"/>
  <c r="J18" i="1"/>
  <c r="K18" i="1" s="1"/>
  <c r="J7" i="1"/>
  <c r="K7" i="1" s="1"/>
  <c r="J27" i="1"/>
  <c r="K27" i="1" s="1"/>
  <c r="J41" i="1"/>
  <c r="K41" i="1" s="1"/>
  <c r="J42" i="1"/>
  <c r="K42" i="1" s="1"/>
  <c r="J91" i="1"/>
  <c r="K91" i="1" s="1"/>
  <c r="J29" i="1"/>
  <c r="K29" i="1" s="1"/>
  <c r="J30" i="1"/>
  <c r="K30" i="1" s="1"/>
  <c r="J95" i="1"/>
  <c r="K95" i="1" s="1"/>
  <c r="J23" i="1"/>
  <c r="K23" i="1" s="1"/>
  <c r="J33" i="1"/>
  <c r="K33" i="1" s="1"/>
  <c r="J34" i="1"/>
  <c r="K34" i="1" s="1"/>
  <c r="J99" i="1"/>
  <c r="K99" i="1" s="1"/>
  <c r="J11" i="1"/>
  <c r="K11" i="1" s="1"/>
  <c r="J43" i="1"/>
  <c r="K43" i="1" s="1"/>
  <c r="J25" i="1"/>
  <c r="K25" i="1" s="1"/>
  <c r="J26" i="1"/>
  <c r="K26" i="1" s="1"/>
  <c r="J62" i="1"/>
  <c r="K62" i="1" s="1"/>
  <c r="I62" i="1"/>
  <c r="J96" i="1"/>
  <c r="K96" i="1" s="1"/>
  <c r="I96" i="1"/>
  <c r="J49" i="1"/>
  <c r="K49" i="1" s="1"/>
  <c r="I49" i="1"/>
  <c r="J66" i="1"/>
  <c r="K66" i="1" s="1"/>
  <c r="I66" i="1"/>
  <c r="J75" i="1"/>
  <c r="K75" i="1" s="1"/>
  <c r="I75" i="1"/>
  <c r="J5" i="1"/>
  <c r="K5" i="1" s="1"/>
  <c r="I5" i="1"/>
  <c r="J6" i="1"/>
  <c r="K6" i="1" s="1"/>
  <c r="I6" i="1"/>
  <c r="J47" i="1"/>
  <c r="K47" i="1" s="1"/>
  <c r="I47" i="1"/>
  <c r="J16" i="1"/>
  <c r="K16" i="1" s="1"/>
  <c r="I16" i="1"/>
  <c r="J72" i="1"/>
  <c r="K72" i="1" s="1"/>
  <c r="I72" i="1"/>
  <c r="J89" i="1"/>
  <c r="K89" i="1" s="1"/>
  <c r="I89" i="1"/>
  <c r="J90" i="1"/>
  <c r="K90" i="1" s="1"/>
  <c r="I90" i="1"/>
  <c r="J82" i="1"/>
  <c r="K82" i="1" s="1"/>
  <c r="I82" i="1"/>
  <c r="J4" i="1"/>
  <c r="K4" i="1" s="1"/>
  <c r="I4" i="1"/>
  <c r="J61" i="1"/>
  <c r="K61" i="1" s="1"/>
  <c r="I61" i="1"/>
  <c r="J67" i="1"/>
  <c r="K67" i="1" s="1"/>
  <c r="I67" i="1"/>
  <c r="J19" i="1"/>
  <c r="K19" i="1" s="1"/>
  <c r="J59" i="1"/>
  <c r="K59" i="1" s="1"/>
  <c r="I59" i="1"/>
  <c r="J20" i="1"/>
  <c r="K20" i="1" s="1"/>
  <c r="J52" i="1"/>
  <c r="K52" i="1" s="1"/>
  <c r="I52" i="1"/>
  <c r="J77" i="1"/>
  <c r="K77" i="1" s="1"/>
  <c r="I77" i="1"/>
  <c r="J78" i="1"/>
  <c r="K78" i="1" s="1"/>
  <c r="I78" i="1"/>
  <c r="J64" i="1"/>
  <c r="K64" i="1" s="1"/>
  <c r="I64" i="1"/>
  <c r="J40" i="1"/>
  <c r="K40" i="1" s="1"/>
  <c r="J17" i="1"/>
  <c r="K17" i="1" s="1"/>
  <c r="I17" i="1"/>
  <c r="J65" i="1"/>
  <c r="K65" i="1" s="1"/>
  <c r="I65" i="1"/>
  <c r="J98" i="1"/>
  <c r="K98" i="1" s="1"/>
  <c r="I98" i="1"/>
  <c r="J80" i="1"/>
  <c r="K80" i="1" s="1"/>
  <c r="I80" i="1"/>
  <c r="J44" i="1"/>
  <c r="K44" i="1" s="1"/>
  <c r="J21" i="1"/>
  <c r="K21" i="1" s="1"/>
  <c r="J53" i="1"/>
  <c r="K53" i="1" s="1"/>
  <c r="I53" i="1"/>
  <c r="J22" i="1"/>
  <c r="K22" i="1" s="1"/>
  <c r="J54" i="1"/>
  <c r="K54" i="1" s="1"/>
  <c r="I54" i="1"/>
  <c r="J79" i="1"/>
  <c r="K79" i="1" s="1"/>
  <c r="I79" i="1"/>
  <c r="J51" i="1"/>
  <c r="K51" i="1" s="1"/>
  <c r="I51" i="1"/>
  <c r="J32" i="1"/>
  <c r="K32" i="1" s="1"/>
  <c r="J9" i="1"/>
  <c r="K9" i="1" s="1"/>
  <c r="I9" i="1"/>
  <c r="J10" i="1"/>
  <c r="K10" i="1" s="1"/>
  <c r="I10" i="1"/>
  <c r="J87" i="1"/>
  <c r="K87" i="1" s="1"/>
  <c r="I87" i="1"/>
  <c r="J71" i="1"/>
  <c r="K71" i="1" s="1"/>
  <c r="I71" i="1"/>
  <c r="J55" i="1"/>
  <c r="K55" i="1" s="1"/>
  <c r="I55" i="1"/>
  <c r="J84" i="1"/>
  <c r="K84" i="1" s="1"/>
  <c r="I84" i="1"/>
  <c r="J93" i="1"/>
  <c r="K93" i="1" s="1"/>
  <c r="I93" i="1"/>
  <c r="J94" i="1"/>
  <c r="K94" i="1" s="1"/>
  <c r="I94" i="1"/>
  <c r="J8" i="1"/>
  <c r="K8" i="1" s="1"/>
  <c r="I8" i="1"/>
  <c r="J12" i="1"/>
  <c r="K12" i="1" s="1"/>
  <c r="I12" i="1"/>
  <c r="J69" i="1"/>
  <c r="K69" i="1" s="1"/>
  <c r="I69" i="1"/>
  <c r="J70" i="1"/>
  <c r="K70" i="1" s="1"/>
  <c r="I70" i="1"/>
  <c r="J68" i="1"/>
  <c r="K68" i="1" s="1"/>
  <c r="I68" i="1"/>
  <c r="J83" i="1"/>
  <c r="K83" i="1" s="1"/>
  <c r="I83" i="1"/>
  <c r="J57" i="1"/>
  <c r="K57" i="1" s="1"/>
  <c r="I57" i="1"/>
  <c r="J58" i="1"/>
  <c r="K58" i="1" s="1"/>
  <c r="I58" i="1"/>
  <c r="J76" i="1"/>
  <c r="K76" i="1" s="1"/>
  <c r="I76" i="1"/>
  <c r="J2" i="1"/>
  <c r="K2" i="1" s="1"/>
  <c r="J81" i="1"/>
  <c r="K81" i="1" s="1"/>
  <c r="I81" i="1"/>
  <c r="J3" i="1"/>
  <c r="K3" i="1" s="1"/>
  <c r="J35" i="1"/>
  <c r="K35" i="1" s="1"/>
  <c r="J36" i="1"/>
  <c r="K36" i="1" s="1"/>
  <c r="J13" i="1"/>
  <c r="K13" i="1" s="1"/>
  <c r="I13" i="1"/>
  <c r="J14" i="1"/>
  <c r="K14" i="1" s="1"/>
  <c r="I14" i="1"/>
  <c r="J63" i="1"/>
  <c r="K63" i="1" s="1"/>
  <c r="I63" i="1"/>
  <c r="J24" i="1"/>
  <c r="K24" i="1" s="1"/>
  <c r="J56" i="1"/>
  <c r="K56" i="1" s="1"/>
  <c r="I56" i="1"/>
  <c r="J97" i="1"/>
  <c r="K97" i="1" s="1"/>
  <c r="I97" i="1"/>
  <c r="J28" i="1"/>
  <c r="K28" i="1" s="1"/>
  <c r="J60" i="1"/>
  <c r="K60" i="1" s="1"/>
  <c r="I60" i="1"/>
  <c r="J37" i="1"/>
  <c r="K37" i="1" s="1"/>
  <c r="J85" i="1"/>
  <c r="K85" i="1" s="1"/>
  <c r="I85" i="1"/>
  <c r="J38" i="1"/>
  <c r="K38" i="1" s="1"/>
  <c r="J86" i="1"/>
  <c r="K86" i="1" s="1"/>
  <c r="I86" i="1"/>
  <c r="J31" i="1"/>
  <c r="K31" i="1" s="1"/>
  <c r="J92" i="1"/>
  <c r="K92" i="1" s="1"/>
  <c r="I92" i="1"/>
  <c r="J48" i="1"/>
  <c r="K48" i="1" s="1"/>
  <c r="I48" i="1"/>
  <c r="J73" i="1"/>
  <c r="K73" i="1" s="1"/>
  <c r="I73" i="1"/>
  <c r="J74" i="1"/>
  <c r="K74" i="1" s="1"/>
  <c r="I74" i="1"/>
  <c r="J50" i="1"/>
  <c r="K50" i="1" s="1"/>
  <c r="I5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CARLOS H RUEDA</author>
  </authors>
  <commentList>
    <comment ref="B3" authorId="0" shapeId="0" xr:uid="{AD1248F8-A695-4649-8C53-B5981BDF45B8}">
      <text>
        <r>
          <rPr>
            <b/>
            <sz val="9"/>
            <color indexed="81"/>
            <rFont val="Tahoma"/>
            <family val="2"/>
          </rPr>
          <t>CARLOS H RUEDA:</t>
        </r>
        <r>
          <rPr>
            <sz val="9"/>
            <color indexed="81"/>
            <rFont val="Tahoma"/>
            <family val="2"/>
          </rPr>
          <t xml:space="preserve">
Es el mismo código que se usa para ingresar a la plataforma </t>
        </r>
        <r>
          <rPr>
            <b/>
            <sz val="9"/>
            <color indexed="81"/>
            <rFont val="Tahoma"/>
            <family val="2"/>
          </rPr>
          <t>Integra.</t>
        </r>
      </text>
    </comment>
  </commentList>
</comments>
</file>

<file path=xl/sharedStrings.xml><?xml version="1.0" encoding="utf-8"?>
<sst xmlns="http://schemas.openxmlformats.org/spreadsheetml/2006/main" count="917" uniqueCount="223">
  <si>
    <t>Codigo</t>
  </si>
  <si>
    <t>No</t>
  </si>
  <si>
    <t>Estudiante</t>
  </si>
  <si>
    <t>ALVAREZ GONZALEZ JULIAN ANDRES</t>
  </si>
  <si>
    <t>ANTOLINEZ RUEDA MARCOS MATIUS</t>
  </si>
  <si>
    <t>ARDILA MEJIA LIZETH NATHALIA</t>
  </si>
  <si>
    <t>AVILA GIRALDO SANTIAGO</t>
  </si>
  <si>
    <t>BAUTISTA MONSALVE OSCAR ORLANDO</t>
  </si>
  <si>
    <t>BAYONA RAMIREZ ARLEY STEVEN</t>
  </si>
  <si>
    <t>CABEZA CALDERON JENIFFER MARIANNA</t>
  </si>
  <si>
    <t>CHINCHILLA SANTOS CARLOS DANIEL</t>
  </si>
  <si>
    <t>DUARTE LEON JOSE DAVID</t>
  </si>
  <si>
    <t>FERNANDEZ JOYA SANTIAGO</t>
  </si>
  <si>
    <t>GOEZ SAENZ JUAN ANDRES</t>
  </si>
  <si>
    <t>GOMEZ PINZON MICHELLE ANDREA</t>
  </si>
  <si>
    <t>HERNANDEZ DUQUE RONAL SMITH</t>
  </si>
  <si>
    <t>HERRAN ECHEVERRY VALERIA</t>
  </si>
  <si>
    <t>LEON LOPEZ JUAN DAVID</t>
  </si>
  <si>
    <t>LOMBANA PARRA CARLOS FELIPE</t>
  </si>
  <si>
    <t>LOPEZ VEGA DANIEL HERNANDO</t>
  </si>
  <si>
    <t>ORDOÑEZ HERNANDEZ ANGELA SOFIA</t>
  </si>
  <si>
    <t>ORTEGA MONTAÑEZ DAVID SANTIAGO</t>
  </si>
  <si>
    <t>OSMA DIAZ NATHALI JULEXY</t>
  </si>
  <si>
    <t>PABON BAUTISTA ANDRES DAVID</t>
  </si>
  <si>
    <t>PAEZ DELGADO JUAN DIEGO</t>
  </si>
  <si>
    <t>PINILLA CASTELLANOS MANUEL ANDRES</t>
  </si>
  <si>
    <t>QUINTERO JAIMES BRILLYT NATALIA</t>
  </si>
  <si>
    <t>RAMIREZ CASTILLA JUAN DAVID</t>
  </si>
  <si>
    <t>RICO RUEDA WILLIAM SCHNEYDER</t>
  </si>
  <si>
    <t>SARMIENTO SANDOVAL KEREM HAPUC</t>
  </si>
  <si>
    <t>SIERRA PINZON KAREN YURANI</t>
  </si>
  <si>
    <t>SUAREZ MARQUEZ JOSE GABRIEL</t>
  </si>
  <si>
    <t>TAPIA BARROSO EMELY VANESSA</t>
  </si>
  <si>
    <t>VALDIVIESO MOSQUERA SARA ALEJANDRA</t>
  </si>
  <si>
    <t>VARGAS VALDERRAMA DAVID MAURICIO</t>
  </si>
  <si>
    <t>VILLAMIZAR RUEDA JUAN DIEGO</t>
  </si>
  <si>
    <t>Grupo</t>
  </si>
  <si>
    <t>10-1</t>
  </si>
  <si>
    <t>ACERO PORRAS VALENTINA</t>
  </si>
  <si>
    <t>ALMEIDA RANGEL MARIANA ALEJANDRA</t>
  </si>
  <si>
    <t>ANAYA CABALLERO CRISTIAN STEVEN</t>
  </si>
  <si>
    <t>ARDILA CARREÑO VICKTOR JOSUE DAVID</t>
  </si>
  <si>
    <t>ARIZA CARREÑO HECTOR DAVID</t>
  </si>
  <si>
    <t>BARRERA JIMENEZ MARSHISOLEYTH</t>
  </si>
  <si>
    <t>BONILLA MEJIA DIOMELYS DAYANA</t>
  </si>
  <si>
    <t>CAICEDO RODRIGUEZ CAMILO ANDRES FELIPE</t>
  </si>
  <si>
    <t>CALDERON VERA CRISTIAN DUBAN</t>
  </si>
  <si>
    <t>DURAN OSORIO MAYRA ALEJANDRA</t>
  </si>
  <si>
    <t>FLECHAS LIZCANO MARIAM CAMILA</t>
  </si>
  <si>
    <t>GARCIA GAMBOA ANDRES FELIPE</t>
  </si>
  <si>
    <t>GOMEZ DURAN VALERIA</t>
  </si>
  <si>
    <t>GUALDRON GOMEZ JHONATAN ANDRES</t>
  </si>
  <si>
    <t>GUARIN PACHECO YULISA CATALINA</t>
  </si>
  <si>
    <t>LOPEZ SANTIAGO BRAYAN ARMANDO</t>
  </si>
  <si>
    <t>MANTILLA GUERRERO GABRIELA ROCIO</t>
  </si>
  <si>
    <t>MONTAÑEZ FONSECA SARAY STEPHANIE</t>
  </si>
  <si>
    <t>MORENO ANTOLINEZ DANIEL ORLANDO</t>
  </si>
  <si>
    <t>ORTEGA MARIÑO MAYRA FERNANDA</t>
  </si>
  <si>
    <t>PANIAGUA VILLADA ANDRES DAVID</t>
  </si>
  <si>
    <t>PORTILLA JAIMES YULIETH VALENTINA</t>
  </si>
  <si>
    <t>PRADA MONSALVE EDGAR NICOLAS</t>
  </si>
  <si>
    <t>PUENTES CHACON SHARICK JULIETH</t>
  </si>
  <si>
    <t>REYES RODRIGUEZ ANGI KATHERINE</t>
  </si>
  <si>
    <t>RINCON RICO YARITD MELISSA</t>
  </si>
  <si>
    <t>ROA ZULETA NICOLLE STEFANY</t>
  </si>
  <si>
    <t>ROJAS TORRES MARIA PAULA</t>
  </si>
  <si>
    <t>SANCHEZ PABON JUANA VALENTINA</t>
  </si>
  <si>
    <t>SIERRA ROMERO DANA FERNANDA</t>
  </si>
  <si>
    <t>VANEGAS ECHEVERRIA JUAN DAVID</t>
  </si>
  <si>
    <t>VEGA SILVA NUBIA ALEJANDRA</t>
  </si>
  <si>
    <t>10-2</t>
  </si>
  <si>
    <t>ANGARITA ORTIZ DIANA YULIETH</t>
  </si>
  <si>
    <t>ARGUELLO GALEANO EVELYN YULITZA</t>
  </si>
  <si>
    <t>BARBOSA MANCILLA MARIA ALEJANDRA</t>
  </si>
  <si>
    <t>BARRIOS JAIMES JULIAN ANDRES</t>
  </si>
  <si>
    <t>BONZA CARREÑO DIEGO FERNANDO</t>
  </si>
  <si>
    <t>CACUA GAFARO NATHALIA FERNANDA</t>
  </si>
  <si>
    <t>CASTELLANOS LOPEZ MISHELL ZAIRETH</t>
  </si>
  <si>
    <t>CELY ROLON WILSON</t>
  </si>
  <si>
    <t>DURAN MONSALVE DANIELA</t>
  </si>
  <si>
    <t>DURAN RANGEL JUAN SEBASTIAN</t>
  </si>
  <si>
    <t>FRANCO RINCON DANNA LUCIA</t>
  </si>
  <si>
    <t>GAMEZ VEGA DAVID</t>
  </si>
  <si>
    <t>HERNANDEZ LARA ALEJANDRO</t>
  </si>
  <si>
    <t>JIMENEZ ARIAS LUISA FERNANDA</t>
  </si>
  <si>
    <t>LANDAZABAL ARCINIEGAS JUAN ESTEBAN</t>
  </si>
  <si>
    <t>LEE KIM MINUK</t>
  </si>
  <si>
    <t>MANTILLA ARDILA LEONARDO</t>
  </si>
  <si>
    <t>MANTILLA SUAREZ ANDRES CAMILO</t>
  </si>
  <si>
    <t>MARCIALES MUÑOZ FREIDDER DAVIAN</t>
  </si>
  <si>
    <t>MARTINEZ LOSADA SARA MICHELL</t>
  </si>
  <si>
    <t>MERLO SERRANO KEVIN DUVAN</t>
  </si>
  <si>
    <t>MORENO RUIZ LEYDY DAYHANNA</t>
  </si>
  <si>
    <t>NIETO GARCIA SILVIA JULIANA</t>
  </si>
  <si>
    <t>ORTEGA CARVAJAL RONALD JAVIER</t>
  </si>
  <si>
    <t>PAEZ DELGADO JUAN SEBASTIAN</t>
  </si>
  <si>
    <t>POSADA RODRIGUEZ KATALINA</t>
  </si>
  <si>
    <t>REYES RACINES JUAN DAVID</t>
  </si>
  <si>
    <t>RINCON JEREZ ANDRHEY DANIEL</t>
  </si>
  <si>
    <t>RIOBO PRADA ANDRES FELIPE</t>
  </si>
  <si>
    <t>SANCHEZ HURTADO NIKOLL DAYAN</t>
  </si>
  <si>
    <t>SARMIENTO ANTOLINEZ NICOLL VANESSA</t>
  </si>
  <si>
    <t>SUAREZ MARQUEZ JORGE ANDRES</t>
  </si>
  <si>
    <t>VILLAMARIN BALAGUERA SANTIAGO</t>
  </si>
  <si>
    <t>10-3</t>
  </si>
  <si>
    <t>pegado</t>
  </si>
  <si>
    <t>sha256</t>
  </si>
  <si>
    <t>Longitud</t>
  </si>
  <si>
    <t>Inicio</t>
  </si>
  <si>
    <t>fin</t>
  </si>
  <si>
    <t>Clave</t>
  </si>
  <si>
    <t>Extrae</t>
  </si>
  <si>
    <t>Repetidos</t>
  </si>
  <si>
    <t>CB5714</t>
  </si>
  <si>
    <t>B02EA9</t>
  </si>
  <si>
    <t>C09912</t>
  </si>
  <si>
    <t>597E40</t>
  </si>
  <si>
    <t>D557BE</t>
  </si>
  <si>
    <t>32F402</t>
  </si>
  <si>
    <t>292C52</t>
  </si>
  <si>
    <t>42D99C</t>
  </si>
  <si>
    <t>FACB23</t>
  </si>
  <si>
    <t>7F322E</t>
  </si>
  <si>
    <t>E2C382</t>
  </si>
  <si>
    <t>29AB82</t>
  </si>
  <si>
    <t>8EC38F</t>
  </si>
  <si>
    <t>CD5076</t>
  </si>
  <si>
    <t>B812B7</t>
  </si>
  <si>
    <t>A374D8</t>
  </si>
  <si>
    <t>A82DE8</t>
  </si>
  <si>
    <t>BABFC8</t>
  </si>
  <si>
    <t>66F48A</t>
  </si>
  <si>
    <t>3EEFBC</t>
  </si>
  <si>
    <t>7CF63F</t>
  </si>
  <si>
    <t>E98A13</t>
  </si>
  <si>
    <t>D2D22E</t>
  </si>
  <si>
    <t>CA4DAE</t>
  </si>
  <si>
    <t>333F2A</t>
  </si>
  <si>
    <t>2B5E71</t>
  </si>
  <si>
    <t>CCDB2F</t>
  </si>
  <si>
    <t>0215F5</t>
  </si>
  <si>
    <t>37D158</t>
  </si>
  <si>
    <t>C7E336</t>
  </si>
  <si>
    <t>644C06</t>
  </si>
  <si>
    <t>3E28A8</t>
  </si>
  <si>
    <t>276889</t>
  </si>
  <si>
    <t>585E44</t>
  </si>
  <si>
    <t>F9F8BC</t>
  </si>
  <si>
    <t>A87AE9</t>
  </si>
  <si>
    <t>C87DB5</t>
  </si>
  <si>
    <t>D33646</t>
  </si>
  <si>
    <t>43AB52</t>
  </si>
  <si>
    <t>E373AE</t>
  </si>
  <si>
    <t>8408F4</t>
  </si>
  <si>
    <t>2711A4</t>
  </si>
  <si>
    <t>2473F7</t>
  </si>
  <si>
    <t>26CA33</t>
  </si>
  <si>
    <t>03C985</t>
  </si>
  <si>
    <t>43923C</t>
  </si>
  <si>
    <t>CAA637</t>
  </si>
  <si>
    <t>6EB350</t>
  </si>
  <si>
    <t>7A5834</t>
  </si>
  <si>
    <t>9F7E59</t>
  </si>
  <si>
    <t>E5842A</t>
  </si>
  <si>
    <t>225BE6</t>
  </si>
  <si>
    <t>45C6AA</t>
  </si>
  <si>
    <t>9685A7</t>
  </si>
  <si>
    <t>9E868A</t>
  </si>
  <si>
    <t>EFD14A</t>
  </si>
  <si>
    <t>94DD3F</t>
  </si>
  <si>
    <t>2CA505</t>
  </si>
  <si>
    <t>3CA640</t>
  </si>
  <si>
    <t>DD3BCD</t>
  </si>
  <si>
    <t>B6C22B</t>
  </si>
  <si>
    <t>9E6332</t>
  </si>
  <si>
    <t>C0C526</t>
  </si>
  <si>
    <t>9A162F</t>
  </si>
  <si>
    <t>A82C10</t>
  </si>
  <si>
    <t>5A2BD0</t>
  </si>
  <si>
    <t>D8C615</t>
  </si>
  <si>
    <t>F057F0</t>
  </si>
  <si>
    <t>E52CDE</t>
  </si>
  <si>
    <t>A5FB60</t>
  </si>
  <si>
    <t>B79BF8</t>
  </si>
  <si>
    <t>D49B05</t>
  </si>
  <si>
    <t>07C74C</t>
  </si>
  <si>
    <t>79E7C2</t>
  </si>
  <si>
    <t>ABCC4C</t>
  </si>
  <si>
    <t>A37478</t>
  </si>
  <si>
    <t>6F93F4</t>
  </si>
  <si>
    <t>C61BDA</t>
  </si>
  <si>
    <t>0F9671</t>
  </si>
  <si>
    <t>54EC94</t>
  </si>
  <si>
    <t>297EFD</t>
  </si>
  <si>
    <t>AFE912</t>
  </si>
  <si>
    <t>5067A9</t>
  </si>
  <si>
    <t>75037F</t>
  </si>
  <si>
    <t>FA1FB9</t>
  </si>
  <si>
    <t>AA18A0</t>
  </si>
  <si>
    <t>184077</t>
  </si>
  <si>
    <t>722349</t>
  </si>
  <si>
    <t>AC3278</t>
  </si>
  <si>
    <t>40318E</t>
  </si>
  <si>
    <t>0CD5C3</t>
  </si>
  <si>
    <t>2381A5</t>
  </si>
  <si>
    <t>C7626B</t>
  </si>
  <si>
    <t>F659CC</t>
  </si>
  <si>
    <t>FF9BE7</t>
  </si>
  <si>
    <t>04BE3F</t>
  </si>
  <si>
    <t>70D1E6</t>
  </si>
  <si>
    <t>CDD694</t>
  </si>
  <si>
    <t>Largo Clave</t>
  </si>
  <si>
    <t>Long Extrae</t>
  </si>
  <si>
    <t>Repetido codigo</t>
  </si>
  <si>
    <t>Código de Estudiante</t>
  </si>
  <si>
    <t>USUARIO</t>
  </si>
  <si>
    <t>CONTRASEÑA</t>
  </si>
  <si>
    <t>HOST</t>
  </si>
  <si>
    <t>Nombre</t>
  </si>
  <si>
    <t>Curso</t>
  </si>
  <si>
    <t>Crear base de datos</t>
  </si>
  <si>
    <t>Crear Usuario</t>
  </si>
  <si>
    <t>COMANDO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</si>
</sst>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Arial"/>
      <family val="2"/>
    </font>
    <font>
      <b/>
      <sz val="12"/>
      <color rgb="FFFFFFFF"/>
      <name val="Arial"/>
      <family val="2"/>
    </font>
    <font>
      <b/>
      <sz val="12"/>
      <color rgb="FF434343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8"/>
      <color rgb="FFFF000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073763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FFF9E6"/>
        <bgColor indexed="64"/>
      </patternFill>
    </fill>
    <fill>
      <patternFill patternType="solid">
        <fgColor rgb="FFE7F0FF"/>
        <bgColor indexed="64"/>
      </patternFill>
    </fill>
    <fill>
      <patternFill patternType="solid">
        <fgColor rgb="FFF3F3F3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7" fillId="5" borderId="8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hidden="1"/>
    </xf>
    <xf numFmtId="0" fontId="2" fillId="2" borderId="8" xfId="0" applyFont="1" applyFill="1" applyBorder="1" applyAlignment="1" applyProtection="1">
      <alignment horizontal="center" vertical="center" wrapText="1"/>
      <protection hidden="1"/>
    </xf>
    <xf numFmtId="0" fontId="3" fillId="3" borderId="1" xfId="0" applyFont="1" applyFill="1" applyBorder="1" applyAlignment="1" applyProtection="1">
      <alignment horizontal="center" vertical="center" wrapText="1"/>
      <protection hidden="1"/>
    </xf>
    <xf numFmtId="0" fontId="3" fillId="3" borderId="2" xfId="0" applyFont="1" applyFill="1" applyBorder="1" applyAlignment="1" applyProtection="1">
      <alignment horizontal="center" vertical="center" wrapText="1"/>
      <protection hidden="1"/>
    </xf>
    <xf numFmtId="0" fontId="3" fillId="3" borderId="3" xfId="0" applyFont="1" applyFill="1" applyBorder="1" applyAlignment="1" applyProtection="1">
      <alignment horizontal="center" vertical="center" wrapText="1"/>
      <protection hidden="1"/>
    </xf>
    <xf numFmtId="0" fontId="4" fillId="4" borderId="9" xfId="0" applyFont="1" applyFill="1" applyBorder="1" applyAlignment="1" applyProtection="1">
      <alignment horizontal="center" vertical="center" wrapText="1"/>
      <protection hidden="1"/>
    </xf>
    <xf numFmtId="0" fontId="4" fillId="4" borderId="7" xfId="0" applyFont="1" applyFill="1" applyBorder="1" applyAlignment="1" applyProtection="1">
      <alignment horizontal="center" vertical="center" wrapText="1"/>
      <protection hidden="1"/>
    </xf>
    <xf numFmtId="0" fontId="5" fillId="6" borderId="4" xfId="0" applyFont="1" applyFill="1" applyBorder="1" applyAlignment="1" applyProtection="1">
      <alignment horizontal="center" vertical="center" wrapText="1"/>
      <protection hidden="1"/>
    </xf>
    <xf numFmtId="0" fontId="5" fillId="6" borderId="5" xfId="0" applyFont="1" applyFill="1" applyBorder="1" applyAlignment="1" applyProtection="1">
      <alignment horizontal="center" vertical="center" wrapText="1"/>
      <protection hidden="1"/>
    </xf>
    <xf numFmtId="0" fontId="5" fillId="6" borderId="6" xfId="0" applyFont="1" applyFill="1" applyBorder="1" applyAlignment="1" applyProtection="1">
      <alignment horizontal="center" vertical="center" wrapText="1"/>
      <protection hidden="1"/>
    </xf>
    <xf numFmtId="0" fontId="6" fillId="7" borderId="9" xfId="0" applyFont="1" applyFill="1" applyBorder="1" applyAlignment="1" applyProtection="1">
      <alignment vertical="center" wrapText="1"/>
      <protection hidden="1"/>
    </xf>
    <xf numFmtId="0" fontId="6" fillId="7" borderId="7" xfId="0" applyFont="1" applyFill="1" applyBorder="1" applyAlignment="1" applyProtection="1">
      <alignment horizontal="center" vertical="center" wrapText="1"/>
      <protection hidden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1" fillId="0" borderId="0" xfId="0" applyNumberFormat="1" applyFont="1" applyAlignment="1">
      <alignment vertical="center"/>
    </xf>
    <xf numFmtId="0" fontId="0" fillId="0" borderId="0" xfId="0" applyNumberFormat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58C45-193B-4B0F-8F6C-2B6F1F8AD246}">
  <sheetPr codeName="Hoja1"/>
  <dimension ref="A1:O99"/>
  <sheetViews>
    <sheetView workbookViewId="0">
      <selection activeCell="C34" sqref="C34"/>
    </sheetView>
  </sheetViews>
  <sheetFormatPr baseColWidth="10" defaultRowHeight="15" x14ac:dyDescent="0.25"/>
  <cols>
    <col min="3" max="3" width="38.85546875" bestFit="1" customWidth="1"/>
    <col min="4" max="4" width="11.42578125" style="1"/>
    <col min="5" max="5" width="40.140625" style="4" bestFit="1" customWidth="1"/>
    <col min="6" max="6" width="71" bestFit="1" customWidth="1"/>
    <col min="7" max="7" width="8.7109375" bestFit="1" customWidth="1"/>
    <col min="15" max="15" width="15.42578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s="2" t="s">
        <v>36</v>
      </c>
      <c r="E1" s="3" t="s">
        <v>105</v>
      </c>
      <c r="F1" t="s">
        <v>106</v>
      </c>
      <c r="G1" t="s">
        <v>107</v>
      </c>
      <c r="H1" t="s">
        <v>108</v>
      </c>
      <c r="I1" t="s">
        <v>109</v>
      </c>
      <c r="J1" t="s">
        <v>111</v>
      </c>
      <c r="K1" t="s">
        <v>212</v>
      </c>
      <c r="L1" t="s">
        <v>110</v>
      </c>
      <c r="M1" t="s">
        <v>112</v>
      </c>
      <c r="N1" t="s">
        <v>211</v>
      </c>
      <c r="O1" t="s">
        <v>213</v>
      </c>
    </row>
    <row r="2" spans="1:15" x14ac:dyDescent="0.25">
      <c r="A2">
        <v>623</v>
      </c>
      <c r="B2">
        <v>1</v>
      </c>
      <c r="C2" t="s">
        <v>3</v>
      </c>
      <c r="D2" s="1" t="s">
        <v>37</v>
      </c>
      <c r="E2" s="4" t="str">
        <f>A2&amp;C2&amp;D2</f>
        <v>623ALVAREZ GONZALEZ JULIAN ANDRES10-1</v>
      </c>
      <c r="F2" t="str">
        <f>fSHA1(E2)</f>
        <v>9961B576212D9254BB452662A385ACEDB02EA94012A57FC6D5A8AC7EAB69AC44</v>
      </c>
      <c r="G2">
        <f>LEN(F2)</f>
        <v>64</v>
      </c>
      <c r="H2">
        <f ca="1">RANDBETWEEN(1,G2-8)</f>
        <v>37</v>
      </c>
      <c r="I2">
        <f ca="1">H2+8</f>
        <v>45</v>
      </c>
      <c r="J2" t="str">
        <f ca="1">MID(F2,H2,6)</f>
        <v>A94012</v>
      </c>
      <c r="K2">
        <f ca="1">LEN(J2)</f>
        <v>6</v>
      </c>
      <c r="L2" t="s">
        <v>114</v>
      </c>
      <c r="M2">
        <f>COUNTIF($L$2:$L$99,"="&amp;L2)</f>
        <v>1</v>
      </c>
      <c r="N2">
        <f>LEN(L2)</f>
        <v>6</v>
      </c>
      <c r="O2">
        <f>COUNTIF($A$2:$A$99,"="&amp;A2)</f>
        <v>1</v>
      </c>
    </row>
    <row r="3" spans="1:15" x14ac:dyDescent="0.25">
      <c r="A3">
        <v>648</v>
      </c>
      <c r="B3">
        <v>2</v>
      </c>
      <c r="C3" t="s">
        <v>4</v>
      </c>
      <c r="D3" s="1" t="s">
        <v>37</v>
      </c>
      <c r="E3" s="4" t="str">
        <f t="shared" ref="E3:E66" si="0">A3&amp;C3&amp;D3</f>
        <v>648ANTOLINEZ RUEDA MARCOS MATIUS10-1</v>
      </c>
      <c r="F3" t="str">
        <f t="shared" ref="F3:F66" si="1">fSHA1(E3)</f>
        <v>C0991259DA0D380CF178747BC192584DFFED61D70309021A871A7DC5516CAA4D</v>
      </c>
      <c r="G3">
        <f t="shared" ref="G3:G66" si="2">LEN(F3)</f>
        <v>64</v>
      </c>
      <c r="H3">
        <f t="shared" ref="H3:H66" ca="1" si="3">RANDBETWEEN(1,G3-8)</f>
        <v>41</v>
      </c>
      <c r="I3">
        <f t="shared" ref="I3:I66" ca="1" si="4">H3+8</f>
        <v>49</v>
      </c>
      <c r="J3" t="str">
        <f t="shared" ref="J3:J66" ca="1" si="5">MID(F3,H3,6)</f>
        <v>030902</v>
      </c>
      <c r="K3">
        <f t="shared" ref="K3:K66" ca="1" si="6">LEN(J3)</f>
        <v>6</v>
      </c>
      <c r="L3" t="s">
        <v>115</v>
      </c>
      <c r="M3">
        <f t="shared" ref="M3:M66" si="7">COUNTIF($L$2:$L$99,"="&amp;L3)</f>
        <v>1</v>
      </c>
      <c r="N3">
        <f t="shared" ref="N3:N66" si="8">LEN(L3)</f>
        <v>6</v>
      </c>
      <c r="O3">
        <f t="shared" ref="O3:O66" si="9">COUNTIF($A$2:$A$99,"="&amp;A3)</f>
        <v>1</v>
      </c>
    </row>
    <row r="4" spans="1:15" x14ac:dyDescent="0.25">
      <c r="A4">
        <v>673</v>
      </c>
      <c r="B4">
        <v>3</v>
      </c>
      <c r="C4" t="s">
        <v>5</v>
      </c>
      <c r="D4" s="1" t="s">
        <v>37</v>
      </c>
      <c r="E4" s="4" t="str">
        <f t="shared" si="0"/>
        <v>673ARDILA MEJIA LIZETH NATHALIA10-1</v>
      </c>
      <c r="F4" t="str">
        <f t="shared" si="1"/>
        <v>C976FAE7E386BD5CBD6B597E405606C23AFB94A4230776D09B56FDB07AFBDA46</v>
      </c>
      <c r="G4">
        <f t="shared" si="2"/>
        <v>64</v>
      </c>
      <c r="H4">
        <f t="shared" ca="1" si="3"/>
        <v>43</v>
      </c>
      <c r="I4">
        <f t="shared" ca="1" si="4"/>
        <v>51</v>
      </c>
      <c r="J4" t="str">
        <f t="shared" ca="1" si="5"/>
        <v>0776D0</v>
      </c>
      <c r="K4">
        <f t="shared" ca="1" si="6"/>
        <v>6</v>
      </c>
      <c r="L4" t="s">
        <v>116</v>
      </c>
      <c r="M4">
        <f t="shared" si="7"/>
        <v>1</v>
      </c>
      <c r="N4">
        <f t="shared" si="8"/>
        <v>6</v>
      </c>
      <c r="O4">
        <f t="shared" si="9"/>
        <v>1</v>
      </c>
    </row>
    <row r="5" spans="1:15" x14ac:dyDescent="0.25">
      <c r="A5">
        <v>698</v>
      </c>
      <c r="B5">
        <v>4</v>
      </c>
      <c r="C5" t="s">
        <v>6</v>
      </c>
      <c r="D5" s="1" t="s">
        <v>37</v>
      </c>
      <c r="E5" s="4" t="str">
        <f t="shared" si="0"/>
        <v>698AVILA GIRALDO SANTIAGO10-1</v>
      </c>
      <c r="F5" t="str">
        <f t="shared" si="1"/>
        <v>9B30D060CA261902422FDBFDCAB09D485624CBD92D3D557BE316D54DF0E750BB</v>
      </c>
      <c r="G5">
        <f t="shared" si="2"/>
        <v>64</v>
      </c>
      <c r="H5">
        <f t="shared" ca="1" si="3"/>
        <v>8</v>
      </c>
      <c r="I5">
        <f t="shared" ca="1" si="4"/>
        <v>16</v>
      </c>
      <c r="J5" t="str">
        <f t="shared" ca="1" si="5"/>
        <v>0CA261</v>
      </c>
      <c r="K5">
        <f t="shared" ca="1" si="6"/>
        <v>6</v>
      </c>
      <c r="L5" t="s">
        <v>117</v>
      </c>
      <c r="M5">
        <f t="shared" si="7"/>
        <v>1</v>
      </c>
      <c r="N5">
        <f t="shared" si="8"/>
        <v>6</v>
      </c>
      <c r="O5">
        <f t="shared" si="9"/>
        <v>1</v>
      </c>
    </row>
    <row r="6" spans="1:15" x14ac:dyDescent="0.25">
      <c r="A6">
        <v>907</v>
      </c>
      <c r="B6">
        <v>5</v>
      </c>
      <c r="C6" t="s">
        <v>7</v>
      </c>
      <c r="D6" s="1" t="s">
        <v>37</v>
      </c>
      <c r="E6" s="4" t="str">
        <f t="shared" si="0"/>
        <v>907BAUTISTA MONSALVE OSCAR ORLANDO10-1</v>
      </c>
      <c r="F6" t="str">
        <f t="shared" si="1"/>
        <v>D5350695CE15AD071442D1929A9154B595B132F402781275439432D610C1EF67</v>
      </c>
      <c r="G6">
        <f t="shared" si="2"/>
        <v>64</v>
      </c>
      <c r="H6">
        <f t="shared" ca="1" si="3"/>
        <v>23</v>
      </c>
      <c r="I6">
        <f t="shared" ca="1" si="4"/>
        <v>31</v>
      </c>
      <c r="J6" t="str">
        <f t="shared" ca="1" si="5"/>
        <v>929A91</v>
      </c>
      <c r="K6">
        <f t="shared" ca="1" si="6"/>
        <v>6</v>
      </c>
      <c r="L6" t="s">
        <v>118</v>
      </c>
      <c r="M6">
        <f t="shared" si="7"/>
        <v>1</v>
      </c>
      <c r="N6">
        <f t="shared" si="8"/>
        <v>6</v>
      </c>
      <c r="O6">
        <f t="shared" si="9"/>
        <v>1</v>
      </c>
    </row>
    <row r="7" spans="1:15" x14ac:dyDescent="0.25">
      <c r="A7">
        <v>2072</v>
      </c>
      <c r="B7">
        <v>6</v>
      </c>
      <c r="C7" t="s">
        <v>8</v>
      </c>
      <c r="D7" s="1" t="s">
        <v>37</v>
      </c>
      <c r="E7" s="4" t="str">
        <f t="shared" si="0"/>
        <v>2072BAYONA RAMIREZ ARLEY STEVEN10-1</v>
      </c>
      <c r="F7" t="str">
        <f t="shared" si="1"/>
        <v>B47B61260B630B212A894CBC3F2B21559749AE2292C52D6E31559B6B1C2C213E</v>
      </c>
      <c r="G7">
        <f t="shared" si="2"/>
        <v>64</v>
      </c>
      <c r="H7">
        <f t="shared" ca="1" si="3"/>
        <v>52</v>
      </c>
      <c r="I7">
        <f t="shared" ca="1" si="4"/>
        <v>60</v>
      </c>
      <c r="J7" t="str">
        <f t="shared" ca="1" si="5"/>
        <v>59B6B1</v>
      </c>
      <c r="K7">
        <f t="shared" ca="1" si="6"/>
        <v>6</v>
      </c>
      <c r="L7" t="s">
        <v>119</v>
      </c>
      <c r="M7">
        <f t="shared" si="7"/>
        <v>1</v>
      </c>
      <c r="N7">
        <f t="shared" si="8"/>
        <v>6</v>
      </c>
      <c r="O7">
        <f t="shared" si="9"/>
        <v>1</v>
      </c>
    </row>
    <row r="8" spans="1:15" x14ac:dyDescent="0.25">
      <c r="A8">
        <v>4056</v>
      </c>
      <c r="B8">
        <v>7</v>
      </c>
      <c r="C8" t="s">
        <v>9</v>
      </c>
      <c r="D8" s="1" t="s">
        <v>37</v>
      </c>
      <c r="E8" s="4" t="str">
        <f t="shared" si="0"/>
        <v>4056CABEZA CALDERON JENIFFER MARIANNA10-1</v>
      </c>
      <c r="F8" t="str">
        <f t="shared" si="1"/>
        <v>DFCACC6462288EBA389A1DB9CFD6233A45D6C77DB945868487D242D99CFFC602</v>
      </c>
      <c r="G8">
        <f t="shared" si="2"/>
        <v>64</v>
      </c>
      <c r="H8">
        <f t="shared" ca="1" si="3"/>
        <v>31</v>
      </c>
      <c r="I8">
        <f t="shared" ca="1" si="4"/>
        <v>39</v>
      </c>
      <c r="J8" t="str">
        <f t="shared" ca="1" si="5"/>
        <v>3A45D6</v>
      </c>
      <c r="K8">
        <f t="shared" ca="1" si="6"/>
        <v>6</v>
      </c>
      <c r="L8" t="s">
        <v>120</v>
      </c>
      <c r="M8">
        <f t="shared" si="7"/>
        <v>1</v>
      </c>
      <c r="N8">
        <f t="shared" si="8"/>
        <v>6</v>
      </c>
      <c r="O8">
        <f t="shared" si="9"/>
        <v>1</v>
      </c>
    </row>
    <row r="9" spans="1:15" x14ac:dyDescent="0.25">
      <c r="A9">
        <v>1130</v>
      </c>
      <c r="B9">
        <v>8</v>
      </c>
      <c r="C9" t="s">
        <v>10</v>
      </c>
      <c r="D9" s="1" t="s">
        <v>37</v>
      </c>
      <c r="E9" s="4" t="str">
        <f t="shared" si="0"/>
        <v>1130CHINCHILLA SANTOS CARLOS DANIEL10-1</v>
      </c>
      <c r="F9" t="str">
        <f t="shared" si="1"/>
        <v>BBF2BC0AB21DE090A46FBDCE587EBFACB232CEBC061260249736A38F3F17A863</v>
      </c>
      <c r="G9">
        <f t="shared" si="2"/>
        <v>64</v>
      </c>
      <c r="H9">
        <f t="shared" ca="1" si="3"/>
        <v>3</v>
      </c>
      <c r="I9">
        <f t="shared" ca="1" si="4"/>
        <v>11</v>
      </c>
      <c r="J9" t="str">
        <f t="shared" ca="1" si="5"/>
        <v>F2BC0A</v>
      </c>
      <c r="K9">
        <f t="shared" ca="1" si="6"/>
        <v>6</v>
      </c>
      <c r="L9" t="s">
        <v>121</v>
      </c>
      <c r="M9">
        <f t="shared" si="7"/>
        <v>1</v>
      </c>
      <c r="N9">
        <f t="shared" si="8"/>
        <v>6</v>
      </c>
      <c r="O9">
        <f t="shared" si="9"/>
        <v>1</v>
      </c>
    </row>
    <row r="10" spans="1:15" x14ac:dyDescent="0.25">
      <c r="A10">
        <v>770</v>
      </c>
      <c r="B10">
        <v>9</v>
      </c>
      <c r="C10" t="s">
        <v>11</v>
      </c>
      <c r="D10" s="1" t="s">
        <v>37</v>
      </c>
      <c r="E10" s="4" t="str">
        <f t="shared" si="0"/>
        <v>770DUARTE LEON JOSE DAVID10-1</v>
      </c>
      <c r="F10" t="str">
        <f t="shared" si="1"/>
        <v>4663905F3577F322ECE497F56AB94DF9FBBC62C43B15424BB881638EA718D0AA</v>
      </c>
      <c r="G10">
        <f t="shared" si="2"/>
        <v>64</v>
      </c>
      <c r="H10">
        <f t="shared" ca="1" si="3"/>
        <v>43</v>
      </c>
      <c r="I10">
        <f t="shared" ca="1" si="4"/>
        <v>51</v>
      </c>
      <c r="J10" t="str">
        <f t="shared" ca="1" si="5"/>
        <v>15424B</v>
      </c>
      <c r="K10">
        <f t="shared" ca="1" si="6"/>
        <v>6</v>
      </c>
      <c r="L10" t="s">
        <v>122</v>
      </c>
      <c r="M10">
        <f t="shared" si="7"/>
        <v>1</v>
      </c>
      <c r="N10">
        <f t="shared" si="8"/>
        <v>6</v>
      </c>
      <c r="O10">
        <f t="shared" si="9"/>
        <v>1</v>
      </c>
    </row>
    <row r="11" spans="1:15" x14ac:dyDescent="0.25">
      <c r="A11">
        <v>682</v>
      </c>
      <c r="B11">
        <v>10</v>
      </c>
      <c r="C11" t="s">
        <v>12</v>
      </c>
      <c r="D11" s="1" t="s">
        <v>37</v>
      </c>
      <c r="E11" s="4" t="str">
        <f t="shared" si="0"/>
        <v>682FERNANDEZ JOYA SANTIAGO10-1</v>
      </c>
      <c r="F11" t="str">
        <f t="shared" si="1"/>
        <v>0A9C6453F5225DCF8984D56B7DED0EF0BA700FA3F3A0C71E22D525E2C3827276</v>
      </c>
      <c r="G11">
        <f t="shared" si="2"/>
        <v>64</v>
      </c>
      <c r="H11">
        <f t="shared" ca="1" si="3"/>
        <v>41</v>
      </c>
      <c r="I11">
        <f t="shared" ca="1" si="4"/>
        <v>49</v>
      </c>
      <c r="J11" t="str">
        <f t="shared" ca="1" si="5"/>
        <v>F3A0C7</v>
      </c>
      <c r="K11">
        <f t="shared" ca="1" si="6"/>
        <v>6</v>
      </c>
      <c r="L11" t="s">
        <v>123</v>
      </c>
      <c r="M11">
        <f t="shared" si="7"/>
        <v>1</v>
      </c>
      <c r="N11">
        <f t="shared" si="8"/>
        <v>6</v>
      </c>
      <c r="O11">
        <f t="shared" si="9"/>
        <v>1</v>
      </c>
    </row>
    <row r="12" spans="1:15" x14ac:dyDescent="0.25">
      <c r="A12">
        <v>3534</v>
      </c>
      <c r="B12">
        <v>11</v>
      </c>
      <c r="C12" t="s">
        <v>13</v>
      </c>
      <c r="D12" s="1" t="s">
        <v>37</v>
      </c>
      <c r="E12" s="4" t="str">
        <f t="shared" si="0"/>
        <v>3534GOEZ SAENZ JUAN ANDRES10-1</v>
      </c>
      <c r="F12" t="str">
        <f t="shared" si="1"/>
        <v>A9F13A46433529AB8293BE83E3DFC09D582325FB4EC7DD39F9FAAAB16B3D65EE</v>
      </c>
      <c r="G12">
        <f t="shared" si="2"/>
        <v>64</v>
      </c>
      <c r="H12">
        <f t="shared" ca="1" si="3"/>
        <v>34</v>
      </c>
      <c r="I12">
        <f t="shared" ca="1" si="4"/>
        <v>42</v>
      </c>
      <c r="J12" t="str">
        <f t="shared" ca="1" si="5"/>
        <v>82325F</v>
      </c>
      <c r="K12">
        <f t="shared" ca="1" si="6"/>
        <v>6</v>
      </c>
      <c r="L12" t="s">
        <v>124</v>
      </c>
      <c r="M12">
        <f t="shared" si="7"/>
        <v>1</v>
      </c>
      <c r="N12">
        <f t="shared" si="8"/>
        <v>6</v>
      </c>
      <c r="O12">
        <f t="shared" si="9"/>
        <v>1</v>
      </c>
    </row>
    <row r="13" spans="1:15" x14ac:dyDescent="0.25">
      <c r="A13">
        <v>3198</v>
      </c>
      <c r="B13">
        <v>12</v>
      </c>
      <c r="C13" t="s">
        <v>14</v>
      </c>
      <c r="D13" s="1" t="s">
        <v>37</v>
      </c>
      <c r="E13" s="4" t="str">
        <f t="shared" si="0"/>
        <v>3198GOMEZ PINZON MICHELLE ANDREA10-1</v>
      </c>
      <c r="F13" t="str">
        <f t="shared" si="1"/>
        <v>0B3F95A5D9015A8A643C2F5ED2BF56BF4DDE669AB03F4A8EC38F76FA33CFFFA4</v>
      </c>
      <c r="G13">
        <f t="shared" si="2"/>
        <v>64</v>
      </c>
      <c r="H13">
        <f t="shared" ca="1" si="3"/>
        <v>32</v>
      </c>
      <c r="I13">
        <f t="shared" ca="1" si="4"/>
        <v>40</v>
      </c>
      <c r="J13" t="str">
        <f t="shared" ca="1" si="5"/>
        <v>F4DDE6</v>
      </c>
      <c r="K13">
        <f t="shared" ca="1" si="6"/>
        <v>6</v>
      </c>
      <c r="L13" t="s">
        <v>125</v>
      </c>
      <c r="M13">
        <f t="shared" si="7"/>
        <v>1</v>
      </c>
      <c r="N13">
        <f t="shared" si="8"/>
        <v>6</v>
      </c>
      <c r="O13">
        <f t="shared" si="9"/>
        <v>1</v>
      </c>
    </row>
    <row r="14" spans="1:15" x14ac:dyDescent="0.25">
      <c r="A14">
        <v>4297</v>
      </c>
      <c r="B14">
        <v>13</v>
      </c>
      <c r="C14" t="s">
        <v>15</v>
      </c>
      <c r="D14" s="1" t="s">
        <v>37</v>
      </c>
      <c r="E14" s="4" t="str">
        <f t="shared" si="0"/>
        <v>4297HERNANDEZ DUQUE RONAL SMITH10-1</v>
      </c>
      <c r="F14" t="str">
        <f t="shared" si="1"/>
        <v>3F906D0262A1278A260A5BE42E4EF9CD5076325F9083B776D3A89C96F47B024C</v>
      </c>
      <c r="G14">
        <f t="shared" si="2"/>
        <v>64</v>
      </c>
      <c r="H14">
        <f t="shared" ca="1" si="3"/>
        <v>11</v>
      </c>
      <c r="I14">
        <f t="shared" ca="1" si="4"/>
        <v>19</v>
      </c>
      <c r="J14" t="str">
        <f t="shared" ca="1" si="5"/>
        <v>A1278A</v>
      </c>
      <c r="K14">
        <f t="shared" ca="1" si="6"/>
        <v>6</v>
      </c>
      <c r="L14" t="s">
        <v>126</v>
      </c>
      <c r="M14">
        <f t="shared" si="7"/>
        <v>1</v>
      </c>
      <c r="N14">
        <f t="shared" si="8"/>
        <v>6</v>
      </c>
      <c r="O14">
        <f t="shared" si="9"/>
        <v>1</v>
      </c>
    </row>
    <row r="15" spans="1:15" x14ac:dyDescent="0.25">
      <c r="A15">
        <v>4357</v>
      </c>
      <c r="B15">
        <v>14</v>
      </c>
      <c r="C15" t="s">
        <v>16</v>
      </c>
      <c r="D15" s="1" t="s">
        <v>37</v>
      </c>
      <c r="E15" s="4" t="str">
        <f t="shared" si="0"/>
        <v>4357HERRAN ECHEVERRY VALERIA10-1</v>
      </c>
      <c r="F15" t="str">
        <f t="shared" si="1"/>
        <v>D97568718EAC6E3931E54A4F96A3985E4FBC2A45650F21162C7B812B703AC742</v>
      </c>
      <c r="G15">
        <f t="shared" si="2"/>
        <v>64</v>
      </c>
      <c r="H15">
        <f t="shared" ca="1" si="3"/>
        <v>34</v>
      </c>
      <c r="I15">
        <f t="shared" ca="1" si="4"/>
        <v>42</v>
      </c>
      <c r="J15" t="str">
        <f t="shared" ca="1" si="5"/>
        <v>FBC2A4</v>
      </c>
      <c r="K15">
        <f t="shared" ca="1" si="6"/>
        <v>6</v>
      </c>
      <c r="L15" t="s">
        <v>127</v>
      </c>
      <c r="M15">
        <f t="shared" si="7"/>
        <v>1</v>
      </c>
      <c r="N15">
        <f t="shared" si="8"/>
        <v>6</v>
      </c>
      <c r="O15">
        <f t="shared" si="9"/>
        <v>1</v>
      </c>
    </row>
    <row r="16" spans="1:15" x14ac:dyDescent="0.25">
      <c r="A16">
        <v>661</v>
      </c>
      <c r="B16">
        <v>15</v>
      </c>
      <c r="C16" t="s">
        <v>17</v>
      </c>
      <c r="D16" s="1" t="s">
        <v>37</v>
      </c>
      <c r="E16" s="4" t="str">
        <f t="shared" si="0"/>
        <v>661LEON LOPEZ JUAN DAVID10-1</v>
      </c>
      <c r="F16" t="str">
        <f t="shared" si="1"/>
        <v>E88EFAD35A1B784F3B0A3559B0BA16E1CCB70F8A8F325A374D843005D01C9AE1</v>
      </c>
      <c r="G16">
        <f t="shared" si="2"/>
        <v>64</v>
      </c>
      <c r="H16">
        <f t="shared" ca="1" si="3"/>
        <v>22</v>
      </c>
      <c r="I16">
        <f t="shared" ca="1" si="4"/>
        <v>30</v>
      </c>
      <c r="J16" t="str">
        <f t="shared" ca="1" si="5"/>
        <v>559B0B</v>
      </c>
      <c r="K16">
        <f t="shared" ca="1" si="6"/>
        <v>6</v>
      </c>
      <c r="L16" t="s">
        <v>128</v>
      </c>
      <c r="M16">
        <f t="shared" si="7"/>
        <v>1</v>
      </c>
      <c r="N16">
        <f t="shared" si="8"/>
        <v>6</v>
      </c>
      <c r="O16">
        <f t="shared" si="9"/>
        <v>1</v>
      </c>
    </row>
    <row r="17" spans="1:15" x14ac:dyDescent="0.25">
      <c r="A17">
        <v>1419</v>
      </c>
      <c r="B17">
        <v>16</v>
      </c>
      <c r="C17" t="s">
        <v>18</v>
      </c>
      <c r="D17" s="1" t="s">
        <v>37</v>
      </c>
      <c r="E17" s="4" t="str">
        <f t="shared" si="0"/>
        <v>1419LOMBANA PARRA CARLOS FELIPE10-1</v>
      </c>
      <c r="F17" t="str">
        <f t="shared" si="1"/>
        <v>C33870254E0BABB767E04866B2676233B755DA82DE847DB05B9D4C1CE27E3811</v>
      </c>
      <c r="G17">
        <f t="shared" si="2"/>
        <v>64</v>
      </c>
      <c r="H17">
        <f t="shared" ca="1" si="3"/>
        <v>32</v>
      </c>
      <c r="I17">
        <f t="shared" ca="1" si="4"/>
        <v>40</v>
      </c>
      <c r="J17" t="str">
        <f t="shared" ca="1" si="5"/>
        <v>3B755D</v>
      </c>
      <c r="K17">
        <f t="shared" ca="1" si="6"/>
        <v>6</v>
      </c>
      <c r="L17" t="s">
        <v>129</v>
      </c>
      <c r="M17">
        <f t="shared" si="7"/>
        <v>1</v>
      </c>
      <c r="N17">
        <f t="shared" si="8"/>
        <v>6</v>
      </c>
      <c r="O17">
        <f t="shared" si="9"/>
        <v>1</v>
      </c>
    </row>
    <row r="18" spans="1:15" x14ac:dyDescent="0.25">
      <c r="A18">
        <v>631</v>
      </c>
      <c r="B18">
        <v>17</v>
      </c>
      <c r="C18" t="s">
        <v>19</v>
      </c>
      <c r="D18" s="1" t="s">
        <v>37</v>
      </c>
      <c r="E18" s="4" t="str">
        <f t="shared" si="0"/>
        <v>631LOPEZ VEGA DANIEL HERNANDO10-1</v>
      </c>
      <c r="F18" t="str">
        <f t="shared" si="1"/>
        <v>DEB3F0E23FA37C3283BABFC81A186243914A6A0601607142B5028E5EEA7D02E1</v>
      </c>
      <c r="G18">
        <f t="shared" si="2"/>
        <v>64</v>
      </c>
      <c r="H18">
        <f t="shared" ca="1" si="3"/>
        <v>33</v>
      </c>
      <c r="I18">
        <f t="shared" ca="1" si="4"/>
        <v>41</v>
      </c>
      <c r="J18" t="str">
        <f t="shared" ca="1" si="5"/>
        <v>914A6A</v>
      </c>
      <c r="K18">
        <f t="shared" ca="1" si="6"/>
        <v>6</v>
      </c>
      <c r="L18" t="s">
        <v>130</v>
      </c>
      <c r="M18">
        <f t="shared" si="7"/>
        <v>1</v>
      </c>
      <c r="N18">
        <f t="shared" si="8"/>
        <v>6</v>
      </c>
      <c r="O18">
        <f t="shared" si="9"/>
        <v>1</v>
      </c>
    </row>
    <row r="19" spans="1:15" x14ac:dyDescent="0.25">
      <c r="A19">
        <v>686</v>
      </c>
      <c r="B19">
        <v>18</v>
      </c>
      <c r="C19" t="s">
        <v>20</v>
      </c>
      <c r="D19" s="1" t="s">
        <v>37</v>
      </c>
      <c r="E19" s="4" t="str">
        <f t="shared" si="0"/>
        <v>686ORDOÑEZ HERNANDEZ ANGELA SOFIA10-1</v>
      </c>
      <c r="F19" t="str">
        <f t="shared" si="1"/>
        <v>4F5D92A9A411E1D4508DFB07A0A3D048FC266F48AA12B471EC9756A18CD579CD</v>
      </c>
      <c r="G19">
        <f t="shared" si="2"/>
        <v>64</v>
      </c>
      <c r="H19">
        <f t="shared" ca="1" si="3"/>
        <v>28</v>
      </c>
      <c r="I19">
        <f t="shared" ca="1" si="4"/>
        <v>36</v>
      </c>
      <c r="J19" t="str">
        <f t="shared" ca="1" si="5"/>
        <v>3D048F</v>
      </c>
      <c r="K19">
        <f t="shared" ca="1" si="6"/>
        <v>6</v>
      </c>
      <c r="L19" t="s">
        <v>131</v>
      </c>
      <c r="M19">
        <f t="shared" si="7"/>
        <v>1</v>
      </c>
      <c r="N19">
        <f t="shared" si="8"/>
        <v>6</v>
      </c>
      <c r="O19">
        <f t="shared" si="9"/>
        <v>1</v>
      </c>
    </row>
    <row r="20" spans="1:15" x14ac:dyDescent="0.25">
      <c r="A20">
        <v>663</v>
      </c>
      <c r="B20">
        <v>19</v>
      </c>
      <c r="C20" t="s">
        <v>21</v>
      </c>
      <c r="D20" s="1" t="s">
        <v>37</v>
      </c>
      <c r="E20" s="4" t="str">
        <f t="shared" si="0"/>
        <v>663ORTEGA MONTAÑEZ DAVID SANTIAGO10-1</v>
      </c>
      <c r="F20" t="str">
        <f t="shared" si="1"/>
        <v>CF67EC7EACC93BBFD88335940A31C45CC7551FAB3563EEFBC27096E5DA27C7AD</v>
      </c>
      <c r="G20">
        <f t="shared" si="2"/>
        <v>64</v>
      </c>
      <c r="H20">
        <f t="shared" ca="1" si="3"/>
        <v>36</v>
      </c>
      <c r="I20">
        <f t="shared" ca="1" si="4"/>
        <v>44</v>
      </c>
      <c r="J20" t="str">
        <f t="shared" ca="1" si="5"/>
        <v>51FAB3</v>
      </c>
      <c r="K20">
        <f t="shared" ca="1" si="6"/>
        <v>6</v>
      </c>
      <c r="L20" t="s">
        <v>132</v>
      </c>
      <c r="M20">
        <f t="shared" si="7"/>
        <v>1</v>
      </c>
      <c r="N20">
        <f t="shared" si="8"/>
        <v>6</v>
      </c>
      <c r="O20">
        <f t="shared" si="9"/>
        <v>1</v>
      </c>
    </row>
    <row r="21" spans="1:15" x14ac:dyDescent="0.25">
      <c r="A21">
        <v>745</v>
      </c>
      <c r="B21">
        <v>20</v>
      </c>
      <c r="C21" t="s">
        <v>22</v>
      </c>
      <c r="D21" s="1" t="s">
        <v>37</v>
      </c>
      <c r="E21" s="4" t="str">
        <f t="shared" si="0"/>
        <v>745OSMA DIAZ NATHALI JULEXY10-1</v>
      </c>
      <c r="F21" t="str">
        <f t="shared" si="1"/>
        <v>5247069CE957CF63FCD5FEEE0C80A502CBB4178CD504B0C5B1EFABB9EC785E1E</v>
      </c>
      <c r="G21">
        <f t="shared" si="2"/>
        <v>64</v>
      </c>
      <c r="H21">
        <f t="shared" ca="1" si="3"/>
        <v>31</v>
      </c>
      <c r="I21">
        <f t="shared" ca="1" si="4"/>
        <v>39</v>
      </c>
      <c r="J21" t="str">
        <f t="shared" ca="1" si="5"/>
        <v>02CBB4</v>
      </c>
      <c r="K21">
        <f t="shared" ca="1" si="6"/>
        <v>6</v>
      </c>
      <c r="L21" t="s">
        <v>133</v>
      </c>
      <c r="M21">
        <f t="shared" si="7"/>
        <v>1</v>
      </c>
      <c r="N21">
        <f t="shared" si="8"/>
        <v>6</v>
      </c>
      <c r="O21">
        <f t="shared" si="9"/>
        <v>1</v>
      </c>
    </row>
    <row r="22" spans="1:15" x14ac:dyDescent="0.25">
      <c r="A22">
        <v>688</v>
      </c>
      <c r="B22">
        <v>21</v>
      </c>
      <c r="C22" t="s">
        <v>23</v>
      </c>
      <c r="D22" s="1" t="s">
        <v>37</v>
      </c>
      <c r="E22" s="4" t="str">
        <f t="shared" si="0"/>
        <v>688PABON BAUTISTA ANDRES DAVID10-1</v>
      </c>
      <c r="F22" t="str">
        <f t="shared" si="1"/>
        <v>B2314D2ADDD4CA17BE32914E98A13CEF16D51304B7890B1AF5E77A277078F8CC</v>
      </c>
      <c r="G22">
        <f t="shared" si="2"/>
        <v>64</v>
      </c>
      <c r="H22">
        <f t="shared" ca="1" si="3"/>
        <v>4</v>
      </c>
      <c r="I22">
        <f t="shared" ca="1" si="4"/>
        <v>12</v>
      </c>
      <c r="J22" t="str">
        <f t="shared" ca="1" si="5"/>
        <v>14D2AD</v>
      </c>
      <c r="K22">
        <f t="shared" ca="1" si="6"/>
        <v>6</v>
      </c>
      <c r="L22" t="s">
        <v>134</v>
      </c>
      <c r="M22">
        <f t="shared" si="7"/>
        <v>1</v>
      </c>
      <c r="N22">
        <f t="shared" si="8"/>
        <v>6</v>
      </c>
      <c r="O22">
        <f t="shared" si="9"/>
        <v>1</v>
      </c>
    </row>
    <row r="23" spans="1:15" x14ac:dyDescent="0.25">
      <c r="A23">
        <v>2966</v>
      </c>
      <c r="B23">
        <v>22</v>
      </c>
      <c r="C23" t="s">
        <v>24</v>
      </c>
      <c r="D23" s="1" t="s">
        <v>37</v>
      </c>
      <c r="E23" s="4" t="str">
        <f t="shared" si="0"/>
        <v>2966PAEZ DELGADO JUAN DIEGO10-1</v>
      </c>
      <c r="F23" t="str">
        <f t="shared" si="1"/>
        <v>83450DCDFE983746BD9146FDC53AFA4D9BD2D22E7783D79B14AAF244528D7063</v>
      </c>
      <c r="G23">
        <f t="shared" si="2"/>
        <v>64</v>
      </c>
      <c r="H23">
        <f t="shared" ca="1" si="3"/>
        <v>12</v>
      </c>
      <c r="I23">
        <f t="shared" ca="1" si="4"/>
        <v>20</v>
      </c>
      <c r="J23" t="str">
        <f t="shared" ca="1" si="5"/>
        <v>83746B</v>
      </c>
      <c r="K23">
        <f t="shared" ca="1" si="6"/>
        <v>6</v>
      </c>
      <c r="L23" t="s">
        <v>135</v>
      </c>
      <c r="M23">
        <f t="shared" si="7"/>
        <v>1</v>
      </c>
      <c r="N23">
        <f t="shared" si="8"/>
        <v>6</v>
      </c>
      <c r="O23">
        <f t="shared" si="9"/>
        <v>1</v>
      </c>
    </row>
    <row r="24" spans="1:15" x14ac:dyDescent="0.25">
      <c r="A24">
        <v>4298</v>
      </c>
      <c r="B24">
        <v>23</v>
      </c>
      <c r="C24" t="s">
        <v>25</v>
      </c>
      <c r="D24" s="1" t="s">
        <v>37</v>
      </c>
      <c r="E24" s="4" t="str">
        <f t="shared" si="0"/>
        <v>4298PINILLA CASTELLANOS MANUEL ANDRES10-1</v>
      </c>
      <c r="F24" t="str">
        <f t="shared" si="1"/>
        <v>DB18423FBE41204FBA6D2984C6CA4DAE1DD181F3A1FCB5373DDADC5ADB4FC166</v>
      </c>
      <c r="G24">
        <f t="shared" si="2"/>
        <v>64</v>
      </c>
      <c r="H24">
        <f t="shared" ca="1" si="3"/>
        <v>6</v>
      </c>
      <c r="I24">
        <f t="shared" ca="1" si="4"/>
        <v>14</v>
      </c>
      <c r="J24" t="str">
        <f t="shared" ca="1" si="5"/>
        <v>23FBE4</v>
      </c>
      <c r="K24">
        <f t="shared" ca="1" si="6"/>
        <v>6</v>
      </c>
      <c r="L24" t="s">
        <v>136</v>
      </c>
      <c r="M24">
        <f t="shared" si="7"/>
        <v>1</v>
      </c>
      <c r="N24">
        <f t="shared" si="8"/>
        <v>6</v>
      </c>
      <c r="O24">
        <f t="shared" si="9"/>
        <v>1</v>
      </c>
    </row>
    <row r="25" spans="1:15" x14ac:dyDescent="0.25">
      <c r="A25">
        <v>4299</v>
      </c>
      <c r="B25">
        <v>24</v>
      </c>
      <c r="C25" t="s">
        <v>26</v>
      </c>
      <c r="D25" s="1" t="s">
        <v>37</v>
      </c>
      <c r="E25" s="4" t="str">
        <f t="shared" si="0"/>
        <v>4299QUINTERO JAIMES BRILLYT NATALIA10-1</v>
      </c>
      <c r="F25" t="str">
        <f t="shared" si="1"/>
        <v>0BCA7EF1AB865E27D06B249AE5B9365BB27ABA1DF147F8FA30B1B3333F2A921C</v>
      </c>
      <c r="G25">
        <f t="shared" si="2"/>
        <v>64</v>
      </c>
      <c r="H25">
        <f t="shared" ca="1" si="3"/>
        <v>10</v>
      </c>
      <c r="I25">
        <f t="shared" ca="1" si="4"/>
        <v>18</v>
      </c>
      <c r="J25" t="str">
        <f t="shared" ca="1" si="5"/>
        <v>B865E2</v>
      </c>
      <c r="K25">
        <f t="shared" ca="1" si="6"/>
        <v>6</v>
      </c>
      <c r="L25" t="s">
        <v>137</v>
      </c>
      <c r="M25">
        <f t="shared" si="7"/>
        <v>1</v>
      </c>
      <c r="N25">
        <f t="shared" si="8"/>
        <v>6</v>
      </c>
      <c r="O25">
        <f t="shared" si="9"/>
        <v>1</v>
      </c>
    </row>
    <row r="26" spans="1:15" x14ac:dyDescent="0.25">
      <c r="A26">
        <v>3200</v>
      </c>
      <c r="B26">
        <v>25</v>
      </c>
      <c r="C26" t="s">
        <v>27</v>
      </c>
      <c r="D26" s="1" t="s">
        <v>37</v>
      </c>
      <c r="E26" s="4" t="str">
        <f t="shared" si="0"/>
        <v>3200RAMIREZ CASTILLA JUAN DAVID10-1</v>
      </c>
      <c r="F26" t="str">
        <f t="shared" si="1"/>
        <v>01DE9406F29C804363E3185F2F4AD77442B5E71E8788C4B0897BA9CE5519BC70</v>
      </c>
      <c r="G26">
        <f t="shared" si="2"/>
        <v>64</v>
      </c>
      <c r="H26">
        <f t="shared" ca="1" si="3"/>
        <v>29</v>
      </c>
      <c r="I26">
        <f t="shared" ca="1" si="4"/>
        <v>37</v>
      </c>
      <c r="J26" t="str">
        <f t="shared" ca="1" si="5"/>
        <v>D77442</v>
      </c>
      <c r="K26">
        <f t="shared" ca="1" si="6"/>
        <v>6</v>
      </c>
      <c r="L26" t="s">
        <v>138</v>
      </c>
      <c r="M26">
        <f t="shared" si="7"/>
        <v>1</v>
      </c>
      <c r="N26">
        <f t="shared" si="8"/>
        <v>6</v>
      </c>
      <c r="O26">
        <f t="shared" si="9"/>
        <v>1</v>
      </c>
    </row>
    <row r="27" spans="1:15" x14ac:dyDescent="0.25">
      <c r="A27">
        <v>3246</v>
      </c>
      <c r="B27">
        <v>26</v>
      </c>
      <c r="C27" t="s">
        <v>28</v>
      </c>
      <c r="D27" s="1" t="s">
        <v>37</v>
      </c>
      <c r="E27" s="4" t="str">
        <f t="shared" si="0"/>
        <v>3246RICO RUEDA WILLIAM SCHNEYDER10-1</v>
      </c>
      <c r="F27" t="str">
        <f t="shared" si="1"/>
        <v>D11F1B9F969E4647AED4CCDB2F4C68F66FB260DED189516690B73782A9F07C4A</v>
      </c>
      <c r="G27">
        <f t="shared" si="2"/>
        <v>64</v>
      </c>
      <c r="H27">
        <f t="shared" ca="1" si="3"/>
        <v>23</v>
      </c>
      <c r="I27">
        <f t="shared" ca="1" si="4"/>
        <v>31</v>
      </c>
      <c r="J27" t="str">
        <f t="shared" ca="1" si="5"/>
        <v>DB2F4C</v>
      </c>
      <c r="K27">
        <f t="shared" ca="1" si="6"/>
        <v>6</v>
      </c>
      <c r="L27" t="s">
        <v>139</v>
      </c>
      <c r="M27">
        <f t="shared" si="7"/>
        <v>1</v>
      </c>
      <c r="N27">
        <f t="shared" si="8"/>
        <v>6</v>
      </c>
      <c r="O27">
        <f t="shared" si="9"/>
        <v>1</v>
      </c>
    </row>
    <row r="28" spans="1:15" x14ac:dyDescent="0.25">
      <c r="A28">
        <v>1409</v>
      </c>
      <c r="B28">
        <v>27</v>
      </c>
      <c r="C28" t="s">
        <v>29</v>
      </c>
      <c r="D28" s="1" t="s">
        <v>37</v>
      </c>
      <c r="E28" s="4" t="str">
        <f t="shared" si="0"/>
        <v>1409SARMIENTO SANDOVAL KEREM HAPUC10-1</v>
      </c>
      <c r="F28" t="str">
        <f t="shared" si="1"/>
        <v>9BC0FFFAA60215F5FBF27CAEA401992AB9BFCB0277AAB7EC62DA1D68FACAAE7C</v>
      </c>
      <c r="G28">
        <f t="shared" si="2"/>
        <v>64</v>
      </c>
      <c r="H28">
        <f t="shared" ca="1" si="3"/>
        <v>49</v>
      </c>
      <c r="I28">
        <f t="shared" ca="1" si="4"/>
        <v>57</v>
      </c>
      <c r="J28" t="str">
        <f t="shared" ca="1" si="5"/>
        <v>62DA1D</v>
      </c>
      <c r="K28">
        <f t="shared" ca="1" si="6"/>
        <v>6</v>
      </c>
      <c r="L28" t="s">
        <v>140</v>
      </c>
      <c r="M28">
        <f t="shared" si="7"/>
        <v>1</v>
      </c>
      <c r="N28">
        <f t="shared" si="8"/>
        <v>6</v>
      </c>
      <c r="O28">
        <f t="shared" si="9"/>
        <v>1</v>
      </c>
    </row>
    <row r="29" spans="1:15" x14ac:dyDescent="0.25">
      <c r="A29">
        <v>640</v>
      </c>
      <c r="B29">
        <v>28</v>
      </c>
      <c r="C29" t="s">
        <v>30</v>
      </c>
      <c r="D29" s="1" t="s">
        <v>37</v>
      </c>
      <c r="E29" s="4" t="str">
        <f t="shared" si="0"/>
        <v>640SIERRA PINZON KAREN YURANI10-1</v>
      </c>
      <c r="F29" t="str">
        <f t="shared" si="1"/>
        <v>F418F46A6BB52CCF37D1588C152869E7288E4AFAEA4F26917380A4E8A8ECDC98</v>
      </c>
      <c r="G29">
        <f t="shared" si="2"/>
        <v>64</v>
      </c>
      <c r="H29">
        <f t="shared" ca="1" si="3"/>
        <v>6</v>
      </c>
      <c r="I29">
        <f t="shared" ca="1" si="4"/>
        <v>14</v>
      </c>
      <c r="J29" t="str">
        <f t="shared" ca="1" si="5"/>
        <v>46A6BB</v>
      </c>
      <c r="K29">
        <f t="shared" ca="1" si="6"/>
        <v>6</v>
      </c>
      <c r="L29" t="s">
        <v>141</v>
      </c>
      <c r="M29">
        <f t="shared" si="7"/>
        <v>1</v>
      </c>
      <c r="N29">
        <f t="shared" si="8"/>
        <v>6</v>
      </c>
      <c r="O29">
        <f t="shared" si="9"/>
        <v>1</v>
      </c>
    </row>
    <row r="30" spans="1:15" x14ac:dyDescent="0.25">
      <c r="A30">
        <v>2836</v>
      </c>
      <c r="B30">
        <v>29</v>
      </c>
      <c r="C30" t="s">
        <v>31</v>
      </c>
      <c r="D30" s="1" t="s">
        <v>37</v>
      </c>
      <c r="E30" s="4" t="str">
        <f t="shared" si="0"/>
        <v>2836SUAREZ MARQUEZ JOSE GABRIEL10-1</v>
      </c>
      <c r="F30" t="str">
        <f t="shared" si="1"/>
        <v>DF4E1405B0A42FB5E92D9766463C5299FB5685E6236290C7E3364D353BECAE89</v>
      </c>
      <c r="G30">
        <f t="shared" si="2"/>
        <v>64</v>
      </c>
      <c r="H30">
        <f t="shared" ca="1" si="3"/>
        <v>12</v>
      </c>
      <c r="I30">
        <f t="shared" ca="1" si="4"/>
        <v>20</v>
      </c>
      <c r="J30" t="str">
        <f t="shared" ca="1" si="5"/>
        <v>42FB5E</v>
      </c>
      <c r="K30">
        <f t="shared" ca="1" si="6"/>
        <v>6</v>
      </c>
      <c r="L30" t="s">
        <v>142</v>
      </c>
      <c r="M30">
        <f t="shared" si="7"/>
        <v>1</v>
      </c>
      <c r="N30">
        <f t="shared" si="8"/>
        <v>6</v>
      </c>
      <c r="O30">
        <f t="shared" si="9"/>
        <v>1</v>
      </c>
    </row>
    <row r="31" spans="1:15" x14ac:dyDescent="0.25">
      <c r="A31">
        <v>4356</v>
      </c>
      <c r="B31">
        <v>30</v>
      </c>
      <c r="C31" t="s">
        <v>32</v>
      </c>
      <c r="D31" s="1" t="s">
        <v>37</v>
      </c>
      <c r="E31" s="4" t="str">
        <f t="shared" si="0"/>
        <v>4356TAPIA BARROSO EMELY VANESSA10-1</v>
      </c>
      <c r="F31" t="str">
        <f t="shared" si="1"/>
        <v>FEE838480AB68AEA134AF644C0697E4F9AA199CD40B05B2EC1C875DE80B906DE</v>
      </c>
      <c r="G31">
        <f t="shared" si="2"/>
        <v>64</v>
      </c>
      <c r="H31">
        <f t="shared" ca="1" si="3"/>
        <v>24</v>
      </c>
      <c r="I31">
        <f t="shared" ca="1" si="4"/>
        <v>32</v>
      </c>
      <c r="J31" t="str">
        <f t="shared" ca="1" si="5"/>
        <v>4C0697</v>
      </c>
      <c r="K31">
        <f t="shared" ca="1" si="6"/>
        <v>6</v>
      </c>
      <c r="L31" t="s">
        <v>143</v>
      </c>
      <c r="M31">
        <f t="shared" si="7"/>
        <v>1</v>
      </c>
      <c r="N31">
        <f t="shared" si="8"/>
        <v>6</v>
      </c>
      <c r="O31">
        <f t="shared" si="9"/>
        <v>1</v>
      </c>
    </row>
    <row r="32" spans="1:15" x14ac:dyDescent="0.25">
      <c r="A32">
        <v>696</v>
      </c>
      <c r="B32">
        <v>31</v>
      </c>
      <c r="C32" t="s">
        <v>33</v>
      </c>
      <c r="D32" s="1" t="s">
        <v>37</v>
      </c>
      <c r="E32" s="4" t="str">
        <f t="shared" si="0"/>
        <v>696VALDIVIESO MOSQUERA SARA ALEJANDRA10-1</v>
      </c>
      <c r="F32" t="str">
        <f t="shared" si="1"/>
        <v>4A5693CC550E70B0B81AA492D639C900C52E6C711545D2EE14FB0E3E28A878BB</v>
      </c>
      <c r="G32">
        <f t="shared" si="2"/>
        <v>64</v>
      </c>
      <c r="H32">
        <f t="shared" ca="1" si="3"/>
        <v>40</v>
      </c>
      <c r="I32">
        <f t="shared" ca="1" si="4"/>
        <v>48</v>
      </c>
      <c r="J32" t="str">
        <f t="shared" ca="1" si="5"/>
        <v>11545D</v>
      </c>
      <c r="K32">
        <f t="shared" ca="1" si="6"/>
        <v>6</v>
      </c>
      <c r="L32" t="s">
        <v>144</v>
      </c>
      <c r="M32">
        <f t="shared" si="7"/>
        <v>1</v>
      </c>
      <c r="N32">
        <f t="shared" si="8"/>
        <v>6</v>
      </c>
      <c r="O32">
        <f t="shared" si="9"/>
        <v>1</v>
      </c>
    </row>
    <row r="33" spans="1:15" x14ac:dyDescent="0.25">
      <c r="A33">
        <v>2335</v>
      </c>
      <c r="B33">
        <v>32</v>
      </c>
      <c r="C33" t="s">
        <v>34</v>
      </c>
      <c r="D33" s="1" t="s">
        <v>37</v>
      </c>
      <c r="E33" s="4" t="str">
        <f t="shared" si="0"/>
        <v>2335VARGAS VALDERRAMA DAVID MAURICIO10-1</v>
      </c>
      <c r="F33" t="str">
        <f t="shared" si="1"/>
        <v>2FBEC8847FE38F176E96D58EB0647EFE68FC6BE0D4089284276889BD30F67CFF</v>
      </c>
      <c r="G33">
        <f t="shared" si="2"/>
        <v>64</v>
      </c>
      <c r="H33">
        <f t="shared" ca="1" si="3"/>
        <v>43</v>
      </c>
      <c r="I33">
        <f t="shared" ca="1" si="4"/>
        <v>51</v>
      </c>
      <c r="J33" t="str">
        <f t="shared" ca="1" si="5"/>
        <v>089284</v>
      </c>
      <c r="K33">
        <f t="shared" ca="1" si="6"/>
        <v>6</v>
      </c>
      <c r="L33" t="s">
        <v>145</v>
      </c>
      <c r="M33">
        <f t="shared" si="7"/>
        <v>1</v>
      </c>
      <c r="N33">
        <f t="shared" si="8"/>
        <v>6</v>
      </c>
      <c r="O33">
        <f t="shared" si="9"/>
        <v>1</v>
      </c>
    </row>
    <row r="34" spans="1:15" x14ac:dyDescent="0.25">
      <c r="A34">
        <v>669</v>
      </c>
      <c r="B34">
        <v>33</v>
      </c>
      <c r="C34" t="s">
        <v>35</v>
      </c>
      <c r="D34" s="1" t="s">
        <v>37</v>
      </c>
      <c r="E34" s="4" t="str">
        <f t="shared" si="0"/>
        <v>669VILLAMIZAR RUEDA JUAN DIEGO10-1</v>
      </c>
      <c r="F34" t="str">
        <f t="shared" si="1"/>
        <v>2019912C514F413F62FF736EEA0AC83F92A0541A9CB91D585E4450697DCF2A14</v>
      </c>
      <c r="G34">
        <f t="shared" si="2"/>
        <v>64</v>
      </c>
      <c r="H34">
        <f t="shared" ca="1" si="3"/>
        <v>54</v>
      </c>
      <c r="I34">
        <f t="shared" ca="1" si="4"/>
        <v>62</v>
      </c>
      <c r="J34" t="str">
        <f t="shared" ca="1" si="5"/>
        <v>0697DC</v>
      </c>
      <c r="K34">
        <f t="shared" ca="1" si="6"/>
        <v>6</v>
      </c>
      <c r="L34" t="s">
        <v>146</v>
      </c>
      <c r="M34">
        <f t="shared" si="7"/>
        <v>1</v>
      </c>
      <c r="N34">
        <f t="shared" si="8"/>
        <v>6</v>
      </c>
      <c r="O34">
        <f t="shared" si="9"/>
        <v>1</v>
      </c>
    </row>
    <row r="35" spans="1:15" x14ac:dyDescent="0.25">
      <c r="A35">
        <v>646</v>
      </c>
      <c r="B35">
        <v>34</v>
      </c>
      <c r="C35" t="s">
        <v>38</v>
      </c>
      <c r="D35" s="1" t="s">
        <v>70</v>
      </c>
      <c r="E35" s="4" t="str">
        <f t="shared" si="0"/>
        <v>646ACERO PORRAS VALENTINA10-2</v>
      </c>
      <c r="F35" t="str">
        <f t="shared" si="1"/>
        <v>BB51B13A74F61EBF6BCFB806E832753AC9F9F8BCD23DB44CCF55266E14602959</v>
      </c>
      <c r="G35">
        <f t="shared" si="2"/>
        <v>64</v>
      </c>
      <c r="H35">
        <f t="shared" ca="1" si="3"/>
        <v>39</v>
      </c>
      <c r="I35">
        <f t="shared" ca="1" si="4"/>
        <v>47</v>
      </c>
      <c r="J35" t="str">
        <f t="shared" ca="1" si="5"/>
        <v>BCD23D</v>
      </c>
      <c r="K35">
        <f t="shared" ca="1" si="6"/>
        <v>6</v>
      </c>
      <c r="L35" t="s">
        <v>147</v>
      </c>
      <c r="M35">
        <f t="shared" si="7"/>
        <v>1</v>
      </c>
      <c r="N35">
        <f t="shared" si="8"/>
        <v>6</v>
      </c>
      <c r="O35">
        <f t="shared" si="9"/>
        <v>1</v>
      </c>
    </row>
    <row r="36" spans="1:15" x14ac:dyDescent="0.25">
      <c r="A36">
        <v>2094</v>
      </c>
      <c r="B36">
        <v>35</v>
      </c>
      <c r="C36" t="s">
        <v>39</v>
      </c>
      <c r="D36" s="1" t="s">
        <v>70</v>
      </c>
      <c r="E36" s="4" t="str">
        <f t="shared" si="0"/>
        <v>2094ALMEIDA RANGEL MARIANA ALEJANDRA10-2</v>
      </c>
      <c r="F36" t="str">
        <f t="shared" si="1"/>
        <v>2FBA9607A57E9B7427C69F5F562234C3186DDC08E26965AF76A87AE9889FF67F</v>
      </c>
      <c r="G36">
        <f t="shared" si="2"/>
        <v>64</v>
      </c>
      <c r="H36">
        <f t="shared" ca="1" si="3"/>
        <v>9</v>
      </c>
      <c r="I36">
        <f t="shared" ca="1" si="4"/>
        <v>17</v>
      </c>
      <c r="J36" t="str">
        <f t="shared" ca="1" si="5"/>
        <v>A57E9B</v>
      </c>
      <c r="K36">
        <f t="shared" ca="1" si="6"/>
        <v>6</v>
      </c>
      <c r="L36" t="s">
        <v>148</v>
      </c>
      <c r="M36">
        <f t="shared" si="7"/>
        <v>1</v>
      </c>
      <c r="N36">
        <f t="shared" si="8"/>
        <v>6</v>
      </c>
      <c r="O36">
        <f t="shared" si="9"/>
        <v>1</v>
      </c>
    </row>
    <row r="37" spans="1:15" x14ac:dyDescent="0.25">
      <c r="A37">
        <v>871</v>
      </c>
      <c r="B37">
        <v>36</v>
      </c>
      <c r="C37" t="s">
        <v>40</v>
      </c>
      <c r="D37" s="1" t="s">
        <v>70</v>
      </c>
      <c r="E37" s="4" t="str">
        <f t="shared" si="0"/>
        <v>871ANAYA CABALLERO CRISTIAN STEVEN10-2</v>
      </c>
      <c r="F37" t="str">
        <f t="shared" si="1"/>
        <v>7D0A82DF55F26FDE8837CEEF1C77503EF1E9EA0EC87DB5F055747ED2EE2DE04B</v>
      </c>
      <c r="G37">
        <f t="shared" si="2"/>
        <v>64</v>
      </c>
      <c r="H37">
        <f t="shared" ca="1" si="3"/>
        <v>2</v>
      </c>
      <c r="I37">
        <f t="shared" ca="1" si="4"/>
        <v>10</v>
      </c>
      <c r="J37" t="str">
        <f t="shared" ca="1" si="5"/>
        <v>D0A82D</v>
      </c>
      <c r="K37">
        <f t="shared" ca="1" si="6"/>
        <v>6</v>
      </c>
      <c r="L37" t="s">
        <v>149</v>
      </c>
      <c r="M37">
        <f t="shared" si="7"/>
        <v>1</v>
      </c>
      <c r="N37">
        <f t="shared" si="8"/>
        <v>6</v>
      </c>
      <c r="O37">
        <f t="shared" si="9"/>
        <v>1</v>
      </c>
    </row>
    <row r="38" spans="1:15" x14ac:dyDescent="0.25">
      <c r="A38">
        <v>1379</v>
      </c>
      <c r="B38">
        <v>37</v>
      </c>
      <c r="C38" t="s">
        <v>41</v>
      </c>
      <c r="D38" s="1" t="s">
        <v>70</v>
      </c>
      <c r="E38" s="4" t="str">
        <f t="shared" si="0"/>
        <v>1379ARDILA CARREÑO VICKTOR JOSUE DAVID10-2</v>
      </c>
      <c r="F38" t="str">
        <f t="shared" si="1"/>
        <v>82A237C9D336469178E38B83D5C2D7C9C1E0E9028E2880A7A7FF46EED1C72C3D</v>
      </c>
      <c r="G38">
        <f t="shared" si="2"/>
        <v>64</v>
      </c>
      <c r="H38">
        <f t="shared" ca="1" si="3"/>
        <v>41</v>
      </c>
      <c r="I38">
        <f t="shared" ca="1" si="4"/>
        <v>49</v>
      </c>
      <c r="J38" t="str">
        <f t="shared" ca="1" si="5"/>
        <v>8E2880</v>
      </c>
      <c r="K38">
        <f t="shared" ca="1" si="6"/>
        <v>6</v>
      </c>
      <c r="L38" t="s">
        <v>150</v>
      </c>
      <c r="M38">
        <f t="shared" si="7"/>
        <v>1</v>
      </c>
      <c r="N38">
        <f t="shared" si="8"/>
        <v>6</v>
      </c>
      <c r="O38">
        <f t="shared" si="9"/>
        <v>1</v>
      </c>
    </row>
    <row r="39" spans="1:15" x14ac:dyDescent="0.25">
      <c r="A39">
        <v>650</v>
      </c>
      <c r="B39">
        <v>38</v>
      </c>
      <c r="C39" t="s">
        <v>42</v>
      </c>
      <c r="D39" s="1" t="s">
        <v>70</v>
      </c>
      <c r="E39" s="4" t="str">
        <f t="shared" si="0"/>
        <v>650ARIZA CARREÑO HECTOR DAVID10-2</v>
      </c>
      <c r="F39" t="str">
        <f t="shared" si="1"/>
        <v>9ACCB5714D1C6CA701465A7ADA85678B66C44E7CF391BA5164B53C68CCA60ACB</v>
      </c>
      <c r="G39">
        <f t="shared" si="2"/>
        <v>64</v>
      </c>
      <c r="H39">
        <f t="shared" ca="1" si="3"/>
        <v>11</v>
      </c>
      <c r="I39">
        <f t="shared" ca="1" si="4"/>
        <v>19</v>
      </c>
      <c r="J39" t="str">
        <f t="shared" ca="1" si="5"/>
        <v>1C6CA7</v>
      </c>
      <c r="K39">
        <f t="shared" ca="1" si="6"/>
        <v>6</v>
      </c>
      <c r="L39" t="s">
        <v>113</v>
      </c>
      <c r="M39">
        <f t="shared" si="7"/>
        <v>1</v>
      </c>
      <c r="N39">
        <f t="shared" si="8"/>
        <v>6</v>
      </c>
      <c r="O39">
        <f t="shared" si="9"/>
        <v>1</v>
      </c>
    </row>
    <row r="40" spans="1:15" x14ac:dyDescent="0.25">
      <c r="A40">
        <v>4300</v>
      </c>
      <c r="B40">
        <v>39</v>
      </c>
      <c r="C40" t="s">
        <v>43</v>
      </c>
      <c r="D40" s="1" t="s">
        <v>70</v>
      </c>
      <c r="E40" s="4" t="str">
        <f t="shared" si="0"/>
        <v>4300BARRERA JIMENEZ MARSHISOLEYTH10-2</v>
      </c>
      <c r="F40" t="str">
        <f t="shared" si="1"/>
        <v>D402D0F57EB298A6F25B516A6AEA6871243AB52CABFCAE5289F388CFC43FA9D0</v>
      </c>
      <c r="G40">
        <f t="shared" si="2"/>
        <v>64</v>
      </c>
      <c r="H40">
        <f t="shared" ca="1" si="3"/>
        <v>1</v>
      </c>
      <c r="I40">
        <f t="shared" ca="1" si="4"/>
        <v>9</v>
      </c>
      <c r="J40" t="str">
        <f t="shared" ca="1" si="5"/>
        <v>D402D0</v>
      </c>
      <c r="K40">
        <f t="shared" ca="1" si="6"/>
        <v>6</v>
      </c>
      <c r="L40" t="s">
        <v>151</v>
      </c>
      <c r="M40">
        <f t="shared" si="7"/>
        <v>1</v>
      </c>
      <c r="N40">
        <f t="shared" si="8"/>
        <v>6</v>
      </c>
      <c r="O40">
        <f t="shared" si="9"/>
        <v>1</v>
      </c>
    </row>
    <row r="41" spans="1:15" x14ac:dyDescent="0.25">
      <c r="A41">
        <v>3543</v>
      </c>
      <c r="B41">
        <v>40</v>
      </c>
      <c r="C41" t="s">
        <v>44</v>
      </c>
      <c r="D41" s="1" t="s">
        <v>70</v>
      </c>
      <c r="E41" s="4" t="str">
        <f t="shared" si="0"/>
        <v>3543BONILLA MEJIA DIOMELYS DAYANA10-2</v>
      </c>
      <c r="F41" t="str">
        <f t="shared" si="1"/>
        <v>E868A07AD0FA6DDD2B9F47CE9791B92FFB8A6DE373AE4F9CC225BAAEFE9004A2</v>
      </c>
      <c r="G41">
        <f t="shared" si="2"/>
        <v>64</v>
      </c>
      <c r="H41">
        <f t="shared" ca="1" si="3"/>
        <v>28</v>
      </c>
      <c r="I41">
        <f t="shared" ca="1" si="4"/>
        <v>36</v>
      </c>
      <c r="J41" t="str">
        <f t="shared" ca="1" si="5"/>
        <v>1B92FF</v>
      </c>
      <c r="K41">
        <f t="shared" ca="1" si="6"/>
        <v>6</v>
      </c>
      <c r="L41" t="s">
        <v>152</v>
      </c>
      <c r="M41">
        <f t="shared" si="7"/>
        <v>1</v>
      </c>
      <c r="N41">
        <f t="shared" si="8"/>
        <v>6</v>
      </c>
      <c r="O41">
        <f t="shared" si="9"/>
        <v>1</v>
      </c>
    </row>
    <row r="42" spans="1:15" x14ac:dyDescent="0.25">
      <c r="A42">
        <v>4104</v>
      </c>
      <c r="B42">
        <v>41</v>
      </c>
      <c r="C42" t="s">
        <v>45</v>
      </c>
      <c r="D42" s="1" t="s">
        <v>70</v>
      </c>
      <c r="E42" s="4" t="str">
        <f t="shared" si="0"/>
        <v>4104CAICEDO RODRIGUEZ CAMILO ANDRES FELIPE10-2</v>
      </c>
      <c r="F42" t="str">
        <f t="shared" si="1"/>
        <v>1F9940757E1F8201F67EB142B3D5E69CC92D9E0071001846F8408F40D050E4BB</v>
      </c>
      <c r="G42">
        <f t="shared" si="2"/>
        <v>64</v>
      </c>
      <c r="H42">
        <f t="shared" ca="1" si="3"/>
        <v>6</v>
      </c>
      <c r="I42">
        <f t="shared" ca="1" si="4"/>
        <v>14</v>
      </c>
      <c r="J42" t="str">
        <f t="shared" ca="1" si="5"/>
        <v>0757E1</v>
      </c>
      <c r="K42">
        <f t="shared" ca="1" si="6"/>
        <v>6</v>
      </c>
      <c r="L42" t="s">
        <v>153</v>
      </c>
      <c r="M42">
        <f t="shared" si="7"/>
        <v>1</v>
      </c>
      <c r="N42">
        <f t="shared" si="8"/>
        <v>6</v>
      </c>
      <c r="O42">
        <f t="shared" si="9"/>
        <v>1</v>
      </c>
    </row>
    <row r="43" spans="1:15" x14ac:dyDescent="0.25">
      <c r="A43">
        <v>2011</v>
      </c>
      <c r="B43">
        <v>42</v>
      </c>
      <c r="C43" t="s">
        <v>46</v>
      </c>
      <c r="D43" s="1" t="s">
        <v>70</v>
      </c>
      <c r="E43" s="4" t="str">
        <f t="shared" si="0"/>
        <v>2011CALDERON VERA CRISTIAN DUBAN10-2</v>
      </c>
      <c r="F43" t="str">
        <f t="shared" si="1"/>
        <v>80BF65A809C62420A1DC4DCFC9A7C7FA96F2711A4C89E4E368EC18C7E83F2AA4</v>
      </c>
      <c r="G43">
        <f t="shared" si="2"/>
        <v>64</v>
      </c>
      <c r="H43">
        <f t="shared" ca="1" si="3"/>
        <v>6</v>
      </c>
      <c r="I43">
        <f t="shared" ca="1" si="4"/>
        <v>14</v>
      </c>
      <c r="J43" t="str">
        <f t="shared" ca="1" si="5"/>
        <v>5A809C</v>
      </c>
      <c r="K43">
        <f t="shared" ca="1" si="6"/>
        <v>6</v>
      </c>
      <c r="L43" t="s">
        <v>154</v>
      </c>
      <c r="M43">
        <f t="shared" si="7"/>
        <v>1</v>
      </c>
      <c r="N43">
        <f t="shared" si="8"/>
        <v>6</v>
      </c>
      <c r="O43">
        <f t="shared" si="9"/>
        <v>1</v>
      </c>
    </row>
    <row r="44" spans="1:15" x14ac:dyDescent="0.25">
      <c r="A44">
        <v>2338</v>
      </c>
      <c r="B44">
        <v>43</v>
      </c>
      <c r="C44" t="s">
        <v>47</v>
      </c>
      <c r="D44" s="1" t="s">
        <v>70</v>
      </c>
      <c r="E44" s="4" t="str">
        <f t="shared" si="0"/>
        <v>2338DURAN OSORIO MAYRA ALEJANDRA10-2</v>
      </c>
      <c r="F44" t="str">
        <f t="shared" si="1"/>
        <v>0A139D2473F799A89ED57F951106BFE1F90623188A9074D1F0841102A33D0EB1</v>
      </c>
      <c r="G44">
        <f t="shared" si="2"/>
        <v>64</v>
      </c>
      <c r="H44">
        <f t="shared" ca="1" si="3"/>
        <v>48</v>
      </c>
      <c r="I44">
        <f t="shared" ca="1" si="4"/>
        <v>56</v>
      </c>
      <c r="J44" t="str">
        <f t="shared" ca="1" si="5"/>
        <v>1F0841</v>
      </c>
      <c r="K44">
        <f t="shared" ca="1" si="6"/>
        <v>6</v>
      </c>
      <c r="L44" t="s">
        <v>155</v>
      </c>
      <c r="M44">
        <f t="shared" si="7"/>
        <v>1</v>
      </c>
      <c r="N44">
        <f t="shared" si="8"/>
        <v>6</v>
      </c>
      <c r="O44">
        <f t="shared" si="9"/>
        <v>1</v>
      </c>
    </row>
    <row r="45" spans="1:15" x14ac:dyDescent="0.25">
      <c r="A45">
        <v>3671</v>
      </c>
      <c r="B45">
        <v>44</v>
      </c>
      <c r="C45" t="s">
        <v>48</v>
      </c>
      <c r="D45" s="1" t="s">
        <v>70</v>
      </c>
      <c r="E45" s="4" t="str">
        <f t="shared" si="0"/>
        <v>3671FLECHAS LIZCANO MARIAM CAMILA10-2</v>
      </c>
      <c r="F45" t="str">
        <f t="shared" si="1"/>
        <v>2CB320FC63CD07C7F1D35824E51E9826CA334865F09511C55A9A594C7EF9C15F</v>
      </c>
      <c r="G45">
        <f t="shared" si="2"/>
        <v>64</v>
      </c>
      <c r="H45">
        <f t="shared" ca="1" si="3"/>
        <v>42</v>
      </c>
      <c r="I45">
        <f t="shared" ca="1" si="4"/>
        <v>50</v>
      </c>
      <c r="J45" t="str">
        <f t="shared" ca="1" si="5"/>
        <v>09511C</v>
      </c>
      <c r="K45">
        <f t="shared" ca="1" si="6"/>
        <v>6</v>
      </c>
      <c r="L45" t="s">
        <v>156</v>
      </c>
      <c r="M45">
        <f t="shared" si="7"/>
        <v>1</v>
      </c>
      <c r="N45">
        <f t="shared" si="8"/>
        <v>6</v>
      </c>
      <c r="O45">
        <f t="shared" si="9"/>
        <v>1</v>
      </c>
    </row>
    <row r="46" spans="1:15" x14ac:dyDescent="0.25">
      <c r="A46">
        <v>627</v>
      </c>
      <c r="B46">
        <v>45</v>
      </c>
      <c r="C46" t="s">
        <v>49</v>
      </c>
      <c r="D46" s="1" t="s">
        <v>70</v>
      </c>
      <c r="E46" s="4" t="str">
        <f t="shared" si="0"/>
        <v>627GARCIA GAMBOA ANDRES FELIPE10-2</v>
      </c>
      <c r="F46" t="str">
        <f t="shared" si="1"/>
        <v>33BD449B6CA9053AB4E03C985DA37AFF3A3DC28A6E0DC7AE13DE4FEA6F602FE3</v>
      </c>
      <c r="G46">
        <f t="shared" si="2"/>
        <v>64</v>
      </c>
      <c r="H46">
        <f t="shared" ca="1" si="3"/>
        <v>7</v>
      </c>
      <c r="I46">
        <f t="shared" ca="1" si="4"/>
        <v>15</v>
      </c>
      <c r="J46" t="str">
        <f t="shared" ca="1" si="5"/>
        <v>9B6CA9</v>
      </c>
      <c r="K46">
        <f t="shared" ca="1" si="6"/>
        <v>6</v>
      </c>
      <c r="L46" t="s">
        <v>157</v>
      </c>
      <c r="M46">
        <f t="shared" si="7"/>
        <v>1</v>
      </c>
      <c r="N46">
        <f t="shared" si="8"/>
        <v>6</v>
      </c>
      <c r="O46">
        <f t="shared" si="9"/>
        <v>1</v>
      </c>
    </row>
    <row r="47" spans="1:15" x14ac:dyDescent="0.25">
      <c r="A47">
        <v>3861</v>
      </c>
      <c r="B47">
        <v>46</v>
      </c>
      <c r="C47" t="s">
        <v>50</v>
      </c>
      <c r="D47" s="1" t="s">
        <v>70</v>
      </c>
      <c r="E47" s="4" t="str">
        <f t="shared" si="0"/>
        <v>3861GOMEZ DURAN VALERIA10-2</v>
      </c>
      <c r="F47" t="str">
        <f t="shared" si="1"/>
        <v>157DFAF11543923C1E7194B0631120FAEAC4BAB2349713A1EBD769699DB5D8C1</v>
      </c>
      <c r="G47">
        <f t="shared" si="2"/>
        <v>64</v>
      </c>
      <c r="H47">
        <f t="shared" ca="1" si="3"/>
        <v>15</v>
      </c>
      <c r="I47">
        <f t="shared" ca="1" si="4"/>
        <v>23</v>
      </c>
      <c r="J47" t="str">
        <f t="shared" ca="1" si="5"/>
        <v>3C1E71</v>
      </c>
      <c r="K47">
        <f t="shared" ca="1" si="6"/>
        <v>6</v>
      </c>
      <c r="L47" t="s">
        <v>158</v>
      </c>
      <c r="M47">
        <f t="shared" si="7"/>
        <v>1</v>
      </c>
      <c r="N47">
        <f t="shared" si="8"/>
        <v>6</v>
      </c>
      <c r="O47">
        <f t="shared" si="9"/>
        <v>1</v>
      </c>
    </row>
    <row r="48" spans="1:15" x14ac:dyDescent="0.25">
      <c r="A48">
        <v>629</v>
      </c>
      <c r="B48">
        <v>47</v>
      </c>
      <c r="C48" t="s">
        <v>51</v>
      </c>
      <c r="D48" s="1" t="s">
        <v>70</v>
      </c>
      <c r="E48" s="4" t="str">
        <f t="shared" si="0"/>
        <v>629GUALDRON GOMEZ JHONATAN ANDRES10-2</v>
      </c>
      <c r="F48" t="str">
        <f t="shared" si="1"/>
        <v>1C18753F9D0BE0F7CAA63720D4E269124B879AB4E37EB704B6EDCB2CF68852C8</v>
      </c>
      <c r="G48">
        <f t="shared" si="2"/>
        <v>64</v>
      </c>
      <c r="H48">
        <f t="shared" ca="1" si="3"/>
        <v>47</v>
      </c>
      <c r="I48">
        <f t="shared" ca="1" si="4"/>
        <v>55</v>
      </c>
      <c r="J48" t="str">
        <f t="shared" ca="1" si="5"/>
        <v>04B6ED</v>
      </c>
      <c r="K48">
        <f t="shared" ca="1" si="6"/>
        <v>6</v>
      </c>
      <c r="L48" t="s">
        <v>159</v>
      </c>
      <c r="M48">
        <f t="shared" si="7"/>
        <v>1</v>
      </c>
      <c r="N48">
        <f t="shared" si="8"/>
        <v>6</v>
      </c>
      <c r="O48">
        <f t="shared" si="9"/>
        <v>1</v>
      </c>
    </row>
    <row r="49" spans="1:15" x14ac:dyDescent="0.25">
      <c r="A49">
        <v>918</v>
      </c>
      <c r="B49">
        <v>48</v>
      </c>
      <c r="C49" t="s">
        <v>52</v>
      </c>
      <c r="D49" s="1" t="s">
        <v>70</v>
      </c>
      <c r="E49" s="4" t="str">
        <f t="shared" si="0"/>
        <v>918GUARIN PACHECO YULISA CATALINA10-2</v>
      </c>
      <c r="F49" t="str">
        <f t="shared" si="1"/>
        <v>DDFA6EB3503A697F20D6E097B9B544BB995D389DBA84B69CFF4EE20726489226</v>
      </c>
      <c r="G49">
        <f t="shared" si="2"/>
        <v>64</v>
      </c>
      <c r="H49">
        <f t="shared" ca="1" si="3"/>
        <v>37</v>
      </c>
      <c r="I49">
        <f t="shared" ca="1" si="4"/>
        <v>45</v>
      </c>
      <c r="J49" t="str">
        <f t="shared" ca="1" si="5"/>
        <v>389DBA</v>
      </c>
      <c r="K49">
        <f t="shared" ca="1" si="6"/>
        <v>6</v>
      </c>
      <c r="L49" t="s">
        <v>160</v>
      </c>
      <c r="M49">
        <f t="shared" si="7"/>
        <v>1</v>
      </c>
      <c r="N49">
        <f t="shared" si="8"/>
        <v>6</v>
      </c>
      <c r="O49">
        <f t="shared" si="9"/>
        <v>1</v>
      </c>
    </row>
    <row r="50" spans="1:15" x14ac:dyDescent="0.25">
      <c r="A50">
        <v>4054</v>
      </c>
      <c r="B50">
        <v>49</v>
      </c>
      <c r="C50" t="s">
        <v>53</v>
      </c>
      <c r="D50" s="1" t="s">
        <v>70</v>
      </c>
      <c r="E50" s="4" t="str">
        <f t="shared" si="0"/>
        <v>4054LOPEZ SANTIAGO BRAYAN ARMANDO10-2</v>
      </c>
      <c r="F50" t="str">
        <f t="shared" si="1"/>
        <v>C54E8C333ECB60ABC5A6537C923854A83649E38EA647C1067A5834F10A2EAFAA</v>
      </c>
      <c r="G50">
        <f t="shared" si="2"/>
        <v>64</v>
      </c>
      <c r="H50">
        <f t="shared" ca="1" si="3"/>
        <v>27</v>
      </c>
      <c r="I50">
        <f t="shared" ca="1" si="4"/>
        <v>35</v>
      </c>
      <c r="J50" t="str">
        <f t="shared" ca="1" si="5"/>
        <v>3854A8</v>
      </c>
      <c r="K50">
        <f t="shared" ca="1" si="6"/>
        <v>6</v>
      </c>
      <c r="L50" t="s">
        <v>161</v>
      </c>
      <c r="M50">
        <f t="shared" si="7"/>
        <v>1</v>
      </c>
      <c r="N50">
        <f t="shared" si="8"/>
        <v>6</v>
      </c>
      <c r="O50">
        <f t="shared" si="9"/>
        <v>1</v>
      </c>
    </row>
    <row r="51" spans="1:15" x14ac:dyDescent="0.25">
      <c r="A51">
        <v>3542</v>
      </c>
      <c r="B51">
        <v>50</v>
      </c>
      <c r="C51" t="s">
        <v>54</v>
      </c>
      <c r="D51" s="1" t="s">
        <v>70</v>
      </c>
      <c r="E51" s="4" t="str">
        <f t="shared" si="0"/>
        <v>3542MANTILLA GUERRERO GABRIELA ROCIO10-2</v>
      </c>
      <c r="F51" t="str">
        <f t="shared" si="1"/>
        <v>0BEE6D8BA5057F8D0806F5D9F7E59F7C4C5A451DDC499BC585DFB9D94AD84EDC</v>
      </c>
      <c r="G51">
        <f t="shared" si="2"/>
        <v>64</v>
      </c>
      <c r="H51">
        <f t="shared" ca="1" si="3"/>
        <v>35</v>
      </c>
      <c r="I51">
        <f t="shared" ca="1" si="4"/>
        <v>43</v>
      </c>
      <c r="J51" t="str">
        <f t="shared" ca="1" si="5"/>
        <v>5A451D</v>
      </c>
      <c r="K51">
        <f t="shared" ca="1" si="6"/>
        <v>6</v>
      </c>
      <c r="L51" t="s">
        <v>162</v>
      </c>
      <c r="M51">
        <f t="shared" si="7"/>
        <v>1</v>
      </c>
      <c r="N51">
        <f t="shared" si="8"/>
        <v>6</v>
      </c>
      <c r="O51">
        <f t="shared" si="9"/>
        <v>1</v>
      </c>
    </row>
    <row r="52" spans="1:15" x14ac:dyDescent="0.25">
      <c r="A52">
        <v>1434</v>
      </c>
      <c r="B52">
        <v>51</v>
      </c>
      <c r="C52" t="s">
        <v>55</v>
      </c>
      <c r="D52" s="1" t="s">
        <v>70</v>
      </c>
      <c r="E52" s="4" t="str">
        <f t="shared" si="0"/>
        <v>1434MONTAÑEZ FONSECA SARAY STEPHANIE10-2</v>
      </c>
      <c r="F52" t="str">
        <f t="shared" si="1"/>
        <v>4FE77D860EE5941D5FD35E5842A5727AA5CD794260DD41B0997ECB282E885C63</v>
      </c>
      <c r="G52">
        <f t="shared" si="2"/>
        <v>64</v>
      </c>
      <c r="H52">
        <f t="shared" ca="1" si="3"/>
        <v>20</v>
      </c>
      <c r="I52">
        <f t="shared" ca="1" si="4"/>
        <v>28</v>
      </c>
      <c r="J52" t="str">
        <f t="shared" ca="1" si="5"/>
        <v>35E584</v>
      </c>
      <c r="K52">
        <f t="shared" ca="1" si="6"/>
        <v>6</v>
      </c>
      <c r="L52" t="s">
        <v>163</v>
      </c>
      <c r="M52">
        <f t="shared" si="7"/>
        <v>1</v>
      </c>
      <c r="N52">
        <f t="shared" si="8"/>
        <v>6</v>
      </c>
      <c r="O52">
        <f t="shared" si="9"/>
        <v>1</v>
      </c>
    </row>
    <row r="53" spans="1:15" x14ac:dyDescent="0.25">
      <c r="A53">
        <v>632</v>
      </c>
      <c r="B53">
        <v>52</v>
      </c>
      <c r="C53" t="s">
        <v>56</v>
      </c>
      <c r="D53" s="1" t="s">
        <v>70</v>
      </c>
      <c r="E53" s="4" t="str">
        <f t="shared" si="0"/>
        <v>632MORENO ANTOLINEZ DANIEL ORLANDO10-2</v>
      </c>
      <c r="F53" t="str">
        <f t="shared" si="1"/>
        <v>81338240D225BE61FEDF0D4CE638A4593EEB643784685DEA81747B5411C7DA7B</v>
      </c>
      <c r="G53">
        <f t="shared" si="2"/>
        <v>64</v>
      </c>
      <c r="H53">
        <f t="shared" ca="1" si="3"/>
        <v>31</v>
      </c>
      <c r="I53">
        <f t="shared" ca="1" si="4"/>
        <v>39</v>
      </c>
      <c r="J53" t="str">
        <f t="shared" ca="1" si="5"/>
        <v>593EEB</v>
      </c>
      <c r="K53">
        <f t="shared" ca="1" si="6"/>
        <v>6</v>
      </c>
      <c r="L53" t="s">
        <v>164</v>
      </c>
      <c r="M53">
        <f t="shared" si="7"/>
        <v>1</v>
      </c>
      <c r="N53">
        <f t="shared" si="8"/>
        <v>6</v>
      </c>
      <c r="O53">
        <f t="shared" si="9"/>
        <v>1</v>
      </c>
    </row>
    <row r="54" spans="1:15" x14ac:dyDescent="0.25">
      <c r="A54">
        <v>633</v>
      </c>
      <c r="B54">
        <v>53</v>
      </c>
      <c r="C54" t="s">
        <v>57</v>
      </c>
      <c r="D54" s="1" t="s">
        <v>70</v>
      </c>
      <c r="E54" s="4" t="str">
        <f t="shared" si="0"/>
        <v>633ORTEGA MARIÑO MAYRA FERNANDA10-2</v>
      </c>
      <c r="F54" t="str">
        <f t="shared" si="1"/>
        <v>ADD31A42C3BF7B145C6AA1BEB5B94BBF2B21BAE08F53ECB3B046F66BA5CA50EE</v>
      </c>
      <c r="G54">
        <f t="shared" si="2"/>
        <v>64</v>
      </c>
      <c r="H54">
        <f t="shared" ca="1" si="3"/>
        <v>36</v>
      </c>
      <c r="I54">
        <f t="shared" ca="1" si="4"/>
        <v>44</v>
      </c>
      <c r="J54" t="str">
        <f t="shared" ca="1" si="5"/>
        <v>1BAE08</v>
      </c>
      <c r="K54">
        <f t="shared" ca="1" si="6"/>
        <v>6</v>
      </c>
      <c r="L54" t="s">
        <v>165</v>
      </c>
      <c r="M54">
        <f t="shared" si="7"/>
        <v>1</v>
      </c>
      <c r="N54">
        <f t="shared" si="8"/>
        <v>6</v>
      </c>
      <c r="O54">
        <f t="shared" si="9"/>
        <v>1</v>
      </c>
    </row>
    <row r="55" spans="1:15" x14ac:dyDescent="0.25">
      <c r="A55">
        <v>3598</v>
      </c>
      <c r="B55">
        <v>54</v>
      </c>
      <c r="C55" t="s">
        <v>58</v>
      </c>
      <c r="D55" s="1" t="s">
        <v>70</v>
      </c>
      <c r="E55" s="4" t="str">
        <f t="shared" si="0"/>
        <v>3598PANIAGUA VILLADA ANDRES DAVID10-2</v>
      </c>
      <c r="F55" t="str">
        <f t="shared" si="1"/>
        <v>3578B0A67195785C3CB06A3803A2C309685A7F6E3B22B82831D0C9318AF19D1E</v>
      </c>
      <c r="G55">
        <f t="shared" si="2"/>
        <v>64</v>
      </c>
      <c r="H55">
        <f t="shared" ca="1" si="3"/>
        <v>25</v>
      </c>
      <c r="I55">
        <f t="shared" ca="1" si="4"/>
        <v>33</v>
      </c>
      <c r="J55" t="str">
        <f t="shared" ca="1" si="5"/>
        <v>03A2C3</v>
      </c>
      <c r="K55">
        <f t="shared" ca="1" si="6"/>
        <v>6</v>
      </c>
      <c r="L55" t="s">
        <v>166</v>
      </c>
      <c r="M55">
        <f t="shared" si="7"/>
        <v>1</v>
      </c>
      <c r="N55">
        <f t="shared" si="8"/>
        <v>6</v>
      </c>
      <c r="O55">
        <f t="shared" si="9"/>
        <v>1</v>
      </c>
    </row>
    <row r="56" spans="1:15" x14ac:dyDescent="0.25">
      <c r="A56">
        <v>636</v>
      </c>
      <c r="B56">
        <v>55</v>
      </c>
      <c r="C56" t="s">
        <v>59</v>
      </c>
      <c r="D56" s="1" t="s">
        <v>70</v>
      </c>
      <c r="E56" s="4" t="str">
        <f t="shared" si="0"/>
        <v>636PORTILLA JAIMES YULIETH VALENTINA10-2</v>
      </c>
      <c r="F56" t="str">
        <f t="shared" si="1"/>
        <v>8C169EA5CB7E6B65AEDE098A9D328EF374A6A833D9E868A58EE45ACD2F45CEEB</v>
      </c>
      <c r="G56">
        <f t="shared" si="2"/>
        <v>64</v>
      </c>
      <c r="H56">
        <f t="shared" ca="1" si="3"/>
        <v>5</v>
      </c>
      <c r="I56">
        <f t="shared" ca="1" si="4"/>
        <v>13</v>
      </c>
      <c r="J56" t="str">
        <f t="shared" ca="1" si="5"/>
        <v>9EA5CB</v>
      </c>
      <c r="K56">
        <f t="shared" ca="1" si="6"/>
        <v>6</v>
      </c>
      <c r="L56" t="s">
        <v>167</v>
      </c>
      <c r="M56">
        <f t="shared" si="7"/>
        <v>1</v>
      </c>
      <c r="N56">
        <f t="shared" si="8"/>
        <v>6</v>
      </c>
      <c r="O56">
        <f t="shared" si="9"/>
        <v>1</v>
      </c>
    </row>
    <row r="57" spans="1:15" x14ac:dyDescent="0.25">
      <c r="A57">
        <v>4082</v>
      </c>
      <c r="B57">
        <v>56</v>
      </c>
      <c r="C57" t="s">
        <v>60</v>
      </c>
      <c r="D57" s="1" t="s">
        <v>70</v>
      </c>
      <c r="E57" s="4" t="str">
        <f t="shared" si="0"/>
        <v>4082PRADA MONSALVE EDGAR NICOLAS10-2</v>
      </c>
      <c r="F57" t="str">
        <f t="shared" si="1"/>
        <v>98076CFB01E544FA2D92B4A00FCFEFD14AD806A880A451C51E738E0B90850612</v>
      </c>
      <c r="G57">
        <f t="shared" si="2"/>
        <v>64</v>
      </c>
      <c r="H57">
        <f t="shared" ca="1" si="3"/>
        <v>48</v>
      </c>
      <c r="I57">
        <f t="shared" ca="1" si="4"/>
        <v>56</v>
      </c>
      <c r="J57" t="str">
        <f t="shared" ca="1" si="5"/>
        <v>51E738</v>
      </c>
      <c r="K57">
        <f t="shared" ca="1" si="6"/>
        <v>6</v>
      </c>
      <c r="L57" t="s">
        <v>168</v>
      </c>
      <c r="M57">
        <f t="shared" si="7"/>
        <v>1</v>
      </c>
      <c r="N57">
        <f t="shared" si="8"/>
        <v>6</v>
      </c>
      <c r="O57">
        <f t="shared" si="9"/>
        <v>1</v>
      </c>
    </row>
    <row r="58" spans="1:15" x14ac:dyDescent="0.25">
      <c r="A58">
        <v>2997</v>
      </c>
      <c r="B58">
        <v>57</v>
      </c>
      <c r="C58" t="s">
        <v>61</v>
      </c>
      <c r="D58" s="1" t="s">
        <v>70</v>
      </c>
      <c r="E58" s="4" t="str">
        <f t="shared" si="0"/>
        <v>2997PUENTES CHACON SHARICK JULIETH10-2</v>
      </c>
      <c r="F58" t="str">
        <f t="shared" si="1"/>
        <v>C887A2D0F78103A798EFF3570594DD3F318C16D95B93B9454A1070C32E6AC11F</v>
      </c>
      <c r="G58">
        <f t="shared" si="2"/>
        <v>64</v>
      </c>
      <c r="H58">
        <f t="shared" ca="1" si="3"/>
        <v>16</v>
      </c>
      <c r="I58">
        <f t="shared" ca="1" si="4"/>
        <v>24</v>
      </c>
      <c r="J58" t="str">
        <f t="shared" ca="1" si="5"/>
        <v>798EFF</v>
      </c>
      <c r="K58">
        <f t="shared" ca="1" si="6"/>
        <v>6</v>
      </c>
      <c r="L58" t="s">
        <v>169</v>
      </c>
      <c r="M58">
        <f t="shared" si="7"/>
        <v>1</v>
      </c>
      <c r="N58">
        <f t="shared" si="8"/>
        <v>6</v>
      </c>
      <c r="O58">
        <f t="shared" si="9"/>
        <v>1</v>
      </c>
    </row>
    <row r="59" spans="1:15" x14ac:dyDescent="0.25">
      <c r="A59">
        <v>3839</v>
      </c>
      <c r="B59">
        <v>58</v>
      </c>
      <c r="C59" t="s">
        <v>62</v>
      </c>
      <c r="D59" s="1" t="s">
        <v>70</v>
      </c>
      <c r="E59" s="4" t="str">
        <f t="shared" si="0"/>
        <v>3839REYES RODRIGUEZ ANGI KATHERINE10-2</v>
      </c>
      <c r="F59" t="str">
        <f t="shared" si="1"/>
        <v>E9E6DD2CA505D3A8A530871CADA3AAAAF3687FFAA3F5546CF8FE501B99C2C089</v>
      </c>
      <c r="G59">
        <f t="shared" si="2"/>
        <v>64</v>
      </c>
      <c r="H59">
        <f t="shared" ca="1" si="3"/>
        <v>28</v>
      </c>
      <c r="I59">
        <f t="shared" ca="1" si="4"/>
        <v>36</v>
      </c>
      <c r="J59" t="str">
        <f t="shared" ca="1" si="5"/>
        <v>3AAAAF</v>
      </c>
      <c r="K59">
        <f t="shared" ca="1" si="6"/>
        <v>6</v>
      </c>
      <c r="L59" t="s">
        <v>170</v>
      </c>
      <c r="M59">
        <f t="shared" si="7"/>
        <v>1</v>
      </c>
      <c r="N59">
        <f t="shared" si="8"/>
        <v>6</v>
      </c>
      <c r="O59">
        <f t="shared" si="9"/>
        <v>1</v>
      </c>
    </row>
    <row r="60" spans="1:15" x14ac:dyDescent="0.25">
      <c r="A60">
        <v>716</v>
      </c>
      <c r="B60">
        <v>59</v>
      </c>
      <c r="C60" t="s">
        <v>63</v>
      </c>
      <c r="D60" s="1" t="s">
        <v>70</v>
      </c>
      <c r="E60" s="4" t="str">
        <f t="shared" si="0"/>
        <v>716RINCON RICO YARITD MELISSA10-2</v>
      </c>
      <c r="F60" t="str">
        <f t="shared" si="1"/>
        <v>756EBE91C9A3C9D9B1E2D7261FF31DC021510FDA53BABEF793CA640170BCE0E4</v>
      </c>
      <c r="G60">
        <f t="shared" si="2"/>
        <v>64</v>
      </c>
      <c r="H60">
        <f t="shared" ca="1" si="3"/>
        <v>10</v>
      </c>
      <c r="I60">
        <f t="shared" ca="1" si="4"/>
        <v>18</v>
      </c>
      <c r="J60" t="str">
        <f t="shared" ca="1" si="5"/>
        <v>9A3C9D</v>
      </c>
      <c r="K60">
        <f t="shared" ca="1" si="6"/>
        <v>6</v>
      </c>
      <c r="L60" t="s">
        <v>171</v>
      </c>
      <c r="M60">
        <f t="shared" si="7"/>
        <v>1</v>
      </c>
      <c r="N60">
        <f t="shared" si="8"/>
        <v>6</v>
      </c>
      <c r="O60">
        <f t="shared" si="9"/>
        <v>1</v>
      </c>
    </row>
    <row r="61" spans="1:15" x14ac:dyDescent="0.25">
      <c r="A61">
        <v>4055</v>
      </c>
      <c r="B61">
        <v>60</v>
      </c>
      <c r="C61" t="s">
        <v>64</v>
      </c>
      <c r="D61" s="1" t="s">
        <v>70</v>
      </c>
      <c r="E61" s="4" t="str">
        <f t="shared" si="0"/>
        <v>4055ROA ZULETA NICOLLE STEFANY10-2</v>
      </c>
      <c r="F61" t="str">
        <f t="shared" si="1"/>
        <v>CC7C012C486BE1DD3BCD3743DC25C076C67BDF3E9F24FEF39BD8594AB1BE09D2</v>
      </c>
      <c r="G61">
        <f t="shared" si="2"/>
        <v>64</v>
      </c>
      <c r="H61">
        <f t="shared" ca="1" si="3"/>
        <v>38</v>
      </c>
      <c r="I61">
        <f t="shared" ca="1" si="4"/>
        <v>46</v>
      </c>
      <c r="J61" t="str">
        <f t="shared" ca="1" si="5"/>
        <v>F3E9F2</v>
      </c>
      <c r="K61">
        <f t="shared" ca="1" si="6"/>
        <v>6</v>
      </c>
      <c r="L61" t="s">
        <v>172</v>
      </c>
      <c r="M61">
        <f t="shared" si="7"/>
        <v>1</v>
      </c>
      <c r="N61">
        <f t="shared" si="8"/>
        <v>6</v>
      </c>
      <c r="O61">
        <f t="shared" si="9"/>
        <v>1</v>
      </c>
    </row>
    <row r="62" spans="1:15" x14ac:dyDescent="0.25">
      <c r="A62">
        <v>4079</v>
      </c>
      <c r="B62">
        <v>61</v>
      </c>
      <c r="C62" t="s">
        <v>65</v>
      </c>
      <c r="D62" s="1" t="s">
        <v>70</v>
      </c>
      <c r="E62" s="4" t="str">
        <f t="shared" si="0"/>
        <v>4079ROJAS TORRES MARIA PAULA10-2</v>
      </c>
      <c r="F62" t="str">
        <f t="shared" si="1"/>
        <v>32A094328719BFCF5BB6C22BBFF2BAC885C0D97C6BF2F32892AE14585E1D9819</v>
      </c>
      <c r="G62">
        <f t="shared" si="2"/>
        <v>64</v>
      </c>
      <c r="H62">
        <f t="shared" ca="1" si="3"/>
        <v>12</v>
      </c>
      <c r="I62">
        <f t="shared" ca="1" si="4"/>
        <v>20</v>
      </c>
      <c r="J62" t="str">
        <f t="shared" ca="1" si="5"/>
        <v>9BFCF5</v>
      </c>
      <c r="K62">
        <f t="shared" ca="1" si="6"/>
        <v>6</v>
      </c>
      <c r="L62" t="s">
        <v>173</v>
      </c>
      <c r="M62">
        <f t="shared" si="7"/>
        <v>1</v>
      </c>
      <c r="N62">
        <f t="shared" si="8"/>
        <v>6</v>
      </c>
      <c r="O62">
        <f t="shared" si="9"/>
        <v>1</v>
      </c>
    </row>
    <row r="63" spans="1:15" x14ac:dyDescent="0.25">
      <c r="A63">
        <v>3847</v>
      </c>
      <c r="B63">
        <v>62</v>
      </c>
      <c r="C63" t="s">
        <v>66</v>
      </c>
      <c r="D63" s="1" t="s">
        <v>70</v>
      </c>
      <c r="E63" s="4" t="str">
        <f t="shared" si="0"/>
        <v>3847SANCHEZ PABON JUANA VALENTINA10-2</v>
      </c>
      <c r="F63" t="str">
        <f t="shared" si="1"/>
        <v>4E7B7E2B822A8EACDA5029586B840467E468BE95A9E633271C65E2BD852D1D0F</v>
      </c>
      <c r="G63">
        <f t="shared" si="2"/>
        <v>64</v>
      </c>
      <c r="H63">
        <f t="shared" ca="1" si="3"/>
        <v>6</v>
      </c>
      <c r="I63">
        <f t="shared" ca="1" si="4"/>
        <v>14</v>
      </c>
      <c r="J63" t="str">
        <f t="shared" ca="1" si="5"/>
        <v>E2B822</v>
      </c>
      <c r="K63">
        <f t="shared" ca="1" si="6"/>
        <v>6</v>
      </c>
      <c r="L63" t="s">
        <v>174</v>
      </c>
      <c r="M63">
        <f t="shared" si="7"/>
        <v>1</v>
      </c>
      <c r="N63">
        <f t="shared" si="8"/>
        <v>6</v>
      </c>
      <c r="O63">
        <f t="shared" si="9"/>
        <v>1</v>
      </c>
    </row>
    <row r="64" spans="1:15" x14ac:dyDescent="0.25">
      <c r="A64">
        <v>3009</v>
      </c>
      <c r="B64">
        <v>63</v>
      </c>
      <c r="C64" t="s">
        <v>67</v>
      </c>
      <c r="D64" s="1" t="s">
        <v>70</v>
      </c>
      <c r="E64" s="4" t="str">
        <f t="shared" si="0"/>
        <v>3009SIERRA ROMERO DANA FERNANDA10-2</v>
      </c>
      <c r="F64" t="str">
        <f t="shared" si="1"/>
        <v>7A84AFF2259749B9638A3C0C526919A3DEDDE62D4FCA5112B236F98B76622F93</v>
      </c>
      <c r="G64">
        <f t="shared" si="2"/>
        <v>64</v>
      </c>
      <c r="H64">
        <f t="shared" ca="1" si="3"/>
        <v>23</v>
      </c>
      <c r="I64">
        <f t="shared" ca="1" si="4"/>
        <v>31</v>
      </c>
      <c r="J64" t="str">
        <f t="shared" ca="1" si="5"/>
        <v>0C5269</v>
      </c>
      <c r="K64">
        <f t="shared" ca="1" si="6"/>
        <v>6</v>
      </c>
      <c r="L64" t="s">
        <v>175</v>
      </c>
      <c r="M64">
        <f t="shared" si="7"/>
        <v>1</v>
      </c>
      <c r="N64">
        <f t="shared" si="8"/>
        <v>6</v>
      </c>
      <c r="O64">
        <f t="shared" si="9"/>
        <v>1</v>
      </c>
    </row>
    <row r="65" spans="1:15" x14ac:dyDescent="0.25">
      <c r="A65">
        <v>1410</v>
      </c>
      <c r="B65">
        <v>64</v>
      </c>
      <c r="C65" t="s">
        <v>68</v>
      </c>
      <c r="D65" s="1" t="s">
        <v>70</v>
      </c>
      <c r="E65" s="4" t="str">
        <f t="shared" si="0"/>
        <v>1410VANEGAS ECHEVERRIA JUAN DAVID10-2</v>
      </c>
      <c r="F65" t="str">
        <f t="shared" si="1"/>
        <v>F7EF19C6FC1D485BC0CE35BC9A162FDC759B76B03ACDC8C8BD82A3D368602BDE</v>
      </c>
      <c r="G65">
        <f t="shared" si="2"/>
        <v>64</v>
      </c>
      <c r="H65">
        <f t="shared" ca="1" si="3"/>
        <v>52</v>
      </c>
      <c r="I65">
        <f t="shared" ca="1" si="4"/>
        <v>60</v>
      </c>
      <c r="J65" t="str">
        <f t="shared" ca="1" si="5"/>
        <v>2A3D36</v>
      </c>
      <c r="K65">
        <f t="shared" ca="1" si="6"/>
        <v>6</v>
      </c>
      <c r="L65" t="s">
        <v>176</v>
      </c>
      <c r="M65">
        <f t="shared" si="7"/>
        <v>1</v>
      </c>
      <c r="N65">
        <f t="shared" si="8"/>
        <v>6</v>
      </c>
      <c r="O65">
        <f t="shared" si="9"/>
        <v>1</v>
      </c>
    </row>
    <row r="66" spans="1:15" x14ac:dyDescent="0.25">
      <c r="A66">
        <v>668</v>
      </c>
      <c r="B66">
        <v>65</v>
      </c>
      <c r="C66" t="s">
        <v>69</v>
      </c>
      <c r="D66" s="1" t="s">
        <v>70</v>
      </c>
      <c r="E66" s="4" t="str">
        <f t="shared" si="0"/>
        <v>668VEGA SILVA NUBIA ALEJANDRA10-2</v>
      </c>
      <c r="F66" t="str">
        <f t="shared" si="1"/>
        <v>969ADB4B6CFE2EA82C10FD4B5ED0E9F034D023FC938FFC26CEFDF53E31430540</v>
      </c>
      <c r="G66">
        <f t="shared" si="2"/>
        <v>64</v>
      </c>
      <c r="H66">
        <f t="shared" ca="1" si="3"/>
        <v>45</v>
      </c>
      <c r="I66">
        <f t="shared" ca="1" si="4"/>
        <v>53</v>
      </c>
      <c r="J66" t="str">
        <f t="shared" ca="1" si="5"/>
        <v>FC26CE</v>
      </c>
      <c r="K66">
        <f t="shared" ca="1" si="6"/>
        <v>6</v>
      </c>
      <c r="L66" t="s">
        <v>177</v>
      </c>
      <c r="M66">
        <f t="shared" si="7"/>
        <v>1</v>
      </c>
      <c r="N66">
        <f t="shared" si="8"/>
        <v>6</v>
      </c>
      <c r="O66">
        <f t="shared" si="9"/>
        <v>1</v>
      </c>
    </row>
    <row r="67" spans="1:15" x14ac:dyDescent="0.25">
      <c r="A67">
        <v>2737</v>
      </c>
      <c r="B67">
        <v>66</v>
      </c>
      <c r="C67" t="s">
        <v>71</v>
      </c>
      <c r="D67" s="1" t="s">
        <v>104</v>
      </c>
      <c r="E67" s="4" t="str">
        <f t="shared" ref="E67:E99" si="10">A67&amp;C67&amp;D67</f>
        <v>2737ANGARITA ORTIZ DIANA YULIETH10-3</v>
      </c>
      <c r="F67" t="str">
        <f t="shared" ref="F67:F99" si="11">fSHA1(E67)</f>
        <v>0A437C52844C9505A6BC8036188155A2BD0EE6A9C54A234E243262EB71D4FD75</v>
      </c>
      <c r="G67">
        <f t="shared" ref="G67:G99" si="12">LEN(F67)</f>
        <v>64</v>
      </c>
      <c r="H67">
        <f t="shared" ref="H67:H99" ca="1" si="13">RANDBETWEEN(1,G67-8)</f>
        <v>53</v>
      </c>
      <c r="I67">
        <f t="shared" ref="I67:I99" ca="1" si="14">H67+8</f>
        <v>61</v>
      </c>
      <c r="J67" t="str">
        <f t="shared" ref="J67:J99" ca="1" si="15">MID(F67,H67,6)</f>
        <v>62EB71</v>
      </c>
      <c r="K67">
        <f t="shared" ref="K67:K99" ca="1" si="16">LEN(J67)</f>
        <v>6</v>
      </c>
      <c r="L67" t="s">
        <v>178</v>
      </c>
      <c r="M67">
        <f t="shared" ref="M67:M99" si="17">COUNTIF($L$2:$L$99,"="&amp;L67)</f>
        <v>1</v>
      </c>
      <c r="N67">
        <f t="shared" ref="N67:N99" si="18">LEN(L67)</f>
        <v>6</v>
      </c>
      <c r="O67">
        <f t="shared" ref="O67:O99" si="19">COUNTIF($A$2:$A$99,"="&amp;A67)</f>
        <v>1</v>
      </c>
    </row>
    <row r="68" spans="1:15" x14ac:dyDescent="0.25">
      <c r="A68">
        <v>649</v>
      </c>
      <c r="B68">
        <v>67</v>
      </c>
      <c r="C68" t="s">
        <v>72</v>
      </c>
      <c r="D68" s="1" t="s">
        <v>104</v>
      </c>
      <c r="E68" s="4" t="str">
        <f t="shared" si="10"/>
        <v>649ARGUELLO GALEANO EVELYN YULITZA10-3</v>
      </c>
      <c r="F68" t="str">
        <f t="shared" si="11"/>
        <v>42411DD8C615CAD00D1A32F190C22CC806126A293C777BAD77CECD770279F47C</v>
      </c>
      <c r="G68">
        <f t="shared" si="12"/>
        <v>64</v>
      </c>
      <c r="H68">
        <f t="shared" ca="1" si="13"/>
        <v>9</v>
      </c>
      <c r="I68">
        <f t="shared" ca="1" si="14"/>
        <v>17</v>
      </c>
      <c r="J68" t="str">
        <f t="shared" ca="1" si="15"/>
        <v>C615CA</v>
      </c>
      <c r="K68">
        <f t="shared" ca="1" si="16"/>
        <v>6</v>
      </c>
      <c r="L68" t="s">
        <v>179</v>
      </c>
      <c r="M68">
        <f t="shared" si="17"/>
        <v>1</v>
      </c>
      <c r="N68">
        <f t="shared" si="18"/>
        <v>6</v>
      </c>
      <c r="O68">
        <f t="shared" si="19"/>
        <v>1</v>
      </c>
    </row>
    <row r="69" spans="1:15" x14ac:dyDescent="0.25">
      <c r="A69">
        <v>4355</v>
      </c>
      <c r="B69">
        <v>68</v>
      </c>
      <c r="C69" t="s">
        <v>73</v>
      </c>
      <c r="D69" s="1" t="s">
        <v>104</v>
      </c>
      <c r="E69" s="4" t="str">
        <f t="shared" si="10"/>
        <v>4355BARBOSA MANCILLA MARIA ALEJANDRA10-3</v>
      </c>
      <c r="F69" t="str">
        <f t="shared" si="11"/>
        <v>02AAECD2F327516C01CE208D88178F057F0E1685186CBB634506FA29A659E336</v>
      </c>
      <c r="G69">
        <f t="shared" si="12"/>
        <v>64</v>
      </c>
      <c r="H69">
        <f t="shared" ca="1" si="13"/>
        <v>15</v>
      </c>
      <c r="I69">
        <f t="shared" ca="1" si="14"/>
        <v>23</v>
      </c>
      <c r="J69" t="str">
        <f t="shared" ca="1" si="15"/>
        <v>6C01CE</v>
      </c>
      <c r="K69">
        <f t="shared" ca="1" si="16"/>
        <v>6</v>
      </c>
      <c r="L69" t="s">
        <v>180</v>
      </c>
      <c r="M69">
        <f t="shared" si="17"/>
        <v>1</v>
      </c>
      <c r="N69">
        <f t="shared" si="18"/>
        <v>6</v>
      </c>
      <c r="O69">
        <f t="shared" si="19"/>
        <v>1</v>
      </c>
    </row>
    <row r="70" spans="1:15" x14ac:dyDescent="0.25">
      <c r="A70">
        <v>675</v>
      </c>
      <c r="B70">
        <v>69</v>
      </c>
      <c r="C70" t="s">
        <v>74</v>
      </c>
      <c r="D70" s="1" t="s">
        <v>104</v>
      </c>
      <c r="E70" s="4" t="str">
        <f t="shared" si="10"/>
        <v>675BARRIOS JAIMES JULIAN ANDRES10-3</v>
      </c>
      <c r="F70" t="str">
        <f t="shared" si="11"/>
        <v>0EFA37D98D1816E0C0306C1DBFBE2BF9B45923611791B8FE52CDE67F0E2E93CA</v>
      </c>
      <c r="G70">
        <f t="shared" si="12"/>
        <v>64</v>
      </c>
      <c r="H70">
        <f t="shared" ca="1" si="13"/>
        <v>8</v>
      </c>
      <c r="I70">
        <f t="shared" ca="1" si="14"/>
        <v>16</v>
      </c>
      <c r="J70" t="str">
        <f t="shared" ca="1" si="15"/>
        <v>98D181</v>
      </c>
      <c r="K70">
        <f t="shared" ca="1" si="16"/>
        <v>6</v>
      </c>
      <c r="L70" t="s">
        <v>181</v>
      </c>
      <c r="M70">
        <f t="shared" si="17"/>
        <v>1</v>
      </c>
      <c r="N70">
        <f t="shared" si="18"/>
        <v>6</v>
      </c>
      <c r="O70">
        <f t="shared" si="19"/>
        <v>1</v>
      </c>
    </row>
    <row r="71" spans="1:15" x14ac:dyDescent="0.25">
      <c r="A71">
        <v>4057</v>
      </c>
      <c r="B71">
        <v>70</v>
      </c>
      <c r="C71" t="s">
        <v>75</v>
      </c>
      <c r="D71" s="1" t="s">
        <v>104</v>
      </c>
      <c r="E71" s="4" t="str">
        <f t="shared" si="10"/>
        <v>4057BONZA CARREÑO DIEGO FERNANDO10-3</v>
      </c>
      <c r="F71" t="str">
        <f t="shared" si="11"/>
        <v>9C3D48CBCD9BE43B09BFFB23B3CD27626880A698DCBC8009D681A5FB60F78170</v>
      </c>
      <c r="G71">
        <f t="shared" si="12"/>
        <v>64</v>
      </c>
      <c r="H71">
        <f t="shared" ca="1" si="13"/>
        <v>47</v>
      </c>
      <c r="I71">
        <f t="shared" ca="1" si="14"/>
        <v>55</v>
      </c>
      <c r="J71" t="str">
        <f t="shared" ca="1" si="15"/>
        <v>09D681</v>
      </c>
      <c r="K71">
        <f t="shared" ca="1" si="16"/>
        <v>6</v>
      </c>
      <c r="L71" t="s">
        <v>182</v>
      </c>
      <c r="M71">
        <f t="shared" si="17"/>
        <v>1</v>
      </c>
      <c r="N71">
        <f t="shared" si="18"/>
        <v>6</v>
      </c>
      <c r="O71">
        <f t="shared" si="19"/>
        <v>1</v>
      </c>
    </row>
    <row r="72" spans="1:15" x14ac:dyDescent="0.25">
      <c r="A72">
        <v>803</v>
      </c>
      <c r="B72">
        <v>71</v>
      </c>
      <c r="C72" t="s">
        <v>76</v>
      </c>
      <c r="D72" s="1" t="s">
        <v>104</v>
      </c>
      <c r="E72" s="4" t="str">
        <f t="shared" si="10"/>
        <v>803CACUA GAFARO NATHALIA FERNANDA10-3</v>
      </c>
      <c r="F72" t="str">
        <f t="shared" si="11"/>
        <v>7A1F8742D5C6AEEBC2CC053C9C1820A20D9AB255E1EB32818D55171B79BF8567</v>
      </c>
      <c r="G72">
        <f t="shared" si="12"/>
        <v>64</v>
      </c>
      <c r="H72">
        <f t="shared" ca="1" si="13"/>
        <v>16</v>
      </c>
      <c r="I72">
        <f t="shared" ca="1" si="14"/>
        <v>24</v>
      </c>
      <c r="J72" t="str">
        <f t="shared" ca="1" si="15"/>
        <v>BC2CC0</v>
      </c>
      <c r="K72">
        <f t="shared" ca="1" si="16"/>
        <v>6</v>
      </c>
      <c r="L72" t="s">
        <v>183</v>
      </c>
      <c r="M72">
        <f t="shared" si="17"/>
        <v>1</v>
      </c>
      <c r="N72">
        <f t="shared" si="18"/>
        <v>6</v>
      </c>
      <c r="O72">
        <f t="shared" si="19"/>
        <v>1</v>
      </c>
    </row>
    <row r="73" spans="1:15" x14ac:dyDescent="0.25">
      <c r="A73">
        <v>727</v>
      </c>
      <c r="B73">
        <v>72</v>
      </c>
      <c r="C73" t="s">
        <v>77</v>
      </c>
      <c r="D73" s="1" t="s">
        <v>104</v>
      </c>
      <c r="E73" s="4" t="str">
        <f t="shared" si="10"/>
        <v>727CASTELLANOS LOPEZ MISHELL ZAIRETH10-3</v>
      </c>
      <c r="F73" t="str">
        <f t="shared" si="11"/>
        <v>2F29A4F0F2A12CE65D0BD6D0EC223AF5611D49B05B40600CB32EA2E06148F3C5</v>
      </c>
      <c r="G73">
        <f t="shared" si="12"/>
        <v>64</v>
      </c>
      <c r="H73">
        <f t="shared" ca="1" si="13"/>
        <v>47</v>
      </c>
      <c r="I73">
        <f t="shared" ca="1" si="14"/>
        <v>55</v>
      </c>
      <c r="J73" t="str">
        <f t="shared" ca="1" si="15"/>
        <v>0CB32E</v>
      </c>
      <c r="K73">
        <f t="shared" ca="1" si="16"/>
        <v>6</v>
      </c>
      <c r="L73" t="s">
        <v>184</v>
      </c>
      <c r="M73">
        <f t="shared" si="17"/>
        <v>1</v>
      </c>
      <c r="N73">
        <f t="shared" si="18"/>
        <v>6</v>
      </c>
      <c r="O73">
        <f t="shared" si="19"/>
        <v>1</v>
      </c>
    </row>
    <row r="74" spans="1:15" x14ac:dyDescent="0.25">
      <c r="A74">
        <v>1390</v>
      </c>
      <c r="B74">
        <v>73</v>
      </c>
      <c r="C74" t="s">
        <v>78</v>
      </c>
      <c r="D74" s="1" t="s">
        <v>104</v>
      </c>
      <c r="E74" s="4" t="str">
        <f t="shared" si="10"/>
        <v>1390CELY ROLON WILSON10-3</v>
      </c>
      <c r="F74" t="str">
        <f t="shared" si="11"/>
        <v>39EE04391A5DDE4E60652ECBE9ABE88AEC6B8997590507C74CCD48537B4B753E</v>
      </c>
      <c r="G74">
        <f t="shared" si="12"/>
        <v>64</v>
      </c>
      <c r="H74">
        <f t="shared" ca="1" si="13"/>
        <v>56</v>
      </c>
      <c r="I74">
        <f t="shared" ca="1" si="14"/>
        <v>64</v>
      </c>
      <c r="J74" t="str">
        <f t="shared" ca="1" si="15"/>
        <v>37B4B7</v>
      </c>
      <c r="K74">
        <f t="shared" ca="1" si="16"/>
        <v>6</v>
      </c>
      <c r="L74" t="s">
        <v>185</v>
      </c>
      <c r="M74">
        <f t="shared" si="17"/>
        <v>1</v>
      </c>
      <c r="N74">
        <f t="shared" si="18"/>
        <v>6</v>
      </c>
      <c r="O74">
        <f t="shared" si="19"/>
        <v>1</v>
      </c>
    </row>
    <row r="75" spans="1:15" x14ac:dyDescent="0.25">
      <c r="A75">
        <v>1416</v>
      </c>
      <c r="B75">
        <v>74</v>
      </c>
      <c r="C75" t="s">
        <v>79</v>
      </c>
      <c r="D75" s="1" t="s">
        <v>104</v>
      </c>
      <c r="E75" s="4" t="str">
        <f t="shared" si="10"/>
        <v>1416DURAN MONSALVE DANIELA10-3</v>
      </c>
      <c r="F75" t="str">
        <f t="shared" si="11"/>
        <v>FF84B3DA0A8E71A8D6BA79E7C23463CBE4BA1572390E7BFBE44B469A28A7C454</v>
      </c>
      <c r="G75">
        <f t="shared" si="12"/>
        <v>64</v>
      </c>
      <c r="H75">
        <f t="shared" ca="1" si="13"/>
        <v>2</v>
      </c>
      <c r="I75">
        <f t="shared" ca="1" si="14"/>
        <v>10</v>
      </c>
      <c r="J75" t="str">
        <f t="shared" ca="1" si="15"/>
        <v>F84B3D</v>
      </c>
      <c r="K75">
        <f t="shared" ca="1" si="16"/>
        <v>6</v>
      </c>
      <c r="L75" t="s">
        <v>186</v>
      </c>
      <c r="M75">
        <f t="shared" si="17"/>
        <v>1</v>
      </c>
      <c r="N75">
        <f t="shared" si="18"/>
        <v>6</v>
      </c>
      <c r="O75">
        <f t="shared" si="19"/>
        <v>1</v>
      </c>
    </row>
    <row r="76" spans="1:15" x14ac:dyDescent="0.25">
      <c r="A76">
        <v>1400</v>
      </c>
      <c r="B76">
        <v>75</v>
      </c>
      <c r="C76" t="s">
        <v>80</v>
      </c>
      <c r="D76" s="1" t="s">
        <v>104</v>
      </c>
      <c r="E76" s="4" t="str">
        <f t="shared" si="10"/>
        <v>1400DURAN RANGEL JUAN SEBASTIAN10-3</v>
      </c>
      <c r="F76" t="str">
        <f t="shared" si="11"/>
        <v>41ADFB5BC513118935197E0FEABCC4CC1FB020DF8A193C35BD9711C67D79AE84</v>
      </c>
      <c r="G76">
        <f t="shared" si="12"/>
        <v>64</v>
      </c>
      <c r="H76">
        <f t="shared" ca="1" si="13"/>
        <v>43</v>
      </c>
      <c r="I76">
        <f t="shared" ca="1" si="14"/>
        <v>51</v>
      </c>
      <c r="J76" t="str">
        <f t="shared" ca="1" si="15"/>
        <v>193C35</v>
      </c>
      <c r="K76">
        <f t="shared" ca="1" si="16"/>
        <v>6</v>
      </c>
      <c r="L76" t="s">
        <v>187</v>
      </c>
      <c r="M76">
        <f t="shared" si="17"/>
        <v>1</v>
      </c>
      <c r="N76">
        <f t="shared" si="18"/>
        <v>6</v>
      </c>
      <c r="O76">
        <f t="shared" si="19"/>
        <v>1</v>
      </c>
    </row>
    <row r="77" spans="1:15" x14ac:dyDescent="0.25">
      <c r="A77">
        <v>2831</v>
      </c>
      <c r="B77">
        <v>76</v>
      </c>
      <c r="C77" t="s">
        <v>81</v>
      </c>
      <c r="D77" s="1" t="s">
        <v>104</v>
      </c>
      <c r="E77" s="4" t="str">
        <f t="shared" si="10"/>
        <v>2831FRANCO RINCON DANNA LUCIA10-3</v>
      </c>
      <c r="F77" t="str">
        <f t="shared" si="11"/>
        <v>69CA90015CE7FEFA37478E8E62D174BE2FB16A914E44347437FEAD6CDBD556A0</v>
      </c>
      <c r="G77">
        <f t="shared" si="12"/>
        <v>64</v>
      </c>
      <c r="H77">
        <f t="shared" ca="1" si="13"/>
        <v>31</v>
      </c>
      <c r="I77">
        <f t="shared" ca="1" si="14"/>
        <v>39</v>
      </c>
      <c r="J77" t="str">
        <f t="shared" ca="1" si="15"/>
        <v>BE2FB1</v>
      </c>
      <c r="K77">
        <f t="shared" ca="1" si="16"/>
        <v>6</v>
      </c>
      <c r="L77" t="s">
        <v>188</v>
      </c>
      <c r="M77">
        <f t="shared" si="17"/>
        <v>1</v>
      </c>
      <c r="N77">
        <f t="shared" si="18"/>
        <v>6</v>
      </c>
      <c r="O77">
        <f t="shared" si="19"/>
        <v>1</v>
      </c>
    </row>
    <row r="78" spans="1:15" x14ac:dyDescent="0.25">
      <c r="A78">
        <v>807</v>
      </c>
      <c r="B78">
        <v>77</v>
      </c>
      <c r="C78" t="s">
        <v>82</v>
      </c>
      <c r="D78" s="1" t="s">
        <v>104</v>
      </c>
      <c r="E78" s="4" t="str">
        <f t="shared" si="10"/>
        <v>807GAMEZ VEGA DAVID10-3</v>
      </c>
      <c r="F78" t="str">
        <f t="shared" si="11"/>
        <v>C97D6F93F41F5E3BE2A6D402A044596D4585EE48D4AF5483EFF44BA7FDD6B6C9</v>
      </c>
      <c r="G78">
        <f t="shared" si="12"/>
        <v>64</v>
      </c>
      <c r="H78">
        <f t="shared" ca="1" si="13"/>
        <v>2</v>
      </c>
      <c r="I78">
        <f t="shared" ca="1" si="14"/>
        <v>10</v>
      </c>
      <c r="J78" t="str">
        <f t="shared" ca="1" si="15"/>
        <v>97D6F9</v>
      </c>
      <c r="K78">
        <f t="shared" ca="1" si="16"/>
        <v>6</v>
      </c>
      <c r="L78" t="s">
        <v>189</v>
      </c>
      <c r="M78">
        <f t="shared" si="17"/>
        <v>1</v>
      </c>
      <c r="N78">
        <f t="shared" si="18"/>
        <v>6</v>
      </c>
      <c r="O78">
        <f t="shared" si="19"/>
        <v>1</v>
      </c>
    </row>
    <row r="79" spans="1:15" x14ac:dyDescent="0.25">
      <c r="A79">
        <v>3175</v>
      </c>
      <c r="B79">
        <v>78</v>
      </c>
      <c r="C79" t="s">
        <v>83</v>
      </c>
      <c r="D79" s="1" t="s">
        <v>104</v>
      </c>
      <c r="E79" s="4" t="str">
        <f t="shared" si="10"/>
        <v>3175HERNANDEZ LARA ALEJANDRO10-3</v>
      </c>
      <c r="F79" t="str">
        <f t="shared" si="11"/>
        <v>2EB2D83944D3577F48C52F21312C5C61BDA28CC52D0DBAF46120B87E088547C6</v>
      </c>
      <c r="G79">
        <f t="shared" si="12"/>
        <v>64</v>
      </c>
      <c r="H79">
        <f t="shared" ca="1" si="13"/>
        <v>12</v>
      </c>
      <c r="I79">
        <f t="shared" ca="1" si="14"/>
        <v>20</v>
      </c>
      <c r="J79" t="str">
        <f t="shared" ca="1" si="15"/>
        <v>3577F4</v>
      </c>
      <c r="K79">
        <f t="shared" ca="1" si="16"/>
        <v>6</v>
      </c>
      <c r="L79" t="s">
        <v>190</v>
      </c>
      <c r="M79">
        <f t="shared" si="17"/>
        <v>1</v>
      </c>
      <c r="N79">
        <f t="shared" si="18"/>
        <v>6</v>
      </c>
      <c r="O79">
        <f t="shared" si="19"/>
        <v>1</v>
      </c>
    </row>
    <row r="80" spans="1:15" x14ac:dyDescent="0.25">
      <c r="A80">
        <v>2352</v>
      </c>
      <c r="B80">
        <v>79</v>
      </c>
      <c r="C80" t="s">
        <v>84</v>
      </c>
      <c r="D80" s="1" t="s">
        <v>104</v>
      </c>
      <c r="E80" s="4" t="str">
        <f t="shared" si="10"/>
        <v>2352JIMENEZ ARIAS LUISA FERNANDA10-3</v>
      </c>
      <c r="F80" t="str">
        <f t="shared" si="11"/>
        <v>768946683DBAC2492FD20CFFF0F96719ECE68B9DEB0518F4A54FACDEA54CF644</v>
      </c>
      <c r="G80">
        <f t="shared" si="12"/>
        <v>64</v>
      </c>
      <c r="H80">
        <f t="shared" ca="1" si="13"/>
        <v>26</v>
      </c>
      <c r="I80">
        <f t="shared" ca="1" si="14"/>
        <v>34</v>
      </c>
      <c r="J80" t="str">
        <f t="shared" ca="1" si="15"/>
        <v>0F9671</v>
      </c>
      <c r="K80">
        <f t="shared" ca="1" si="16"/>
        <v>6</v>
      </c>
      <c r="L80" t="s">
        <v>191</v>
      </c>
      <c r="M80">
        <f t="shared" si="17"/>
        <v>1</v>
      </c>
      <c r="N80">
        <f t="shared" si="18"/>
        <v>6</v>
      </c>
      <c r="O80">
        <f t="shared" si="19"/>
        <v>1</v>
      </c>
    </row>
    <row r="81" spans="1:15" x14ac:dyDescent="0.25">
      <c r="A81">
        <v>738</v>
      </c>
      <c r="B81">
        <v>80</v>
      </c>
      <c r="C81" t="s">
        <v>85</v>
      </c>
      <c r="D81" s="1" t="s">
        <v>104</v>
      </c>
      <c r="E81" s="4" t="str">
        <f t="shared" si="10"/>
        <v>738LANDAZABAL ARCINIEGAS JUAN ESTEBAN10-3</v>
      </c>
      <c r="F81" t="str">
        <f t="shared" si="11"/>
        <v>E44E463937BF9A4595E7B4E5A2E514406AA5FA043FB020C54EC9431FE7645328</v>
      </c>
      <c r="G81">
        <f t="shared" si="12"/>
        <v>64</v>
      </c>
      <c r="H81">
        <f t="shared" ca="1" si="13"/>
        <v>53</v>
      </c>
      <c r="I81">
        <f t="shared" ca="1" si="14"/>
        <v>61</v>
      </c>
      <c r="J81" t="str">
        <f t="shared" ca="1" si="15"/>
        <v>431FE7</v>
      </c>
      <c r="K81">
        <f t="shared" ca="1" si="16"/>
        <v>6</v>
      </c>
      <c r="L81" t="s">
        <v>192</v>
      </c>
      <c r="M81">
        <f t="shared" si="17"/>
        <v>1</v>
      </c>
      <c r="N81">
        <f t="shared" si="18"/>
        <v>6</v>
      </c>
      <c r="O81">
        <f t="shared" si="19"/>
        <v>1</v>
      </c>
    </row>
    <row r="82" spans="1:15" x14ac:dyDescent="0.25">
      <c r="A82">
        <v>1763</v>
      </c>
      <c r="B82">
        <v>81</v>
      </c>
      <c r="C82" t="s">
        <v>86</v>
      </c>
      <c r="D82" s="1" t="s">
        <v>104</v>
      </c>
      <c r="E82" s="4" t="str">
        <f t="shared" si="10"/>
        <v>1763LEE KIM MINUK10-3</v>
      </c>
      <c r="F82" t="str">
        <f t="shared" si="11"/>
        <v>D48B3E79E1D52682B90C7B1E89FF73243EDCB924504E21D9D1B9031297EFD0F9</v>
      </c>
      <c r="G82">
        <f t="shared" si="12"/>
        <v>64</v>
      </c>
      <c r="H82">
        <f t="shared" ca="1" si="13"/>
        <v>6</v>
      </c>
      <c r="I82">
        <f t="shared" ca="1" si="14"/>
        <v>14</v>
      </c>
      <c r="J82" t="str">
        <f t="shared" ca="1" si="15"/>
        <v>E79E1D</v>
      </c>
      <c r="K82">
        <f t="shared" ca="1" si="16"/>
        <v>6</v>
      </c>
      <c r="L82" t="s">
        <v>193</v>
      </c>
      <c r="M82">
        <f t="shared" si="17"/>
        <v>1</v>
      </c>
      <c r="N82">
        <f t="shared" si="18"/>
        <v>6</v>
      </c>
      <c r="O82">
        <f t="shared" si="19"/>
        <v>1</v>
      </c>
    </row>
    <row r="83" spans="1:15" x14ac:dyDescent="0.25">
      <c r="A83">
        <v>1420</v>
      </c>
      <c r="B83">
        <v>82</v>
      </c>
      <c r="C83" t="s">
        <v>87</v>
      </c>
      <c r="D83" s="1" t="s">
        <v>104</v>
      </c>
      <c r="E83" s="4" t="str">
        <f t="shared" si="10"/>
        <v>1420MANTILLA ARDILA LEONARDO10-3</v>
      </c>
      <c r="F83" t="str">
        <f t="shared" si="11"/>
        <v>BF387EEFAE0293F008D5809A5BA73A543B05425F6CC3EAFE912C4D35DC41E619</v>
      </c>
      <c r="G83">
        <f t="shared" si="12"/>
        <v>64</v>
      </c>
      <c r="H83">
        <f t="shared" ca="1" si="13"/>
        <v>23</v>
      </c>
      <c r="I83">
        <f t="shared" ca="1" si="14"/>
        <v>31</v>
      </c>
      <c r="J83" t="str">
        <f t="shared" ca="1" si="15"/>
        <v>9A5BA7</v>
      </c>
      <c r="K83">
        <f t="shared" ca="1" si="16"/>
        <v>6</v>
      </c>
      <c r="L83" t="s">
        <v>194</v>
      </c>
      <c r="M83">
        <f t="shared" si="17"/>
        <v>1</v>
      </c>
      <c r="N83">
        <f t="shared" si="18"/>
        <v>6</v>
      </c>
      <c r="O83">
        <f t="shared" si="19"/>
        <v>1</v>
      </c>
    </row>
    <row r="84" spans="1:15" x14ac:dyDescent="0.25">
      <c r="A84">
        <v>2310</v>
      </c>
      <c r="B84">
        <v>83</v>
      </c>
      <c r="C84" t="s">
        <v>88</v>
      </c>
      <c r="D84" s="1" t="s">
        <v>104</v>
      </c>
      <c r="E84" s="4" t="str">
        <f t="shared" si="10"/>
        <v>2310MANTILLA SUAREZ ANDRES CAMILO10-3</v>
      </c>
      <c r="F84" t="str">
        <f t="shared" si="11"/>
        <v>9A849ECFD64DA8FC4F430A89134DF2FAE0C4FA0D5052B08E72A5067A918D2651</v>
      </c>
      <c r="G84">
        <f t="shared" si="12"/>
        <v>64</v>
      </c>
      <c r="H84">
        <f t="shared" ca="1" si="13"/>
        <v>1</v>
      </c>
      <c r="I84">
        <f t="shared" ca="1" si="14"/>
        <v>9</v>
      </c>
      <c r="J84" t="str">
        <f t="shared" ca="1" si="15"/>
        <v>9A849E</v>
      </c>
      <c r="K84">
        <f t="shared" ca="1" si="16"/>
        <v>6</v>
      </c>
      <c r="L84" t="s">
        <v>195</v>
      </c>
      <c r="M84">
        <f t="shared" si="17"/>
        <v>1</v>
      </c>
      <c r="N84">
        <f t="shared" si="18"/>
        <v>6</v>
      </c>
      <c r="O84">
        <f t="shared" si="19"/>
        <v>1</v>
      </c>
    </row>
    <row r="85" spans="1:15" x14ac:dyDescent="0.25">
      <c r="A85">
        <v>1433</v>
      </c>
      <c r="B85">
        <v>84</v>
      </c>
      <c r="C85" t="s">
        <v>89</v>
      </c>
      <c r="D85" s="1" t="s">
        <v>104</v>
      </c>
      <c r="E85" s="4" t="str">
        <f t="shared" si="10"/>
        <v>1433MARCIALES MUÑOZ FREIDDER DAVIAN10-3</v>
      </c>
      <c r="F85" t="str">
        <f t="shared" si="11"/>
        <v>40133CE7DAE5B329AF9EA1FB1AE711A1840494A467F975037F20FF7A28E7BA67</v>
      </c>
      <c r="G85">
        <f t="shared" si="12"/>
        <v>64</v>
      </c>
      <c r="H85">
        <f t="shared" ca="1" si="13"/>
        <v>3</v>
      </c>
      <c r="I85">
        <f t="shared" ca="1" si="14"/>
        <v>11</v>
      </c>
      <c r="J85" t="str">
        <f t="shared" ca="1" si="15"/>
        <v>133CE7</v>
      </c>
      <c r="K85">
        <f t="shared" ca="1" si="16"/>
        <v>6</v>
      </c>
      <c r="L85" t="s">
        <v>196</v>
      </c>
      <c r="M85">
        <f t="shared" si="17"/>
        <v>1</v>
      </c>
      <c r="N85">
        <f t="shared" si="18"/>
        <v>6</v>
      </c>
      <c r="O85">
        <f t="shared" si="19"/>
        <v>1</v>
      </c>
    </row>
    <row r="86" spans="1:15" x14ac:dyDescent="0.25">
      <c r="A86">
        <v>2015</v>
      </c>
      <c r="B86">
        <v>85</v>
      </c>
      <c r="C86" t="s">
        <v>90</v>
      </c>
      <c r="D86" s="1" t="s">
        <v>104</v>
      </c>
      <c r="E86" s="4" t="str">
        <f t="shared" si="10"/>
        <v>2015MARTINEZ LOSADA SARA MICHELL10-3</v>
      </c>
      <c r="F86" t="str">
        <f t="shared" si="11"/>
        <v>9F93FA1FB9F4D9283F0677766989B2B4BE5D0DC63E457D55CE99E370EA5F3B76</v>
      </c>
      <c r="G86">
        <f t="shared" si="12"/>
        <v>64</v>
      </c>
      <c r="H86">
        <f t="shared" ca="1" si="13"/>
        <v>41</v>
      </c>
      <c r="I86">
        <f t="shared" ca="1" si="14"/>
        <v>49</v>
      </c>
      <c r="J86" t="str">
        <f t="shared" ca="1" si="15"/>
        <v>3E457D</v>
      </c>
      <c r="K86">
        <f t="shared" ca="1" si="16"/>
        <v>6</v>
      </c>
      <c r="L86" t="s">
        <v>197</v>
      </c>
      <c r="M86">
        <f t="shared" si="17"/>
        <v>1</v>
      </c>
      <c r="N86">
        <f t="shared" si="18"/>
        <v>6</v>
      </c>
      <c r="O86">
        <f t="shared" si="19"/>
        <v>1</v>
      </c>
    </row>
    <row r="87" spans="1:15" x14ac:dyDescent="0.25">
      <c r="A87">
        <v>710</v>
      </c>
      <c r="B87">
        <v>86</v>
      </c>
      <c r="C87" t="s">
        <v>91</v>
      </c>
      <c r="D87" s="1" t="s">
        <v>104</v>
      </c>
      <c r="E87" s="4" t="str">
        <f t="shared" si="10"/>
        <v>710MERLO SERRANO KEVIN DUVAN10-3</v>
      </c>
      <c r="F87" t="str">
        <f t="shared" si="11"/>
        <v>D2BFFF0B049486870AA18A0241FF3F791C4B9B41CA7E92E88B595F39A3029BFD</v>
      </c>
      <c r="G87">
        <f t="shared" si="12"/>
        <v>64</v>
      </c>
      <c r="H87">
        <f t="shared" ca="1" si="13"/>
        <v>51</v>
      </c>
      <c r="I87">
        <f t="shared" ca="1" si="14"/>
        <v>59</v>
      </c>
      <c r="J87" t="str">
        <f t="shared" ca="1" si="15"/>
        <v>595F39</v>
      </c>
      <c r="K87">
        <f t="shared" ca="1" si="16"/>
        <v>6</v>
      </c>
      <c r="L87" t="s">
        <v>198</v>
      </c>
      <c r="M87">
        <f t="shared" si="17"/>
        <v>1</v>
      </c>
      <c r="N87">
        <f t="shared" si="18"/>
        <v>6</v>
      </c>
      <c r="O87">
        <f t="shared" si="19"/>
        <v>1</v>
      </c>
    </row>
    <row r="88" spans="1:15" x14ac:dyDescent="0.25">
      <c r="A88">
        <v>3373</v>
      </c>
      <c r="B88">
        <v>87</v>
      </c>
      <c r="C88" t="s">
        <v>92</v>
      </c>
      <c r="D88" s="1" t="s">
        <v>104</v>
      </c>
      <c r="E88" s="4" t="str">
        <f t="shared" si="10"/>
        <v>3373MORENO RUIZ LEYDY DAYHANNA10-3</v>
      </c>
      <c r="F88" t="str">
        <f t="shared" si="11"/>
        <v>D9F706CDCF49AB67AFCCC7136D5B1840774989CC07D5C7E2A1D2ACD909643640</v>
      </c>
      <c r="G88">
        <f t="shared" si="12"/>
        <v>64</v>
      </c>
      <c r="H88">
        <f t="shared" ca="1" si="13"/>
        <v>19</v>
      </c>
      <c r="I88">
        <f t="shared" ca="1" si="14"/>
        <v>27</v>
      </c>
      <c r="J88" t="str">
        <f t="shared" ca="1" si="15"/>
        <v>CCC713</v>
      </c>
      <c r="K88">
        <f t="shared" ca="1" si="16"/>
        <v>6</v>
      </c>
      <c r="L88" t="s">
        <v>199</v>
      </c>
      <c r="M88">
        <f t="shared" si="17"/>
        <v>1</v>
      </c>
      <c r="N88">
        <f t="shared" si="18"/>
        <v>6</v>
      </c>
      <c r="O88">
        <f t="shared" si="19"/>
        <v>1</v>
      </c>
    </row>
    <row r="89" spans="1:15" x14ac:dyDescent="0.25">
      <c r="A89">
        <v>4301</v>
      </c>
      <c r="B89">
        <v>88</v>
      </c>
      <c r="C89" t="s">
        <v>93</v>
      </c>
      <c r="D89" s="1" t="s">
        <v>104</v>
      </c>
      <c r="E89" s="4" t="str">
        <f t="shared" si="10"/>
        <v>4301NIETO GARCIA SILVIA JULIANA10-3</v>
      </c>
      <c r="F89" t="str">
        <f t="shared" si="11"/>
        <v>5308078970D4C6A71A462722349EC725B0E4A0B6A318F81E736D059956DC6740</v>
      </c>
      <c r="G89">
        <f t="shared" si="12"/>
        <v>64</v>
      </c>
      <c r="H89">
        <f t="shared" ca="1" si="13"/>
        <v>51</v>
      </c>
      <c r="I89">
        <f t="shared" ca="1" si="14"/>
        <v>59</v>
      </c>
      <c r="J89" t="str">
        <f t="shared" ca="1" si="15"/>
        <v>6D0599</v>
      </c>
      <c r="K89">
        <f t="shared" ca="1" si="16"/>
        <v>6</v>
      </c>
      <c r="L89" t="s">
        <v>200</v>
      </c>
      <c r="M89">
        <f t="shared" si="17"/>
        <v>1</v>
      </c>
      <c r="N89">
        <f t="shared" si="18"/>
        <v>6</v>
      </c>
      <c r="O89">
        <f t="shared" si="19"/>
        <v>1</v>
      </c>
    </row>
    <row r="90" spans="1:15" x14ac:dyDescent="0.25">
      <c r="A90">
        <v>713</v>
      </c>
      <c r="B90">
        <v>89</v>
      </c>
      <c r="C90" t="s">
        <v>94</v>
      </c>
      <c r="D90" s="1" t="s">
        <v>104</v>
      </c>
      <c r="E90" s="4" t="str">
        <f t="shared" si="10"/>
        <v>713ORTEGA CARVAJAL RONALD JAVIER10-3</v>
      </c>
      <c r="F90" t="str">
        <f t="shared" si="11"/>
        <v>4C77D474CBC90EA9B3CA8AC327828464F6AADCF546E111885B3D74E37C89975D</v>
      </c>
      <c r="G90">
        <f t="shared" si="12"/>
        <v>64</v>
      </c>
      <c r="H90">
        <f t="shared" ca="1" si="13"/>
        <v>39</v>
      </c>
      <c r="I90">
        <f t="shared" ca="1" si="14"/>
        <v>47</v>
      </c>
      <c r="J90" t="str">
        <f t="shared" ca="1" si="15"/>
        <v>F546E1</v>
      </c>
      <c r="K90">
        <f t="shared" ca="1" si="16"/>
        <v>6</v>
      </c>
      <c r="L90" t="s">
        <v>201</v>
      </c>
      <c r="M90">
        <f t="shared" si="17"/>
        <v>1</v>
      </c>
      <c r="N90">
        <f t="shared" si="18"/>
        <v>6</v>
      </c>
      <c r="O90">
        <f t="shared" si="19"/>
        <v>1</v>
      </c>
    </row>
    <row r="91" spans="1:15" x14ac:dyDescent="0.25">
      <c r="A91">
        <v>2808</v>
      </c>
      <c r="B91">
        <v>90</v>
      </c>
      <c r="C91" t="s">
        <v>95</v>
      </c>
      <c r="D91" s="1" t="s">
        <v>104</v>
      </c>
      <c r="E91" s="4" t="str">
        <f t="shared" si="10"/>
        <v>2808PAEZ DELGADO JUAN SEBASTIAN10-3</v>
      </c>
      <c r="F91" t="str">
        <f t="shared" si="11"/>
        <v>7617ADAFF2B1DF87ACBEB83AD1D2D65FD40318EE2A93CA96CF8C78A6CC8E0DE9</v>
      </c>
      <c r="G91">
        <f t="shared" si="12"/>
        <v>64</v>
      </c>
      <c r="H91">
        <f t="shared" ca="1" si="13"/>
        <v>19</v>
      </c>
      <c r="I91">
        <f t="shared" ca="1" si="14"/>
        <v>27</v>
      </c>
      <c r="J91" t="str">
        <f t="shared" ca="1" si="15"/>
        <v>BEB83A</v>
      </c>
      <c r="K91">
        <f t="shared" ca="1" si="16"/>
        <v>6</v>
      </c>
      <c r="L91" t="s">
        <v>202</v>
      </c>
      <c r="M91">
        <f t="shared" si="17"/>
        <v>1</v>
      </c>
      <c r="N91">
        <f t="shared" si="18"/>
        <v>6</v>
      </c>
      <c r="O91">
        <f t="shared" si="19"/>
        <v>1</v>
      </c>
    </row>
    <row r="92" spans="1:15" x14ac:dyDescent="0.25">
      <c r="A92">
        <v>4302</v>
      </c>
      <c r="B92">
        <v>91</v>
      </c>
      <c r="C92" t="s">
        <v>96</v>
      </c>
      <c r="D92" s="1" t="s">
        <v>104</v>
      </c>
      <c r="E92" s="4" t="str">
        <f t="shared" si="10"/>
        <v>4302POSADA RODRIGUEZ KATALINA10-3</v>
      </c>
      <c r="F92" t="str">
        <f t="shared" si="11"/>
        <v>669509DED323E6004997545141D83BDDA6CB58478AB4FF30EC1A5D20CD5C33C1</v>
      </c>
      <c r="G92">
        <f t="shared" si="12"/>
        <v>64</v>
      </c>
      <c r="H92">
        <f t="shared" ca="1" si="13"/>
        <v>1</v>
      </c>
      <c r="I92">
        <f t="shared" ca="1" si="14"/>
        <v>9</v>
      </c>
      <c r="J92" t="str">
        <f t="shared" ca="1" si="15"/>
        <v>669509</v>
      </c>
      <c r="K92">
        <f t="shared" ca="1" si="16"/>
        <v>6</v>
      </c>
      <c r="L92" t="s">
        <v>203</v>
      </c>
      <c r="M92">
        <f t="shared" si="17"/>
        <v>1</v>
      </c>
      <c r="N92">
        <f t="shared" si="18"/>
        <v>6</v>
      </c>
      <c r="O92">
        <f t="shared" si="19"/>
        <v>1</v>
      </c>
    </row>
    <row r="93" spans="1:15" x14ac:dyDescent="0.25">
      <c r="A93">
        <v>3379</v>
      </c>
      <c r="B93">
        <v>92</v>
      </c>
      <c r="C93" t="s">
        <v>97</v>
      </c>
      <c r="D93" s="1" t="s">
        <v>104</v>
      </c>
      <c r="E93" s="4" t="str">
        <f t="shared" si="10"/>
        <v>3379REYES RACINES JUAN DAVID10-3</v>
      </c>
      <c r="F93" t="str">
        <f t="shared" si="11"/>
        <v>16972DFDB3D0B74717BC5EB8CDB792125E1169C9B686DAE2381A55A0A784D674</v>
      </c>
      <c r="G93">
        <f t="shared" si="12"/>
        <v>64</v>
      </c>
      <c r="H93">
        <f t="shared" ca="1" si="13"/>
        <v>44</v>
      </c>
      <c r="I93">
        <f t="shared" ca="1" si="14"/>
        <v>52</v>
      </c>
      <c r="J93" t="str">
        <f t="shared" ca="1" si="15"/>
        <v>6DAE23</v>
      </c>
      <c r="K93">
        <f t="shared" ca="1" si="16"/>
        <v>6</v>
      </c>
      <c r="L93" t="s">
        <v>204</v>
      </c>
      <c r="M93">
        <f t="shared" si="17"/>
        <v>1</v>
      </c>
      <c r="N93">
        <f t="shared" si="18"/>
        <v>6</v>
      </c>
      <c r="O93">
        <f t="shared" si="19"/>
        <v>1</v>
      </c>
    </row>
    <row r="94" spans="1:15" x14ac:dyDescent="0.25">
      <c r="A94">
        <v>638</v>
      </c>
      <c r="B94">
        <v>93</v>
      </c>
      <c r="C94" t="s">
        <v>98</v>
      </c>
      <c r="D94" s="1" t="s">
        <v>104</v>
      </c>
      <c r="E94" s="4" t="str">
        <f t="shared" si="10"/>
        <v>638RINCON JEREZ ANDRHEY DANIEL10-3</v>
      </c>
      <c r="F94" t="str">
        <f t="shared" si="11"/>
        <v>60EB7CE4CB991647469F8657C0036C4B01AE3072EDC7626B54A5D309A7212E09</v>
      </c>
      <c r="G94">
        <f t="shared" si="12"/>
        <v>64</v>
      </c>
      <c r="H94">
        <f t="shared" ca="1" si="13"/>
        <v>54</v>
      </c>
      <c r="I94">
        <f t="shared" ca="1" si="14"/>
        <v>62</v>
      </c>
      <c r="J94" t="str">
        <f t="shared" ca="1" si="15"/>
        <v>309A72</v>
      </c>
      <c r="K94">
        <f t="shared" ca="1" si="16"/>
        <v>6</v>
      </c>
      <c r="L94" t="s">
        <v>205</v>
      </c>
      <c r="M94">
        <f t="shared" si="17"/>
        <v>1</v>
      </c>
      <c r="N94">
        <f t="shared" si="18"/>
        <v>6</v>
      </c>
      <c r="O94">
        <f t="shared" si="19"/>
        <v>1</v>
      </c>
    </row>
    <row r="95" spans="1:15" x14ac:dyDescent="0.25">
      <c r="A95">
        <v>1423</v>
      </c>
      <c r="B95">
        <v>94</v>
      </c>
      <c r="C95" t="s">
        <v>99</v>
      </c>
      <c r="D95" s="1" t="s">
        <v>104</v>
      </c>
      <c r="E95" s="4" t="str">
        <f t="shared" si="10"/>
        <v>1423RIOBO PRADA ANDRES FELIPE10-3</v>
      </c>
      <c r="F95" t="str">
        <f t="shared" si="11"/>
        <v>251C1306F659CC25FD98BDDBE9C70FD2508CEEB1BC455F1D9EAD03451624DF3B</v>
      </c>
      <c r="G95">
        <f t="shared" si="12"/>
        <v>64</v>
      </c>
      <c r="H95">
        <f t="shared" ca="1" si="13"/>
        <v>30</v>
      </c>
      <c r="I95">
        <f t="shared" ca="1" si="14"/>
        <v>38</v>
      </c>
      <c r="J95" t="str">
        <f t="shared" ca="1" si="15"/>
        <v>FD2508</v>
      </c>
      <c r="K95">
        <f t="shared" ca="1" si="16"/>
        <v>6</v>
      </c>
      <c r="L95" t="s">
        <v>206</v>
      </c>
      <c r="M95">
        <f t="shared" si="17"/>
        <v>1</v>
      </c>
      <c r="N95">
        <f t="shared" si="18"/>
        <v>6</v>
      </c>
      <c r="O95">
        <f t="shared" si="19"/>
        <v>1</v>
      </c>
    </row>
    <row r="96" spans="1:15" x14ac:dyDescent="0.25">
      <c r="A96">
        <v>1436</v>
      </c>
      <c r="B96">
        <v>95</v>
      </c>
      <c r="C96" t="s">
        <v>100</v>
      </c>
      <c r="D96" s="1" t="s">
        <v>104</v>
      </c>
      <c r="E96" s="4" t="str">
        <f t="shared" si="10"/>
        <v>1436SANCHEZ HURTADO NIKOLL DAYAN10-3</v>
      </c>
      <c r="F96" t="str">
        <f t="shared" si="11"/>
        <v>ABCEAFF9BE7BA1A769EADBB9BB16D58E3B660D2D6BB2B71870BEBCFF986EA9BC</v>
      </c>
      <c r="G96">
        <f t="shared" si="12"/>
        <v>64</v>
      </c>
      <c r="H96">
        <f t="shared" ca="1" si="13"/>
        <v>4</v>
      </c>
      <c r="I96">
        <f t="shared" ca="1" si="14"/>
        <v>12</v>
      </c>
      <c r="J96" t="str">
        <f t="shared" ca="1" si="15"/>
        <v>EAFF9B</v>
      </c>
      <c r="K96">
        <f t="shared" ca="1" si="16"/>
        <v>6</v>
      </c>
      <c r="L96" t="s">
        <v>207</v>
      </c>
      <c r="M96">
        <f t="shared" si="17"/>
        <v>1</v>
      </c>
      <c r="N96">
        <f t="shared" si="18"/>
        <v>6</v>
      </c>
      <c r="O96">
        <f t="shared" si="19"/>
        <v>1</v>
      </c>
    </row>
    <row r="97" spans="1:15" x14ac:dyDescent="0.25">
      <c r="A97">
        <v>639</v>
      </c>
      <c r="B97">
        <v>96</v>
      </c>
      <c r="C97" t="s">
        <v>101</v>
      </c>
      <c r="D97" s="1" t="s">
        <v>104</v>
      </c>
      <c r="E97" s="4" t="str">
        <f t="shared" si="10"/>
        <v>639SARMIENTO ANTOLINEZ NICOLL VANESSA10-3</v>
      </c>
      <c r="F97" t="str">
        <f t="shared" si="11"/>
        <v>3768F9ED054A8D671051CAF0BD4D57EA7A04BE3FC3637931EEBC1AC2C8A3F0AF</v>
      </c>
      <c r="G97">
        <f t="shared" si="12"/>
        <v>64</v>
      </c>
      <c r="H97">
        <f t="shared" ca="1" si="13"/>
        <v>54</v>
      </c>
      <c r="I97">
        <f t="shared" ca="1" si="14"/>
        <v>62</v>
      </c>
      <c r="J97" t="str">
        <f t="shared" ca="1" si="15"/>
        <v>AC2C8A</v>
      </c>
      <c r="K97">
        <f t="shared" ca="1" si="16"/>
        <v>6</v>
      </c>
      <c r="L97" t="s">
        <v>208</v>
      </c>
      <c r="M97">
        <f t="shared" si="17"/>
        <v>1</v>
      </c>
      <c r="N97">
        <f t="shared" si="18"/>
        <v>6</v>
      </c>
      <c r="O97">
        <f t="shared" si="19"/>
        <v>1</v>
      </c>
    </row>
    <row r="98" spans="1:15" x14ac:dyDescent="0.25">
      <c r="A98">
        <v>2835</v>
      </c>
      <c r="B98">
        <v>97</v>
      </c>
      <c r="C98" t="s">
        <v>102</v>
      </c>
      <c r="D98" s="1" t="s">
        <v>104</v>
      </c>
      <c r="E98" s="4" t="str">
        <f t="shared" si="10"/>
        <v>2835SUAREZ MARQUEZ JORGE ANDRES10-3</v>
      </c>
      <c r="F98" t="str">
        <f t="shared" si="11"/>
        <v>F1FEEF96103A1E1090452A201B522BF96BFB1C38DC012A8B6704770D1E6FAEF7</v>
      </c>
      <c r="G98">
        <f t="shared" si="12"/>
        <v>64</v>
      </c>
      <c r="H98">
        <f t="shared" ca="1" si="13"/>
        <v>3</v>
      </c>
      <c r="I98">
        <f t="shared" ca="1" si="14"/>
        <v>11</v>
      </c>
      <c r="J98" t="str">
        <f t="shared" ca="1" si="15"/>
        <v>FEEF96</v>
      </c>
      <c r="K98">
        <f t="shared" ca="1" si="16"/>
        <v>6</v>
      </c>
      <c r="L98" t="s">
        <v>209</v>
      </c>
      <c r="M98">
        <f t="shared" si="17"/>
        <v>1</v>
      </c>
      <c r="N98">
        <f t="shared" si="18"/>
        <v>6</v>
      </c>
      <c r="O98">
        <f t="shared" si="19"/>
        <v>1</v>
      </c>
    </row>
    <row r="99" spans="1:15" x14ac:dyDescent="0.25">
      <c r="A99">
        <v>2000</v>
      </c>
      <c r="B99">
        <v>98</v>
      </c>
      <c r="C99" t="s">
        <v>103</v>
      </c>
      <c r="D99" s="1" t="s">
        <v>104</v>
      </c>
      <c r="E99" s="4" t="str">
        <f t="shared" si="10"/>
        <v>2000VILLAMARIN BALAGUERA SANTIAGO10-3</v>
      </c>
      <c r="F99" t="str">
        <f t="shared" si="11"/>
        <v>026BC8FFDF81AE00737F33308F502A72A30136CDD694198A773B40689B9E45C8</v>
      </c>
      <c r="G99">
        <f t="shared" si="12"/>
        <v>64</v>
      </c>
      <c r="H99">
        <f t="shared" ca="1" si="13"/>
        <v>55</v>
      </c>
      <c r="I99">
        <f t="shared" ca="1" si="14"/>
        <v>63</v>
      </c>
      <c r="J99" t="str">
        <f t="shared" ca="1" si="15"/>
        <v>689B9E</v>
      </c>
      <c r="K99">
        <f t="shared" ca="1" si="16"/>
        <v>6</v>
      </c>
      <c r="L99" t="s">
        <v>210</v>
      </c>
      <c r="M99">
        <f t="shared" si="17"/>
        <v>1</v>
      </c>
      <c r="N99">
        <f t="shared" si="18"/>
        <v>6</v>
      </c>
      <c r="O99">
        <f t="shared" si="19"/>
        <v>1</v>
      </c>
    </row>
  </sheetData>
  <sheetProtection selectLockedCells="1" selectUnlockedCells="1"/>
  <autoFilter ref="A1:O99" xr:uid="{FB8D799A-AF7E-48FE-8A35-89EEB8C838AD}"/>
  <pageMargins left="0.7" right="0.7" top="0.75" bottom="0.75" header="0.3" footer="0.3"/>
  <ignoredErrors>
    <ignoredError sqref="L4 L33 L88:L8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1A6B7-0B99-4549-833B-F41A4716EA05}">
  <dimension ref="A1:F99"/>
  <sheetViews>
    <sheetView workbookViewId="0">
      <selection sqref="A1:E1048576"/>
    </sheetView>
  </sheetViews>
  <sheetFormatPr baseColWidth="10" defaultRowHeight="15" x14ac:dyDescent="0.25"/>
  <cols>
    <col min="1" max="1" width="7.140625" style="5" bestFit="1" customWidth="1"/>
    <col min="2" max="2" width="3.5703125" style="5" bestFit="1" customWidth="1"/>
    <col min="3" max="3" width="41.140625" bestFit="1" customWidth="1"/>
    <col min="4" max="4" width="11.42578125" style="5"/>
    <col min="5" max="5" width="11.42578125" style="10"/>
    <col min="6" max="6" width="11.42578125" style="5"/>
  </cols>
  <sheetData>
    <row r="1" spans="1:6" s="5" customFormat="1" x14ac:dyDescent="0.25">
      <c r="A1" s="7" t="s">
        <v>0</v>
      </c>
      <c r="B1" s="7" t="s">
        <v>1</v>
      </c>
      <c r="C1" s="7" t="s">
        <v>2</v>
      </c>
      <c r="D1" s="8" t="s">
        <v>36</v>
      </c>
      <c r="E1" s="9" t="s">
        <v>110</v>
      </c>
      <c r="F1" s="9" t="s">
        <v>211</v>
      </c>
    </row>
    <row r="2" spans="1:6" x14ac:dyDescent="0.25">
      <c r="A2" s="5">
        <v>623</v>
      </c>
      <c r="B2" s="5">
        <v>1</v>
      </c>
      <c r="C2" t="s">
        <v>3</v>
      </c>
      <c r="D2" s="6" t="s">
        <v>37</v>
      </c>
      <c r="E2" s="10" t="s">
        <v>114</v>
      </c>
      <c r="F2" s="5">
        <f>LEN(E2)</f>
        <v>6</v>
      </c>
    </row>
    <row r="3" spans="1:6" x14ac:dyDescent="0.25">
      <c r="A3" s="5">
        <v>627</v>
      </c>
      <c r="B3" s="5">
        <v>2</v>
      </c>
      <c r="C3" t="s">
        <v>49</v>
      </c>
      <c r="D3" s="6" t="s">
        <v>70</v>
      </c>
      <c r="E3" s="10" t="s">
        <v>157</v>
      </c>
      <c r="F3" s="5">
        <f t="shared" ref="F3:F66" si="0">LEN(E3)</f>
        <v>6</v>
      </c>
    </row>
    <row r="4" spans="1:6" x14ac:dyDescent="0.25">
      <c r="A4" s="5">
        <v>629</v>
      </c>
      <c r="B4" s="5">
        <v>3</v>
      </c>
      <c r="C4" t="s">
        <v>51</v>
      </c>
      <c r="D4" s="6" t="s">
        <v>70</v>
      </c>
      <c r="E4" s="10" t="s">
        <v>159</v>
      </c>
      <c r="F4" s="5">
        <f t="shared" si="0"/>
        <v>6</v>
      </c>
    </row>
    <row r="5" spans="1:6" x14ac:dyDescent="0.25">
      <c r="A5" s="5">
        <v>631</v>
      </c>
      <c r="B5" s="5">
        <v>4</v>
      </c>
      <c r="C5" t="s">
        <v>19</v>
      </c>
      <c r="D5" s="6" t="s">
        <v>37</v>
      </c>
      <c r="E5" s="10" t="s">
        <v>130</v>
      </c>
      <c r="F5" s="5">
        <f t="shared" si="0"/>
        <v>6</v>
      </c>
    </row>
    <row r="6" spans="1:6" x14ac:dyDescent="0.25">
      <c r="A6" s="5">
        <v>632</v>
      </c>
      <c r="B6" s="5">
        <v>5</v>
      </c>
      <c r="C6" t="s">
        <v>56</v>
      </c>
      <c r="D6" s="6" t="s">
        <v>70</v>
      </c>
      <c r="E6" s="10" t="s">
        <v>164</v>
      </c>
      <c r="F6" s="5">
        <f t="shared" si="0"/>
        <v>6</v>
      </c>
    </row>
    <row r="7" spans="1:6" x14ac:dyDescent="0.25">
      <c r="A7" s="5">
        <v>633</v>
      </c>
      <c r="B7" s="5">
        <v>6</v>
      </c>
      <c r="C7" t="s">
        <v>57</v>
      </c>
      <c r="D7" s="6" t="s">
        <v>70</v>
      </c>
      <c r="E7" s="10" t="s">
        <v>165</v>
      </c>
      <c r="F7" s="5">
        <f t="shared" si="0"/>
        <v>6</v>
      </c>
    </row>
    <row r="8" spans="1:6" x14ac:dyDescent="0.25">
      <c r="A8" s="5">
        <v>636</v>
      </c>
      <c r="B8" s="5">
        <v>7</v>
      </c>
      <c r="C8" t="s">
        <v>59</v>
      </c>
      <c r="D8" s="6" t="s">
        <v>70</v>
      </c>
      <c r="E8" s="10" t="s">
        <v>167</v>
      </c>
      <c r="F8" s="5">
        <f t="shared" si="0"/>
        <v>6</v>
      </c>
    </row>
    <row r="9" spans="1:6" x14ac:dyDescent="0.25">
      <c r="A9" s="5">
        <v>638</v>
      </c>
      <c r="B9" s="5">
        <v>8</v>
      </c>
      <c r="C9" t="s">
        <v>98</v>
      </c>
      <c r="D9" s="6" t="s">
        <v>104</v>
      </c>
      <c r="E9" s="10" t="s">
        <v>205</v>
      </c>
      <c r="F9" s="5">
        <f t="shared" si="0"/>
        <v>6</v>
      </c>
    </row>
    <row r="10" spans="1:6" x14ac:dyDescent="0.25">
      <c r="A10" s="5">
        <v>639</v>
      </c>
      <c r="B10" s="5">
        <v>9</v>
      </c>
      <c r="C10" t="s">
        <v>101</v>
      </c>
      <c r="D10" s="6" t="s">
        <v>104</v>
      </c>
      <c r="E10" s="10" t="s">
        <v>208</v>
      </c>
      <c r="F10" s="5">
        <f t="shared" si="0"/>
        <v>6</v>
      </c>
    </row>
    <row r="11" spans="1:6" x14ac:dyDescent="0.25">
      <c r="A11" s="5">
        <v>640</v>
      </c>
      <c r="B11" s="5">
        <v>10</v>
      </c>
      <c r="C11" t="s">
        <v>30</v>
      </c>
      <c r="D11" s="6" t="s">
        <v>37</v>
      </c>
      <c r="E11" s="10" t="s">
        <v>141</v>
      </c>
      <c r="F11" s="5">
        <f t="shared" si="0"/>
        <v>6</v>
      </c>
    </row>
    <row r="12" spans="1:6" x14ac:dyDescent="0.25">
      <c r="A12" s="5">
        <v>646</v>
      </c>
      <c r="B12" s="5">
        <v>11</v>
      </c>
      <c r="C12" t="s">
        <v>38</v>
      </c>
      <c r="D12" s="6" t="s">
        <v>70</v>
      </c>
      <c r="E12" s="10" t="s">
        <v>147</v>
      </c>
      <c r="F12" s="5">
        <f t="shared" si="0"/>
        <v>6</v>
      </c>
    </row>
    <row r="13" spans="1:6" x14ac:dyDescent="0.25">
      <c r="A13" s="5">
        <v>648</v>
      </c>
      <c r="B13" s="5">
        <v>12</v>
      </c>
      <c r="C13" t="s">
        <v>4</v>
      </c>
      <c r="D13" s="6" t="s">
        <v>37</v>
      </c>
      <c r="E13" s="10" t="s">
        <v>115</v>
      </c>
      <c r="F13" s="5">
        <f t="shared" si="0"/>
        <v>6</v>
      </c>
    </row>
    <row r="14" spans="1:6" x14ac:dyDescent="0.25">
      <c r="A14" s="5">
        <v>649</v>
      </c>
      <c r="B14" s="5">
        <v>13</v>
      </c>
      <c r="C14" t="s">
        <v>72</v>
      </c>
      <c r="D14" s="6" t="s">
        <v>104</v>
      </c>
      <c r="E14" s="10" t="s">
        <v>179</v>
      </c>
      <c r="F14" s="5">
        <f t="shared" si="0"/>
        <v>6</v>
      </c>
    </row>
    <row r="15" spans="1:6" x14ac:dyDescent="0.25">
      <c r="A15" s="5">
        <v>650</v>
      </c>
      <c r="B15" s="5">
        <v>14</v>
      </c>
      <c r="C15" t="s">
        <v>42</v>
      </c>
      <c r="D15" s="6" t="s">
        <v>70</v>
      </c>
      <c r="E15" s="10" t="s">
        <v>113</v>
      </c>
      <c r="F15" s="5">
        <f t="shared" si="0"/>
        <v>6</v>
      </c>
    </row>
    <row r="16" spans="1:6" x14ac:dyDescent="0.25">
      <c r="A16" s="5">
        <v>661</v>
      </c>
      <c r="B16" s="5">
        <v>15</v>
      </c>
      <c r="C16" t="s">
        <v>17</v>
      </c>
      <c r="D16" s="6" t="s">
        <v>37</v>
      </c>
      <c r="E16" s="10" t="s">
        <v>128</v>
      </c>
      <c r="F16" s="5">
        <f t="shared" si="0"/>
        <v>6</v>
      </c>
    </row>
    <row r="17" spans="1:6" x14ac:dyDescent="0.25">
      <c r="A17" s="5">
        <v>663</v>
      </c>
      <c r="B17" s="5">
        <v>16</v>
      </c>
      <c r="C17" t="s">
        <v>21</v>
      </c>
      <c r="D17" s="6" t="s">
        <v>37</v>
      </c>
      <c r="E17" s="10" t="s">
        <v>132</v>
      </c>
      <c r="F17" s="5">
        <f t="shared" si="0"/>
        <v>6</v>
      </c>
    </row>
    <row r="18" spans="1:6" x14ac:dyDescent="0.25">
      <c r="A18" s="5">
        <v>668</v>
      </c>
      <c r="B18" s="5">
        <v>17</v>
      </c>
      <c r="C18" t="s">
        <v>69</v>
      </c>
      <c r="D18" s="6" t="s">
        <v>70</v>
      </c>
      <c r="E18" s="10" t="s">
        <v>177</v>
      </c>
      <c r="F18" s="5">
        <f t="shared" si="0"/>
        <v>6</v>
      </c>
    </row>
    <row r="19" spans="1:6" x14ac:dyDescent="0.25">
      <c r="A19" s="5">
        <v>669</v>
      </c>
      <c r="B19" s="5">
        <v>18</v>
      </c>
      <c r="C19" t="s">
        <v>35</v>
      </c>
      <c r="D19" s="6" t="s">
        <v>37</v>
      </c>
      <c r="E19" s="10" t="s">
        <v>146</v>
      </c>
      <c r="F19" s="5">
        <f t="shared" si="0"/>
        <v>6</v>
      </c>
    </row>
    <row r="20" spans="1:6" x14ac:dyDescent="0.25">
      <c r="A20" s="5">
        <v>673</v>
      </c>
      <c r="B20" s="5">
        <v>19</v>
      </c>
      <c r="C20" t="s">
        <v>5</v>
      </c>
      <c r="D20" s="6" t="s">
        <v>37</v>
      </c>
      <c r="E20" s="10" t="s">
        <v>116</v>
      </c>
      <c r="F20" s="5">
        <f t="shared" si="0"/>
        <v>6</v>
      </c>
    </row>
    <row r="21" spans="1:6" x14ac:dyDescent="0.25">
      <c r="A21" s="5">
        <v>675</v>
      </c>
      <c r="B21" s="5">
        <v>20</v>
      </c>
      <c r="C21" t="s">
        <v>74</v>
      </c>
      <c r="D21" s="6" t="s">
        <v>104</v>
      </c>
      <c r="E21" s="10" t="s">
        <v>181</v>
      </c>
      <c r="F21" s="5">
        <f t="shared" si="0"/>
        <v>6</v>
      </c>
    </row>
    <row r="22" spans="1:6" x14ac:dyDescent="0.25">
      <c r="A22" s="5">
        <v>682</v>
      </c>
      <c r="B22" s="5">
        <v>21</v>
      </c>
      <c r="C22" t="s">
        <v>12</v>
      </c>
      <c r="D22" s="6" t="s">
        <v>37</v>
      </c>
      <c r="E22" s="10" t="s">
        <v>123</v>
      </c>
      <c r="F22" s="5">
        <f t="shared" si="0"/>
        <v>6</v>
      </c>
    </row>
    <row r="23" spans="1:6" x14ac:dyDescent="0.25">
      <c r="A23" s="5">
        <v>686</v>
      </c>
      <c r="B23" s="5">
        <v>22</v>
      </c>
      <c r="C23" t="s">
        <v>20</v>
      </c>
      <c r="D23" s="6" t="s">
        <v>37</v>
      </c>
      <c r="E23" s="10" t="s">
        <v>131</v>
      </c>
      <c r="F23" s="5">
        <f t="shared" si="0"/>
        <v>6</v>
      </c>
    </row>
    <row r="24" spans="1:6" x14ac:dyDescent="0.25">
      <c r="A24" s="5">
        <v>688</v>
      </c>
      <c r="B24" s="5">
        <v>23</v>
      </c>
      <c r="C24" t="s">
        <v>23</v>
      </c>
      <c r="D24" s="6" t="s">
        <v>37</v>
      </c>
      <c r="E24" s="10" t="s">
        <v>134</v>
      </c>
      <c r="F24" s="5">
        <f t="shared" si="0"/>
        <v>6</v>
      </c>
    </row>
    <row r="25" spans="1:6" x14ac:dyDescent="0.25">
      <c r="A25" s="5">
        <v>696</v>
      </c>
      <c r="B25" s="5">
        <v>24</v>
      </c>
      <c r="C25" t="s">
        <v>33</v>
      </c>
      <c r="D25" s="6" t="s">
        <v>37</v>
      </c>
      <c r="E25" s="10" t="s">
        <v>144</v>
      </c>
      <c r="F25" s="5">
        <f t="shared" si="0"/>
        <v>6</v>
      </c>
    </row>
    <row r="26" spans="1:6" x14ac:dyDescent="0.25">
      <c r="A26" s="5">
        <v>698</v>
      </c>
      <c r="B26" s="5">
        <v>25</v>
      </c>
      <c r="C26" t="s">
        <v>6</v>
      </c>
      <c r="D26" s="6" t="s">
        <v>37</v>
      </c>
      <c r="E26" s="10" t="s">
        <v>117</v>
      </c>
      <c r="F26" s="5">
        <f t="shared" si="0"/>
        <v>6</v>
      </c>
    </row>
    <row r="27" spans="1:6" x14ac:dyDescent="0.25">
      <c r="A27" s="5">
        <v>710</v>
      </c>
      <c r="B27" s="5">
        <v>26</v>
      </c>
      <c r="C27" t="s">
        <v>91</v>
      </c>
      <c r="D27" s="6" t="s">
        <v>104</v>
      </c>
      <c r="E27" s="10" t="s">
        <v>198</v>
      </c>
      <c r="F27" s="5">
        <f t="shared" si="0"/>
        <v>6</v>
      </c>
    </row>
    <row r="28" spans="1:6" x14ac:dyDescent="0.25">
      <c r="A28" s="5">
        <v>713</v>
      </c>
      <c r="B28" s="5">
        <v>27</v>
      </c>
      <c r="C28" t="s">
        <v>94</v>
      </c>
      <c r="D28" s="6" t="s">
        <v>104</v>
      </c>
      <c r="E28" s="10" t="s">
        <v>201</v>
      </c>
      <c r="F28" s="5">
        <f t="shared" si="0"/>
        <v>6</v>
      </c>
    </row>
    <row r="29" spans="1:6" x14ac:dyDescent="0.25">
      <c r="A29" s="5">
        <v>716</v>
      </c>
      <c r="B29" s="5">
        <v>28</v>
      </c>
      <c r="C29" t="s">
        <v>63</v>
      </c>
      <c r="D29" s="6" t="s">
        <v>70</v>
      </c>
      <c r="E29" s="10" t="s">
        <v>171</v>
      </c>
      <c r="F29" s="5">
        <f t="shared" si="0"/>
        <v>6</v>
      </c>
    </row>
    <row r="30" spans="1:6" x14ac:dyDescent="0.25">
      <c r="A30" s="5">
        <v>727</v>
      </c>
      <c r="B30" s="5">
        <v>29</v>
      </c>
      <c r="C30" t="s">
        <v>77</v>
      </c>
      <c r="D30" s="6" t="s">
        <v>104</v>
      </c>
      <c r="E30" s="10" t="s">
        <v>184</v>
      </c>
      <c r="F30" s="5">
        <f t="shared" si="0"/>
        <v>6</v>
      </c>
    </row>
    <row r="31" spans="1:6" x14ac:dyDescent="0.25">
      <c r="A31" s="5">
        <v>738</v>
      </c>
      <c r="B31" s="5">
        <v>30</v>
      </c>
      <c r="C31" t="s">
        <v>85</v>
      </c>
      <c r="D31" s="6" t="s">
        <v>104</v>
      </c>
      <c r="E31" s="10" t="s">
        <v>192</v>
      </c>
      <c r="F31" s="5">
        <f t="shared" si="0"/>
        <v>6</v>
      </c>
    </row>
    <row r="32" spans="1:6" x14ac:dyDescent="0.25">
      <c r="A32" s="5">
        <v>745</v>
      </c>
      <c r="B32" s="5">
        <v>31</v>
      </c>
      <c r="C32" t="s">
        <v>22</v>
      </c>
      <c r="D32" s="6" t="s">
        <v>37</v>
      </c>
      <c r="E32" s="10" t="s">
        <v>133</v>
      </c>
      <c r="F32" s="5">
        <f t="shared" si="0"/>
        <v>6</v>
      </c>
    </row>
    <row r="33" spans="1:6" x14ac:dyDescent="0.25">
      <c r="A33" s="5">
        <v>770</v>
      </c>
      <c r="B33" s="5">
        <v>32</v>
      </c>
      <c r="C33" t="s">
        <v>11</v>
      </c>
      <c r="D33" s="6" t="s">
        <v>37</v>
      </c>
      <c r="E33" s="10" t="s">
        <v>122</v>
      </c>
      <c r="F33" s="5">
        <f t="shared" si="0"/>
        <v>6</v>
      </c>
    </row>
    <row r="34" spans="1:6" x14ac:dyDescent="0.25">
      <c r="A34" s="5">
        <v>803</v>
      </c>
      <c r="B34" s="5">
        <v>33</v>
      </c>
      <c r="C34" t="s">
        <v>76</v>
      </c>
      <c r="D34" s="6" t="s">
        <v>104</v>
      </c>
      <c r="E34" s="10" t="s">
        <v>183</v>
      </c>
      <c r="F34" s="5">
        <f t="shared" si="0"/>
        <v>6</v>
      </c>
    </row>
    <row r="35" spans="1:6" x14ac:dyDescent="0.25">
      <c r="A35" s="5">
        <v>807</v>
      </c>
      <c r="B35" s="5">
        <v>34</v>
      </c>
      <c r="C35" t="s">
        <v>82</v>
      </c>
      <c r="D35" s="6" t="s">
        <v>104</v>
      </c>
      <c r="E35" s="10" t="s">
        <v>189</v>
      </c>
      <c r="F35" s="5">
        <f t="shared" si="0"/>
        <v>6</v>
      </c>
    </row>
    <row r="36" spans="1:6" x14ac:dyDescent="0.25">
      <c r="A36" s="5">
        <v>871</v>
      </c>
      <c r="B36" s="5">
        <v>35</v>
      </c>
      <c r="C36" t="s">
        <v>40</v>
      </c>
      <c r="D36" s="6" t="s">
        <v>70</v>
      </c>
      <c r="E36" s="10" t="s">
        <v>149</v>
      </c>
      <c r="F36" s="5">
        <f t="shared" si="0"/>
        <v>6</v>
      </c>
    </row>
    <row r="37" spans="1:6" x14ac:dyDescent="0.25">
      <c r="A37" s="5">
        <v>907</v>
      </c>
      <c r="B37" s="5">
        <v>36</v>
      </c>
      <c r="C37" t="s">
        <v>7</v>
      </c>
      <c r="D37" s="6" t="s">
        <v>37</v>
      </c>
      <c r="E37" s="10" t="s">
        <v>118</v>
      </c>
      <c r="F37" s="5">
        <f t="shared" si="0"/>
        <v>6</v>
      </c>
    </row>
    <row r="38" spans="1:6" x14ac:dyDescent="0.25">
      <c r="A38" s="5">
        <v>918</v>
      </c>
      <c r="B38" s="5">
        <v>37</v>
      </c>
      <c r="C38" t="s">
        <v>52</v>
      </c>
      <c r="D38" s="6" t="s">
        <v>70</v>
      </c>
      <c r="E38" s="10" t="s">
        <v>160</v>
      </c>
      <c r="F38" s="5">
        <f t="shared" si="0"/>
        <v>6</v>
      </c>
    </row>
    <row r="39" spans="1:6" x14ac:dyDescent="0.25">
      <c r="A39" s="5">
        <v>1130</v>
      </c>
      <c r="B39" s="5">
        <v>38</v>
      </c>
      <c r="C39" t="s">
        <v>10</v>
      </c>
      <c r="D39" s="6" t="s">
        <v>37</v>
      </c>
      <c r="E39" s="10" t="s">
        <v>121</v>
      </c>
      <c r="F39" s="5">
        <f t="shared" si="0"/>
        <v>6</v>
      </c>
    </row>
    <row r="40" spans="1:6" x14ac:dyDescent="0.25">
      <c r="A40" s="5">
        <v>1379</v>
      </c>
      <c r="B40" s="5">
        <v>39</v>
      </c>
      <c r="C40" t="s">
        <v>41</v>
      </c>
      <c r="D40" s="6" t="s">
        <v>70</v>
      </c>
      <c r="E40" s="10" t="s">
        <v>150</v>
      </c>
      <c r="F40" s="5">
        <f t="shared" si="0"/>
        <v>6</v>
      </c>
    </row>
    <row r="41" spans="1:6" x14ac:dyDescent="0.25">
      <c r="A41" s="5">
        <v>1390</v>
      </c>
      <c r="B41" s="5">
        <v>40</v>
      </c>
      <c r="C41" t="s">
        <v>78</v>
      </c>
      <c r="D41" s="6" t="s">
        <v>104</v>
      </c>
      <c r="E41" s="10" t="s">
        <v>185</v>
      </c>
      <c r="F41" s="5">
        <f t="shared" si="0"/>
        <v>6</v>
      </c>
    </row>
    <row r="42" spans="1:6" x14ac:dyDescent="0.25">
      <c r="A42" s="5">
        <v>1400</v>
      </c>
      <c r="B42" s="5">
        <v>41</v>
      </c>
      <c r="C42" t="s">
        <v>80</v>
      </c>
      <c r="D42" s="6" t="s">
        <v>104</v>
      </c>
      <c r="E42" s="10" t="s">
        <v>187</v>
      </c>
      <c r="F42" s="5">
        <f t="shared" si="0"/>
        <v>6</v>
      </c>
    </row>
    <row r="43" spans="1:6" x14ac:dyDescent="0.25">
      <c r="A43" s="5">
        <v>1409</v>
      </c>
      <c r="B43" s="5">
        <v>42</v>
      </c>
      <c r="C43" t="s">
        <v>29</v>
      </c>
      <c r="D43" s="6" t="s">
        <v>37</v>
      </c>
      <c r="E43" s="10" t="s">
        <v>140</v>
      </c>
      <c r="F43" s="5">
        <f t="shared" si="0"/>
        <v>6</v>
      </c>
    </row>
    <row r="44" spans="1:6" x14ac:dyDescent="0.25">
      <c r="A44" s="5">
        <v>1410</v>
      </c>
      <c r="B44" s="5">
        <v>43</v>
      </c>
      <c r="C44" t="s">
        <v>68</v>
      </c>
      <c r="D44" s="6" t="s">
        <v>70</v>
      </c>
      <c r="E44" s="10" t="s">
        <v>176</v>
      </c>
      <c r="F44" s="5">
        <f t="shared" si="0"/>
        <v>6</v>
      </c>
    </row>
    <row r="45" spans="1:6" x14ac:dyDescent="0.25">
      <c r="A45" s="5">
        <v>1416</v>
      </c>
      <c r="B45" s="5">
        <v>44</v>
      </c>
      <c r="C45" t="s">
        <v>79</v>
      </c>
      <c r="D45" s="6" t="s">
        <v>104</v>
      </c>
      <c r="E45" s="10" t="s">
        <v>186</v>
      </c>
      <c r="F45" s="5">
        <f t="shared" si="0"/>
        <v>6</v>
      </c>
    </row>
    <row r="46" spans="1:6" x14ac:dyDescent="0.25">
      <c r="A46" s="5">
        <v>1419</v>
      </c>
      <c r="B46" s="5">
        <v>45</v>
      </c>
      <c r="C46" t="s">
        <v>18</v>
      </c>
      <c r="D46" s="6" t="s">
        <v>37</v>
      </c>
      <c r="E46" s="10" t="s">
        <v>129</v>
      </c>
      <c r="F46" s="5">
        <f t="shared" si="0"/>
        <v>6</v>
      </c>
    </row>
    <row r="47" spans="1:6" x14ac:dyDescent="0.25">
      <c r="A47" s="5">
        <v>1420</v>
      </c>
      <c r="B47" s="5">
        <v>46</v>
      </c>
      <c r="C47" t="s">
        <v>87</v>
      </c>
      <c r="D47" s="6" t="s">
        <v>104</v>
      </c>
      <c r="E47" s="10" t="s">
        <v>194</v>
      </c>
      <c r="F47" s="5">
        <f t="shared" si="0"/>
        <v>6</v>
      </c>
    </row>
    <row r="48" spans="1:6" x14ac:dyDescent="0.25">
      <c r="A48" s="5">
        <v>1423</v>
      </c>
      <c r="B48" s="5">
        <v>47</v>
      </c>
      <c r="C48" t="s">
        <v>99</v>
      </c>
      <c r="D48" s="6" t="s">
        <v>104</v>
      </c>
      <c r="E48" s="10" t="s">
        <v>206</v>
      </c>
      <c r="F48" s="5">
        <f t="shared" si="0"/>
        <v>6</v>
      </c>
    </row>
    <row r="49" spans="1:6" x14ac:dyDescent="0.25">
      <c r="A49" s="5">
        <v>1433</v>
      </c>
      <c r="B49" s="5">
        <v>48</v>
      </c>
      <c r="C49" t="s">
        <v>89</v>
      </c>
      <c r="D49" s="6" t="s">
        <v>104</v>
      </c>
      <c r="E49" s="10" t="s">
        <v>196</v>
      </c>
      <c r="F49" s="5">
        <f t="shared" si="0"/>
        <v>6</v>
      </c>
    </row>
    <row r="50" spans="1:6" x14ac:dyDescent="0.25">
      <c r="A50" s="5">
        <v>1434</v>
      </c>
      <c r="B50" s="5">
        <v>49</v>
      </c>
      <c r="C50" t="s">
        <v>55</v>
      </c>
      <c r="D50" s="6" t="s">
        <v>70</v>
      </c>
      <c r="E50" s="10" t="s">
        <v>163</v>
      </c>
      <c r="F50" s="5">
        <f t="shared" si="0"/>
        <v>6</v>
      </c>
    </row>
    <row r="51" spans="1:6" x14ac:dyDescent="0.25">
      <c r="A51" s="5">
        <v>1436</v>
      </c>
      <c r="B51" s="5">
        <v>50</v>
      </c>
      <c r="C51" t="s">
        <v>100</v>
      </c>
      <c r="D51" s="6" t="s">
        <v>104</v>
      </c>
      <c r="E51" s="10" t="s">
        <v>207</v>
      </c>
      <c r="F51" s="5">
        <f t="shared" si="0"/>
        <v>6</v>
      </c>
    </row>
    <row r="52" spans="1:6" x14ac:dyDescent="0.25">
      <c r="A52" s="5">
        <v>1763</v>
      </c>
      <c r="B52" s="5">
        <v>51</v>
      </c>
      <c r="C52" t="s">
        <v>86</v>
      </c>
      <c r="D52" s="6" t="s">
        <v>104</v>
      </c>
      <c r="E52" s="10" t="s">
        <v>193</v>
      </c>
      <c r="F52" s="5">
        <f t="shared" si="0"/>
        <v>6</v>
      </c>
    </row>
    <row r="53" spans="1:6" x14ac:dyDescent="0.25">
      <c r="A53" s="5">
        <v>2000</v>
      </c>
      <c r="B53" s="5">
        <v>52</v>
      </c>
      <c r="C53" t="s">
        <v>103</v>
      </c>
      <c r="D53" s="6" t="s">
        <v>104</v>
      </c>
      <c r="E53" s="10" t="s">
        <v>210</v>
      </c>
      <c r="F53" s="5">
        <f t="shared" si="0"/>
        <v>6</v>
      </c>
    </row>
    <row r="54" spans="1:6" x14ac:dyDescent="0.25">
      <c r="A54" s="5">
        <v>2011</v>
      </c>
      <c r="B54" s="5">
        <v>53</v>
      </c>
      <c r="C54" t="s">
        <v>46</v>
      </c>
      <c r="D54" s="6" t="s">
        <v>70</v>
      </c>
      <c r="E54" s="10" t="s">
        <v>154</v>
      </c>
      <c r="F54" s="5">
        <f t="shared" si="0"/>
        <v>6</v>
      </c>
    </row>
    <row r="55" spans="1:6" x14ac:dyDescent="0.25">
      <c r="A55" s="5">
        <v>2015</v>
      </c>
      <c r="B55" s="5">
        <v>54</v>
      </c>
      <c r="C55" t="s">
        <v>90</v>
      </c>
      <c r="D55" s="6" t="s">
        <v>104</v>
      </c>
      <c r="E55" s="10" t="s">
        <v>197</v>
      </c>
      <c r="F55" s="5">
        <f t="shared" si="0"/>
        <v>6</v>
      </c>
    </row>
    <row r="56" spans="1:6" x14ac:dyDescent="0.25">
      <c r="A56" s="5">
        <v>2072</v>
      </c>
      <c r="B56" s="5">
        <v>55</v>
      </c>
      <c r="C56" t="s">
        <v>8</v>
      </c>
      <c r="D56" s="6" t="s">
        <v>37</v>
      </c>
      <c r="E56" s="10" t="s">
        <v>119</v>
      </c>
      <c r="F56" s="5">
        <f t="shared" si="0"/>
        <v>6</v>
      </c>
    </row>
    <row r="57" spans="1:6" x14ac:dyDescent="0.25">
      <c r="A57" s="5">
        <v>2094</v>
      </c>
      <c r="B57" s="5">
        <v>56</v>
      </c>
      <c r="C57" t="s">
        <v>39</v>
      </c>
      <c r="D57" s="6" t="s">
        <v>70</v>
      </c>
      <c r="E57" s="10" t="s">
        <v>148</v>
      </c>
      <c r="F57" s="5">
        <f t="shared" si="0"/>
        <v>6</v>
      </c>
    </row>
    <row r="58" spans="1:6" x14ac:dyDescent="0.25">
      <c r="A58" s="5">
        <v>2310</v>
      </c>
      <c r="B58" s="5">
        <v>57</v>
      </c>
      <c r="C58" t="s">
        <v>88</v>
      </c>
      <c r="D58" s="6" t="s">
        <v>104</v>
      </c>
      <c r="E58" s="10" t="s">
        <v>195</v>
      </c>
      <c r="F58" s="5">
        <f t="shared" si="0"/>
        <v>6</v>
      </c>
    </row>
    <row r="59" spans="1:6" x14ac:dyDescent="0.25">
      <c r="A59" s="5">
        <v>2335</v>
      </c>
      <c r="B59" s="5">
        <v>58</v>
      </c>
      <c r="C59" t="s">
        <v>34</v>
      </c>
      <c r="D59" s="6" t="s">
        <v>37</v>
      </c>
      <c r="E59" s="10" t="s">
        <v>145</v>
      </c>
      <c r="F59" s="5">
        <f t="shared" si="0"/>
        <v>6</v>
      </c>
    </row>
    <row r="60" spans="1:6" x14ac:dyDescent="0.25">
      <c r="A60" s="5">
        <v>2338</v>
      </c>
      <c r="B60" s="5">
        <v>59</v>
      </c>
      <c r="C60" t="s">
        <v>47</v>
      </c>
      <c r="D60" s="6" t="s">
        <v>70</v>
      </c>
      <c r="E60" s="10" t="s">
        <v>155</v>
      </c>
      <c r="F60" s="5">
        <f t="shared" si="0"/>
        <v>6</v>
      </c>
    </row>
    <row r="61" spans="1:6" x14ac:dyDescent="0.25">
      <c r="A61" s="5">
        <v>2352</v>
      </c>
      <c r="B61" s="5">
        <v>60</v>
      </c>
      <c r="C61" t="s">
        <v>84</v>
      </c>
      <c r="D61" s="6" t="s">
        <v>104</v>
      </c>
      <c r="E61" s="10" t="s">
        <v>191</v>
      </c>
      <c r="F61" s="5">
        <f t="shared" si="0"/>
        <v>6</v>
      </c>
    </row>
    <row r="62" spans="1:6" x14ac:dyDescent="0.25">
      <c r="A62" s="5">
        <v>2737</v>
      </c>
      <c r="B62" s="5">
        <v>61</v>
      </c>
      <c r="C62" t="s">
        <v>71</v>
      </c>
      <c r="D62" s="6" t="s">
        <v>104</v>
      </c>
      <c r="E62" s="10" t="s">
        <v>178</v>
      </c>
      <c r="F62" s="5">
        <f t="shared" si="0"/>
        <v>6</v>
      </c>
    </row>
    <row r="63" spans="1:6" x14ac:dyDescent="0.25">
      <c r="A63" s="5">
        <v>2808</v>
      </c>
      <c r="B63" s="5">
        <v>62</v>
      </c>
      <c r="C63" t="s">
        <v>95</v>
      </c>
      <c r="D63" s="6" t="s">
        <v>104</v>
      </c>
      <c r="E63" s="10" t="s">
        <v>202</v>
      </c>
      <c r="F63" s="5">
        <f t="shared" si="0"/>
        <v>6</v>
      </c>
    </row>
    <row r="64" spans="1:6" x14ac:dyDescent="0.25">
      <c r="A64" s="5">
        <v>2831</v>
      </c>
      <c r="B64" s="5">
        <v>63</v>
      </c>
      <c r="C64" t="s">
        <v>81</v>
      </c>
      <c r="D64" s="6" t="s">
        <v>104</v>
      </c>
      <c r="E64" s="10" t="s">
        <v>188</v>
      </c>
      <c r="F64" s="5">
        <f t="shared" si="0"/>
        <v>6</v>
      </c>
    </row>
    <row r="65" spans="1:6" x14ac:dyDescent="0.25">
      <c r="A65" s="5">
        <v>2835</v>
      </c>
      <c r="B65" s="5">
        <v>64</v>
      </c>
      <c r="C65" t="s">
        <v>102</v>
      </c>
      <c r="D65" s="6" t="s">
        <v>104</v>
      </c>
      <c r="E65" s="10" t="s">
        <v>209</v>
      </c>
      <c r="F65" s="5">
        <f t="shared" si="0"/>
        <v>6</v>
      </c>
    </row>
    <row r="66" spans="1:6" x14ac:dyDescent="0.25">
      <c r="A66" s="5">
        <v>2836</v>
      </c>
      <c r="B66" s="5">
        <v>65</v>
      </c>
      <c r="C66" t="s">
        <v>31</v>
      </c>
      <c r="D66" s="6" t="s">
        <v>37</v>
      </c>
      <c r="E66" s="10" t="s">
        <v>142</v>
      </c>
      <c r="F66" s="5">
        <f t="shared" si="0"/>
        <v>6</v>
      </c>
    </row>
    <row r="67" spans="1:6" x14ac:dyDescent="0.25">
      <c r="A67" s="5">
        <v>2966</v>
      </c>
      <c r="B67" s="5">
        <v>66</v>
      </c>
      <c r="C67" t="s">
        <v>24</v>
      </c>
      <c r="D67" s="6" t="s">
        <v>37</v>
      </c>
      <c r="E67" s="10" t="s">
        <v>135</v>
      </c>
      <c r="F67" s="5">
        <f t="shared" ref="F67:F99" si="1">LEN(E67)</f>
        <v>6</v>
      </c>
    </row>
    <row r="68" spans="1:6" x14ac:dyDescent="0.25">
      <c r="A68" s="5">
        <v>2997</v>
      </c>
      <c r="B68" s="5">
        <v>67</v>
      </c>
      <c r="C68" t="s">
        <v>61</v>
      </c>
      <c r="D68" s="6" t="s">
        <v>70</v>
      </c>
      <c r="E68" s="10" t="s">
        <v>169</v>
      </c>
      <c r="F68" s="5">
        <f t="shared" si="1"/>
        <v>6</v>
      </c>
    </row>
    <row r="69" spans="1:6" x14ac:dyDescent="0.25">
      <c r="A69" s="5">
        <v>3009</v>
      </c>
      <c r="B69" s="5">
        <v>68</v>
      </c>
      <c r="C69" t="s">
        <v>67</v>
      </c>
      <c r="D69" s="6" t="s">
        <v>70</v>
      </c>
      <c r="E69" s="10" t="s">
        <v>175</v>
      </c>
      <c r="F69" s="5">
        <f t="shared" si="1"/>
        <v>6</v>
      </c>
    </row>
    <row r="70" spans="1:6" x14ac:dyDescent="0.25">
      <c r="A70" s="5">
        <v>3175</v>
      </c>
      <c r="B70" s="5">
        <v>69</v>
      </c>
      <c r="C70" t="s">
        <v>83</v>
      </c>
      <c r="D70" s="6" t="s">
        <v>104</v>
      </c>
      <c r="E70" s="10" t="s">
        <v>190</v>
      </c>
      <c r="F70" s="5">
        <f t="shared" si="1"/>
        <v>6</v>
      </c>
    </row>
    <row r="71" spans="1:6" x14ac:dyDescent="0.25">
      <c r="A71" s="5">
        <v>3198</v>
      </c>
      <c r="B71" s="5">
        <v>70</v>
      </c>
      <c r="C71" t="s">
        <v>14</v>
      </c>
      <c r="D71" s="6" t="s">
        <v>37</v>
      </c>
      <c r="E71" s="10" t="s">
        <v>125</v>
      </c>
      <c r="F71" s="5">
        <f t="shared" si="1"/>
        <v>6</v>
      </c>
    </row>
    <row r="72" spans="1:6" x14ac:dyDescent="0.25">
      <c r="A72" s="5">
        <v>3200</v>
      </c>
      <c r="B72" s="5">
        <v>71</v>
      </c>
      <c r="C72" t="s">
        <v>27</v>
      </c>
      <c r="D72" s="6" t="s">
        <v>37</v>
      </c>
      <c r="E72" s="10" t="s">
        <v>138</v>
      </c>
      <c r="F72" s="5">
        <f t="shared" si="1"/>
        <v>6</v>
      </c>
    </row>
    <row r="73" spans="1:6" x14ac:dyDescent="0.25">
      <c r="A73" s="5">
        <v>3246</v>
      </c>
      <c r="B73" s="5">
        <v>72</v>
      </c>
      <c r="C73" t="s">
        <v>28</v>
      </c>
      <c r="D73" s="6" t="s">
        <v>37</v>
      </c>
      <c r="E73" s="10" t="s">
        <v>139</v>
      </c>
      <c r="F73" s="5">
        <f t="shared" si="1"/>
        <v>6</v>
      </c>
    </row>
    <row r="74" spans="1:6" x14ac:dyDescent="0.25">
      <c r="A74" s="5">
        <v>3373</v>
      </c>
      <c r="B74" s="5">
        <v>73</v>
      </c>
      <c r="C74" t="s">
        <v>92</v>
      </c>
      <c r="D74" s="6" t="s">
        <v>104</v>
      </c>
      <c r="E74" s="10" t="s">
        <v>199</v>
      </c>
      <c r="F74" s="5">
        <f t="shared" si="1"/>
        <v>6</v>
      </c>
    </row>
    <row r="75" spans="1:6" x14ac:dyDescent="0.25">
      <c r="A75" s="5">
        <v>3379</v>
      </c>
      <c r="B75" s="5">
        <v>74</v>
      </c>
      <c r="C75" t="s">
        <v>97</v>
      </c>
      <c r="D75" s="6" t="s">
        <v>104</v>
      </c>
      <c r="E75" s="10" t="s">
        <v>204</v>
      </c>
      <c r="F75" s="5">
        <f t="shared" si="1"/>
        <v>6</v>
      </c>
    </row>
    <row r="76" spans="1:6" x14ac:dyDescent="0.25">
      <c r="A76" s="5">
        <v>3534</v>
      </c>
      <c r="B76" s="5">
        <v>75</v>
      </c>
      <c r="C76" t="s">
        <v>13</v>
      </c>
      <c r="D76" s="6" t="s">
        <v>37</v>
      </c>
      <c r="E76" s="10" t="s">
        <v>124</v>
      </c>
      <c r="F76" s="5">
        <f t="shared" si="1"/>
        <v>6</v>
      </c>
    </row>
    <row r="77" spans="1:6" x14ac:dyDescent="0.25">
      <c r="A77" s="5">
        <v>3542</v>
      </c>
      <c r="B77" s="5">
        <v>76</v>
      </c>
      <c r="C77" t="s">
        <v>54</v>
      </c>
      <c r="D77" s="6" t="s">
        <v>70</v>
      </c>
      <c r="E77" s="10" t="s">
        <v>162</v>
      </c>
      <c r="F77" s="5">
        <f t="shared" si="1"/>
        <v>6</v>
      </c>
    </row>
    <row r="78" spans="1:6" x14ac:dyDescent="0.25">
      <c r="A78" s="5">
        <v>3543</v>
      </c>
      <c r="B78" s="5">
        <v>77</v>
      </c>
      <c r="C78" t="s">
        <v>44</v>
      </c>
      <c r="D78" s="6" t="s">
        <v>70</v>
      </c>
      <c r="E78" s="10" t="s">
        <v>152</v>
      </c>
      <c r="F78" s="5">
        <f t="shared" si="1"/>
        <v>6</v>
      </c>
    </row>
    <row r="79" spans="1:6" x14ac:dyDescent="0.25">
      <c r="A79" s="5">
        <v>3598</v>
      </c>
      <c r="B79" s="5">
        <v>78</v>
      </c>
      <c r="C79" t="s">
        <v>58</v>
      </c>
      <c r="D79" s="6" t="s">
        <v>70</v>
      </c>
      <c r="E79" s="10" t="s">
        <v>166</v>
      </c>
      <c r="F79" s="5">
        <f t="shared" si="1"/>
        <v>6</v>
      </c>
    </row>
    <row r="80" spans="1:6" x14ac:dyDescent="0.25">
      <c r="A80" s="5">
        <v>3671</v>
      </c>
      <c r="B80" s="5">
        <v>79</v>
      </c>
      <c r="C80" t="s">
        <v>48</v>
      </c>
      <c r="D80" s="6" t="s">
        <v>70</v>
      </c>
      <c r="E80" s="10" t="s">
        <v>156</v>
      </c>
      <c r="F80" s="5">
        <f t="shared" si="1"/>
        <v>6</v>
      </c>
    </row>
    <row r="81" spans="1:6" x14ac:dyDescent="0.25">
      <c r="A81" s="5">
        <v>3839</v>
      </c>
      <c r="B81" s="5">
        <v>80</v>
      </c>
      <c r="C81" t="s">
        <v>62</v>
      </c>
      <c r="D81" s="6" t="s">
        <v>70</v>
      </c>
      <c r="E81" s="10" t="s">
        <v>170</v>
      </c>
      <c r="F81" s="5">
        <f t="shared" si="1"/>
        <v>6</v>
      </c>
    </row>
    <row r="82" spans="1:6" x14ac:dyDescent="0.25">
      <c r="A82" s="5">
        <v>3847</v>
      </c>
      <c r="B82" s="5">
        <v>81</v>
      </c>
      <c r="C82" t="s">
        <v>66</v>
      </c>
      <c r="D82" s="6" t="s">
        <v>70</v>
      </c>
      <c r="E82" s="10" t="s">
        <v>174</v>
      </c>
      <c r="F82" s="5">
        <f t="shared" si="1"/>
        <v>6</v>
      </c>
    </row>
    <row r="83" spans="1:6" x14ac:dyDescent="0.25">
      <c r="A83" s="5">
        <v>3861</v>
      </c>
      <c r="B83" s="5">
        <v>82</v>
      </c>
      <c r="C83" t="s">
        <v>50</v>
      </c>
      <c r="D83" s="6" t="s">
        <v>70</v>
      </c>
      <c r="E83" s="10" t="s">
        <v>158</v>
      </c>
      <c r="F83" s="5">
        <f t="shared" si="1"/>
        <v>6</v>
      </c>
    </row>
    <row r="84" spans="1:6" x14ac:dyDescent="0.25">
      <c r="A84" s="5">
        <v>4054</v>
      </c>
      <c r="B84" s="5">
        <v>83</v>
      </c>
      <c r="C84" t="s">
        <v>53</v>
      </c>
      <c r="D84" s="6" t="s">
        <v>70</v>
      </c>
      <c r="E84" s="10" t="s">
        <v>161</v>
      </c>
      <c r="F84" s="5">
        <f t="shared" si="1"/>
        <v>6</v>
      </c>
    </row>
    <row r="85" spans="1:6" x14ac:dyDescent="0.25">
      <c r="A85" s="5">
        <v>4055</v>
      </c>
      <c r="B85" s="5">
        <v>84</v>
      </c>
      <c r="C85" t="s">
        <v>64</v>
      </c>
      <c r="D85" s="6" t="s">
        <v>70</v>
      </c>
      <c r="E85" s="10" t="s">
        <v>172</v>
      </c>
      <c r="F85" s="5">
        <f t="shared" si="1"/>
        <v>6</v>
      </c>
    </row>
    <row r="86" spans="1:6" x14ac:dyDescent="0.25">
      <c r="A86" s="5">
        <v>4056</v>
      </c>
      <c r="B86" s="5">
        <v>85</v>
      </c>
      <c r="C86" t="s">
        <v>9</v>
      </c>
      <c r="D86" s="6" t="s">
        <v>37</v>
      </c>
      <c r="E86" s="10" t="s">
        <v>120</v>
      </c>
      <c r="F86" s="5">
        <f t="shared" si="1"/>
        <v>6</v>
      </c>
    </row>
    <row r="87" spans="1:6" x14ac:dyDescent="0.25">
      <c r="A87" s="5">
        <v>4057</v>
      </c>
      <c r="B87" s="5">
        <v>86</v>
      </c>
      <c r="C87" t="s">
        <v>75</v>
      </c>
      <c r="D87" s="6" t="s">
        <v>104</v>
      </c>
      <c r="E87" s="10" t="s">
        <v>182</v>
      </c>
      <c r="F87" s="5">
        <f t="shared" si="1"/>
        <v>6</v>
      </c>
    </row>
    <row r="88" spans="1:6" x14ac:dyDescent="0.25">
      <c r="A88" s="5">
        <v>4079</v>
      </c>
      <c r="B88" s="5">
        <v>87</v>
      </c>
      <c r="C88" t="s">
        <v>65</v>
      </c>
      <c r="D88" s="6" t="s">
        <v>70</v>
      </c>
      <c r="E88" s="10" t="s">
        <v>173</v>
      </c>
      <c r="F88" s="5">
        <f t="shared" si="1"/>
        <v>6</v>
      </c>
    </row>
    <row r="89" spans="1:6" x14ac:dyDescent="0.25">
      <c r="A89" s="5">
        <v>4082</v>
      </c>
      <c r="B89" s="5">
        <v>88</v>
      </c>
      <c r="C89" t="s">
        <v>60</v>
      </c>
      <c r="D89" s="6" t="s">
        <v>70</v>
      </c>
      <c r="E89" s="10" t="s">
        <v>168</v>
      </c>
      <c r="F89" s="5">
        <f t="shared" si="1"/>
        <v>6</v>
      </c>
    </row>
    <row r="90" spans="1:6" x14ac:dyDescent="0.25">
      <c r="A90" s="5">
        <v>4104</v>
      </c>
      <c r="B90" s="5">
        <v>89</v>
      </c>
      <c r="C90" t="s">
        <v>45</v>
      </c>
      <c r="D90" s="6" t="s">
        <v>70</v>
      </c>
      <c r="E90" s="10" t="s">
        <v>153</v>
      </c>
      <c r="F90" s="5">
        <f t="shared" si="1"/>
        <v>6</v>
      </c>
    </row>
    <row r="91" spans="1:6" x14ac:dyDescent="0.25">
      <c r="A91" s="5">
        <v>4297</v>
      </c>
      <c r="B91" s="5">
        <v>90</v>
      </c>
      <c r="C91" t="s">
        <v>15</v>
      </c>
      <c r="D91" s="6" t="s">
        <v>37</v>
      </c>
      <c r="E91" s="10" t="s">
        <v>126</v>
      </c>
      <c r="F91" s="5">
        <f t="shared" si="1"/>
        <v>6</v>
      </c>
    </row>
    <row r="92" spans="1:6" x14ac:dyDescent="0.25">
      <c r="A92" s="5">
        <v>4298</v>
      </c>
      <c r="B92" s="5">
        <v>91</v>
      </c>
      <c r="C92" t="s">
        <v>25</v>
      </c>
      <c r="D92" s="6" t="s">
        <v>37</v>
      </c>
      <c r="E92" s="10" t="s">
        <v>136</v>
      </c>
      <c r="F92" s="5">
        <f t="shared" si="1"/>
        <v>6</v>
      </c>
    </row>
    <row r="93" spans="1:6" x14ac:dyDescent="0.25">
      <c r="A93" s="5">
        <v>4299</v>
      </c>
      <c r="B93" s="5">
        <v>92</v>
      </c>
      <c r="C93" t="s">
        <v>26</v>
      </c>
      <c r="D93" s="6" t="s">
        <v>37</v>
      </c>
      <c r="E93" s="10" t="s">
        <v>137</v>
      </c>
      <c r="F93" s="5">
        <f t="shared" si="1"/>
        <v>6</v>
      </c>
    </row>
    <row r="94" spans="1:6" x14ac:dyDescent="0.25">
      <c r="A94" s="5">
        <v>4300</v>
      </c>
      <c r="B94" s="5">
        <v>93</v>
      </c>
      <c r="C94" t="s">
        <v>43</v>
      </c>
      <c r="D94" s="6" t="s">
        <v>70</v>
      </c>
      <c r="E94" s="10" t="s">
        <v>151</v>
      </c>
      <c r="F94" s="5">
        <f t="shared" si="1"/>
        <v>6</v>
      </c>
    </row>
    <row r="95" spans="1:6" x14ac:dyDescent="0.25">
      <c r="A95" s="5">
        <v>4301</v>
      </c>
      <c r="B95" s="5">
        <v>94</v>
      </c>
      <c r="C95" t="s">
        <v>93</v>
      </c>
      <c r="D95" s="6" t="s">
        <v>104</v>
      </c>
      <c r="E95" s="10" t="s">
        <v>200</v>
      </c>
      <c r="F95" s="5">
        <f t="shared" si="1"/>
        <v>6</v>
      </c>
    </row>
    <row r="96" spans="1:6" x14ac:dyDescent="0.25">
      <c r="A96" s="5">
        <v>4302</v>
      </c>
      <c r="B96" s="5">
        <v>95</v>
      </c>
      <c r="C96" t="s">
        <v>96</v>
      </c>
      <c r="D96" s="6" t="s">
        <v>104</v>
      </c>
      <c r="E96" s="10" t="s">
        <v>203</v>
      </c>
      <c r="F96" s="5">
        <f t="shared" si="1"/>
        <v>6</v>
      </c>
    </row>
    <row r="97" spans="1:6" x14ac:dyDescent="0.25">
      <c r="A97" s="5">
        <v>4355</v>
      </c>
      <c r="B97" s="5">
        <v>96</v>
      </c>
      <c r="C97" t="s">
        <v>73</v>
      </c>
      <c r="D97" s="6" t="s">
        <v>104</v>
      </c>
      <c r="E97" s="10" t="s">
        <v>180</v>
      </c>
      <c r="F97" s="5">
        <f t="shared" si="1"/>
        <v>6</v>
      </c>
    </row>
    <row r="98" spans="1:6" x14ac:dyDescent="0.25">
      <c r="A98" s="5">
        <v>4356</v>
      </c>
      <c r="B98" s="5">
        <v>97</v>
      </c>
      <c r="C98" t="s">
        <v>32</v>
      </c>
      <c r="D98" s="6" t="s">
        <v>37</v>
      </c>
      <c r="E98" s="10" t="s">
        <v>143</v>
      </c>
      <c r="F98" s="5">
        <f t="shared" si="1"/>
        <v>6</v>
      </c>
    </row>
    <row r="99" spans="1:6" x14ac:dyDescent="0.25">
      <c r="A99" s="5">
        <v>4357</v>
      </c>
      <c r="B99" s="5">
        <v>98</v>
      </c>
      <c r="C99" t="s">
        <v>16</v>
      </c>
      <c r="D99" s="6" t="s">
        <v>37</v>
      </c>
      <c r="E99" s="10" t="s">
        <v>127</v>
      </c>
      <c r="F99" s="5">
        <f t="shared" si="1"/>
        <v>6</v>
      </c>
    </row>
  </sheetData>
  <sheetProtection selectLockedCells="1" selectUnlockedCells="1"/>
  <sortState xmlns:xlrd2="http://schemas.microsoft.com/office/spreadsheetml/2017/richdata2" ref="A2:E99">
    <sortCondition ref="A2:A99"/>
    <sortCondition ref="D2:D99"/>
    <sortCondition ref="C2:C99"/>
  </sortState>
  <pageMargins left="0.7" right="0.7" top="0.75" bottom="0.75" header="0.3" footer="0.3"/>
  <pageSetup paperSize="1000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9F3F1-30F1-4CC3-80A6-91C01805021C}">
  <dimension ref="B1:G3"/>
  <sheetViews>
    <sheetView zoomScaleNormal="100" workbookViewId="0">
      <selection activeCell="B3" sqref="B3"/>
    </sheetView>
  </sheetViews>
  <sheetFormatPr baseColWidth="10" defaultRowHeight="15" x14ac:dyDescent="0.25"/>
  <cols>
    <col min="1" max="1" width="11.42578125" style="12"/>
    <col min="2" max="2" width="29.85546875" style="12" customWidth="1"/>
    <col min="3" max="3" width="14.140625" style="12" customWidth="1"/>
    <col min="4" max="4" width="20.7109375" style="12" customWidth="1"/>
    <col min="5" max="5" width="42.140625" style="12" customWidth="1"/>
    <col min="6" max="6" width="31.28515625" style="12" customWidth="1"/>
    <col min="7" max="7" width="8" style="12" bestFit="1" customWidth="1"/>
    <col min="8" max="16384" width="11.42578125" style="12"/>
  </cols>
  <sheetData>
    <row r="1" spans="2:7" ht="15.75" thickBot="1" x14ac:dyDescent="0.3"/>
    <row r="2" spans="2:7" ht="42.75" customHeight="1" x14ac:dyDescent="0.25">
      <c r="B2" s="13" t="s">
        <v>214</v>
      </c>
      <c r="C2" s="14" t="s">
        <v>215</v>
      </c>
      <c r="D2" s="15" t="s">
        <v>216</v>
      </c>
      <c r="E2" s="16" t="s">
        <v>217</v>
      </c>
      <c r="F2" s="17" t="s">
        <v>218</v>
      </c>
      <c r="G2" s="18" t="s">
        <v>219</v>
      </c>
    </row>
    <row r="3" spans="2:7" ht="49.5" customHeight="1" thickBot="1" x14ac:dyDescent="0.3">
      <c r="B3" s="11">
        <v>673</v>
      </c>
      <c r="C3" s="19">
        <f>IF(D3&lt;&gt;"El Código no existe",B3,"")</f>
        <v>673</v>
      </c>
      <c r="D3" s="20" t="str">
        <f>IFERROR(VLOOKUP(B3,Hoja2!A2:E99,5,FALSE), "El Código no existe")</f>
        <v>597E40</v>
      </c>
      <c r="E3" s="21" t="str">
        <f>IF(D3&lt;&gt;"El Código no existe","mysqlinstliceo.c8pnflsni9gj.us-east-1.rds.amazonaws.com","")</f>
        <v>mysqlinstliceo.c8pnflsni9gj.us-east-1.rds.amazonaws.com</v>
      </c>
      <c r="F3" s="22" t="str">
        <f>IF(D3&lt;&gt;"El Código no existe",VLOOKUP(B3,Hoja2!A2:E99,3,FALSE),"")</f>
        <v>ARDILA MEJIA LIZETH NATHALIA</v>
      </c>
      <c r="G3" s="23" t="str">
        <f>IF(D3&lt;&gt;"El Código no existe",VLOOKUP(B3,Hoja2!A2:E99,4,FALSE),"")</f>
        <v>10-1</v>
      </c>
    </row>
  </sheetData>
  <sheetProtection selectLockedCells="1"/>
  <conditionalFormatting sqref="D3">
    <cfRule type="containsText" dxfId="0" priority="1" operator="containsText" text="El Código no existe">
      <formula>NOT(ISERROR(SEARCH("El Código no existe",D3)))</formula>
    </cfRule>
  </conditionalFormatting>
  <pageMargins left="0.7" right="0.7" top="0.75" bottom="0.75" header="0.3" footer="0.3"/>
  <pageSetup paperSize="10000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86FB6-0A09-49AF-A20B-4783E5D7E12F}">
  <dimension ref="A1:L99"/>
  <sheetViews>
    <sheetView tabSelected="1" workbookViewId="0">
      <selection activeCell="H2" sqref="H2"/>
    </sheetView>
  </sheetViews>
  <sheetFormatPr baseColWidth="10" defaultRowHeight="15" x14ac:dyDescent="0.25"/>
  <cols>
    <col min="1" max="1" width="7.140625" style="27" bestFit="1" customWidth="1"/>
    <col min="2" max="2" width="3.5703125" style="27" bestFit="1" customWidth="1"/>
    <col min="3" max="3" width="41.140625" style="26" bestFit="1" customWidth="1"/>
    <col min="4" max="4" width="11.42578125" style="27"/>
    <col min="5" max="5" width="11.42578125" style="10"/>
    <col min="6" max="6" width="23.7109375" style="26" customWidth="1"/>
    <col min="7" max="7" width="26.85546875" style="26" customWidth="1"/>
    <col min="8" max="8" width="26.85546875" style="31" customWidth="1"/>
    <col min="9" max="9" width="24.28515625" style="26" customWidth="1"/>
    <col min="10" max="10" width="33" style="26" customWidth="1"/>
    <col min="11" max="11" width="31.28515625" style="26" customWidth="1"/>
    <col min="12" max="16384" width="11.42578125" style="26"/>
  </cols>
  <sheetData>
    <row r="1" spans="1:12" x14ac:dyDescent="0.25">
      <c r="A1" s="24" t="s">
        <v>0</v>
      </c>
      <c r="B1" s="24" t="s">
        <v>1</v>
      </c>
      <c r="C1" s="24" t="s">
        <v>2</v>
      </c>
      <c r="D1" s="9" t="s">
        <v>36</v>
      </c>
      <c r="E1" s="9" t="s">
        <v>110</v>
      </c>
      <c r="F1" s="24" t="s">
        <v>220</v>
      </c>
      <c r="G1" s="25" t="s">
        <v>221</v>
      </c>
      <c r="H1" s="30" t="s">
        <v>222</v>
      </c>
      <c r="I1" s="25"/>
      <c r="J1" s="25"/>
      <c r="K1" s="25"/>
    </row>
    <row r="2" spans="1:12" ht="14.25" customHeight="1" x14ac:dyDescent="0.25">
      <c r="A2" s="27">
        <v>623</v>
      </c>
      <c r="B2" s="27">
        <v>1</v>
      </c>
      <c r="C2" s="26" t="s">
        <v>3</v>
      </c>
      <c r="D2" s="10" t="s">
        <v>37</v>
      </c>
      <c r="E2" s="10" t="s">
        <v>114</v>
      </c>
      <c r="F2" s="26" t="str">
        <f>"create database bd"&amp;A2&amp;" DEFAULT character set utf8mb4; 
"</f>
        <v xml:space="preserve">create database bd623 DEFAULT character set utf8mb4; 
</v>
      </c>
      <c r="G2" s="26" t="str">
        <f>"CREATE USER 'u"&amp;A2&amp;"'@'%';
ALTER USER 'u"&amp;A2&amp;"'@'%'
IDENTIFIED BY '"&amp;E2&amp;"' 
WITH
	MAX_USER_CONNECTIONS 1
	MAX_QUERIES_PER_HOUR 180
	MAX_UPDATES_PER_HOUR 180
	MAX_CONNECTIONS_PER_HOUR 50;
GRANT ALL PRIVILEGES ON bd623.* TO 'u"&amp;A2&amp;"'@'%' ;	
GRANT SELECT ON bdprueba.* TO 'u"&amp;A2&amp;"'@'%';
GRANT Select ON world_x.* TO 'u"&amp;A2&amp;"'@'%';
FLUSH PRIVILEGES;"</f>
        <v>CREATE USER 'u623'@'%';
ALTER USER 'u623'@'%'
IDENTIFIED BY 'B02EA9' 
WITH
	MAX_USER_CONNECTIONS 1
	MAX_QUERIES_PER_HOUR 180
	MAX_UPDATES_PER_HOUR 180
	MAX_CONNECTIONS_PER_HOUR 50;
GRANT ALL PRIVILEGES ON bd623.* TO 'u623'@'%' ;	
GRANT SELECT ON bdprueba.* TO 'u623'@'%';
GRANT Select ON world_x.* TO 'u623'@'%';
FLUSH PRIVILEGES;</v>
      </c>
      <c r="H2" s="31" t="str">
        <f>F2&amp;G2</f>
        <v>create database bd623 DEFAULT character set utf8mb4; 
CREATE USER 'u623'@'%';
ALTER USER 'u623'@'%'
IDENTIFIED BY 'B02EA9' 
WITH
	MAX_USER_CONNECTIONS 1
	MAX_QUERIES_PER_HOUR 180
	MAX_UPDATES_PER_HOUR 180
	MAX_CONNECTIONS_PER_HOUR 50;
GRANT ALL PRIVILEGES ON bd623.* TO 'u623'@'%' ;	
GRANT SELECT ON bdprueba.* TO 'u623'@'%';
GRANT Select ON world_x.* TO 'u623'@'%';
FLUSH PRIVILEGES;</v>
      </c>
      <c r="K2" s="29"/>
      <c r="L2" s="28"/>
    </row>
    <row r="3" spans="1:12" x14ac:dyDescent="0.25">
      <c r="A3" s="27">
        <v>627</v>
      </c>
      <c r="B3" s="27">
        <v>2</v>
      </c>
      <c r="C3" s="26" t="s">
        <v>49</v>
      </c>
      <c r="D3" s="10" t="s">
        <v>70</v>
      </c>
      <c r="E3" s="10" t="s">
        <v>157</v>
      </c>
      <c r="K3" s="29"/>
    </row>
    <row r="4" spans="1:12" x14ac:dyDescent="0.25">
      <c r="A4" s="27">
        <v>629</v>
      </c>
      <c r="B4" s="27">
        <v>3</v>
      </c>
      <c r="C4" s="26" t="s">
        <v>51</v>
      </c>
      <c r="D4" s="10" t="s">
        <v>70</v>
      </c>
      <c r="E4" s="10" t="s">
        <v>159</v>
      </c>
      <c r="K4" s="29"/>
    </row>
    <row r="5" spans="1:12" x14ac:dyDescent="0.25">
      <c r="A5" s="27">
        <v>631</v>
      </c>
      <c r="B5" s="27">
        <v>4</v>
      </c>
      <c r="C5" s="26" t="s">
        <v>19</v>
      </c>
      <c r="D5" s="10" t="s">
        <v>37</v>
      </c>
      <c r="E5" s="10" t="s">
        <v>130</v>
      </c>
      <c r="K5" s="29"/>
    </row>
    <row r="6" spans="1:12" x14ac:dyDescent="0.25">
      <c r="A6" s="27">
        <v>632</v>
      </c>
      <c r="B6" s="27">
        <v>5</v>
      </c>
      <c r="C6" s="26" t="s">
        <v>56</v>
      </c>
      <c r="D6" s="10" t="s">
        <v>70</v>
      </c>
      <c r="E6" s="10" t="s">
        <v>164</v>
      </c>
      <c r="K6" s="29"/>
    </row>
    <row r="7" spans="1:12" x14ac:dyDescent="0.25">
      <c r="A7" s="27">
        <v>633</v>
      </c>
      <c r="B7" s="27">
        <v>6</v>
      </c>
      <c r="C7" s="26" t="s">
        <v>57</v>
      </c>
      <c r="D7" s="10" t="s">
        <v>70</v>
      </c>
      <c r="E7" s="10" t="s">
        <v>165</v>
      </c>
      <c r="K7" s="29"/>
    </row>
    <row r="8" spans="1:12" x14ac:dyDescent="0.25">
      <c r="A8" s="27">
        <v>636</v>
      </c>
      <c r="B8" s="27">
        <v>7</v>
      </c>
      <c r="C8" s="26" t="s">
        <v>59</v>
      </c>
      <c r="D8" s="10" t="s">
        <v>70</v>
      </c>
      <c r="E8" s="10" t="s">
        <v>167</v>
      </c>
      <c r="K8" s="29"/>
    </row>
    <row r="9" spans="1:12" x14ac:dyDescent="0.25">
      <c r="A9" s="27">
        <v>638</v>
      </c>
      <c r="B9" s="27">
        <v>8</v>
      </c>
      <c r="C9" s="26" t="s">
        <v>98</v>
      </c>
      <c r="D9" s="10" t="s">
        <v>104</v>
      </c>
      <c r="E9" s="10" t="s">
        <v>205</v>
      </c>
      <c r="K9" s="29"/>
    </row>
    <row r="10" spans="1:12" x14ac:dyDescent="0.25">
      <c r="A10" s="27">
        <v>639</v>
      </c>
      <c r="B10" s="27">
        <v>9</v>
      </c>
      <c r="C10" s="26" t="s">
        <v>101</v>
      </c>
      <c r="D10" s="10" t="s">
        <v>104</v>
      </c>
      <c r="E10" s="10" t="s">
        <v>208</v>
      </c>
      <c r="K10" s="29"/>
    </row>
    <row r="11" spans="1:12" x14ac:dyDescent="0.25">
      <c r="A11" s="27">
        <v>640</v>
      </c>
      <c r="B11" s="27">
        <v>10</v>
      </c>
      <c r="C11" s="26" t="s">
        <v>30</v>
      </c>
      <c r="D11" s="10" t="s">
        <v>37</v>
      </c>
      <c r="E11" s="10" t="s">
        <v>141</v>
      </c>
      <c r="K11" s="29"/>
    </row>
    <row r="12" spans="1:12" x14ac:dyDescent="0.25">
      <c r="A12" s="27">
        <v>646</v>
      </c>
      <c r="B12" s="27">
        <v>11</v>
      </c>
      <c r="C12" s="26" t="s">
        <v>38</v>
      </c>
      <c r="D12" s="10" t="s">
        <v>70</v>
      </c>
      <c r="E12" s="10" t="s">
        <v>147</v>
      </c>
      <c r="K12" s="29"/>
    </row>
    <row r="13" spans="1:12" x14ac:dyDescent="0.25">
      <c r="A13" s="27">
        <v>648</v>
      </c>
      <c r="B13" s="27">
        <v>12</v>
      </c>
      <c r="C13" s="26" t="s">
        <v>4</v>
      </c>
      <c r="D13" s="10" t="s">
        <v>37</v>
      </c>
      <c r="E13" s="10" t="s">
        <v>115</v>
      </c>
      <c r="K13" s="29"/>
    </row>
    <row r="14" spans="1:12" x14ac:dyDescent="0.25">
      <c r="A14" s="27">
        <v>649</v>
      </c>
      <c r="B14" s="27">
        <v>13</v>
      </c>
      <c r="C14" s="26" t="s">
        <v>72</v>
      </c>
      <c r="D14" s="10" t="s">
        <v>104</v>
      </c>
      <c r="E14" s="10" t="s">
        <v>179</v>
      </c>
      <c r="K14" s="29"/>
    </row>
    <row r="15" spans="1:12" x14ac:dyDescent="0.25">
      <c r="A15" s="27">
        <v>650</v>
      </c>
      <c r="B15" s="27">
        <v>14</v>
      </c>
      <c r="C15" s="26" t="s">
        <v>42</v>
      </c>
      <c r="D15" s="10" t="s">
        <v>70</v>
      </c>
      <c r="E15" s="10" t="s">
        <v>113</v>
      </c>
      <c r="K15" s="29"/>
    </row>
    <row r="16" spans="1:12" x14ac:dyDescent="0.25">
      <c r="A16" s="27">
        <v>661</v>
      </c>
      <c r="B16" s="27">
        <v>15</v>
      </c>
      <c r="C16" s="26" t="s">
        <v>17</v>
      </c>
      <c r="D16" s="10" t="s">
        <v>37</v>
      </c>
      <c r="E16" s="10" t="s">
        <v>128</v>
      </c>
      <c r="K16" s="29"/>
    </row>
    <row r="17" spans="1:11" x14ac:dyDescent="0.25">
      <c r="A17" s="27">
        <v>663</v>
      </c>
      <c r="B17" s="27">
        <v>16</v>
      </c>
      <c r="C17" s="26" t="s">
        <v>21</v>
      </c>
      <c r="D17" s="10" t="s">
        <v>37</v>
      </c>
      <c r="E17" s="10" t="s">
        <v>132</v>
      </c>
      <c r="K17" s="29"/>
    </row>
    <row r="18" spans="1:11" x14ac:dyDescent="0.25">
      <c r="A18" s="27">
        <v>668</v>
      </c>
      <c r="B18" s="27">
        <v>17</v>
      </c>
      <c r="C18" s="26" t="s">
        <v>69</v>
      </c>
      <c r="D18" s="10" t="s">
        <v>70</v>
      </c>
      <c r="E18" s="10" t="s">
        <v>177</v>
      </c>
      <c r="K18" s="29"/>
    </row>
    <row r="19" spans="1:11" x14ac:dyDescent="0.25">
      <c r="A19" s="27">
        <v>669</v>
      </c>
      <c r="B19" s="27">
        <v>18</v>
      </c>
      <c r="C19" s="26" t="s">
        <v>35</v>
      </c>
      <c r="D19" s="10" t="s">
        <v>37</v>
      </c>
      <c r="E19" s="10" t="s">
        <v>146</v>
      </c>
      <c r="K19" s="29"/>
    </row>
    <row r="20" spans="1:11" x14ac:dyDescent="0.25">
      <c r="A20" s="27">
        <v>673</v>
      </c>
      <c r="B20" s="27">
        <v>19</v>
      </c>
      <c r="C20" s="26" t="s">
        <v>5</v>
      </c>
      <c r="D20" s="10" t="s">
        <v>37</v>
      </c>
      <c r="E20" s="10" t="s">
        <v>116</v>
      </c>
      <c r="K20" s="29"/>
    </row>
    <row r="21" spans="1:11" x14ac:dyDescent="0.25">
      <c r="A21" s="27">
        <v>675</v>
      </c>
      <c r="B21" s="27">
        <v>20</v>
      </c>
      <c r="C21" s="26" t="s">
        <v>74</v>
      </c>
      <c r="D21" s="10" t="s">
        <v>104</v>
      </c>
      <c r="E21" s="10" t="s">
        <v>181</v>
      </c>
      <c r="K21" s="29"/>
    </row>
    <row r="22" spans="1:11" x14ac:dyDescent="0.25">
      <c r="A22" s="27">
        <v>682</v>
      </c>
      <c r="B22" s="27">
        <v>21</v>
      </c>
      <c r="C22" s="26" t="s">
        <v>12</v>
      </c>
      <c r="D22" s="10" t="s">
        <v>37</v>
      </c>
      <c r="E22" s="10" t="s">
        <v>123</v>
      </c>
      <c r="K22" s="29"/>
    </row>
    <row r="23" spans="1:11" x14ac:dyDescent="0.25">
      <c r="A23" s="27">
        <v>686</v>
      </c>
      <c r="B23" s="27">
        <v>22</v>
      </c>
      <c r="C23" s="26" t="s">
        <v>20</v>
      </c>
      <c r="D23" s="10" t="s">
        <v>37</v>
      </c>
      <c r="E23" s="10" t="s">
        <v>131</v>
      </c>
      <c r="K23" s="29"/>
    </row>
    <row r="24" spans="1:11" x14ac:dyDescent="0.25">
      <c r="A24" s="27">
        <v>688</v>
      </c>
      <c r="B24" s="27">
        <v>23</v>
      </c>
      <c r="C24" s="26" t="s">
        <v>23</v>
      </c>
      <c r="D24" s="10" t="s">
        <v>37</v>
      </c>
      <c r="E24" s="10" t="s">
        <v>134</v>
      </c>
      <c r="K24" s="29"/>
    </row>
    <row r="25" spans="1:11" x14ac:dyDescent="0.25">
      <c r="A25" s="27">
        <v>696</v>
      </c>
      <c r="B25" s="27">
        <v>24</v>
      </c>
      <c r="C25" s="26" t="s">
        <v>33</v>
      </c>
      <c r="D25" s="10" t="s">
        <v>37</v>
      </c>
      <c r="E25" s="10" t="s">
        <v>144</v>
      </c>
      <c r="K25" s="29"/>
    </row>
    <row r="26" spans="1:11" x14ac:dyDescent="0.25">
      <c r="A26" s="27">
        <v>698</v>
      </c>
      <c r="B26" s="27">
        <v>25</v>
      </c>
      <c r="C26" s="26" t="s">
        <v>6</v>
      </c>
      <c r="D26" s="10" t="s">
        <v>37</v>
      </c>
      <c r="E26" s="10" t="s">
        <v>117</v>
      </c>
      <c r="K26" s="29"/>
    </row>
    <row r="27" spans="1:11" x14ac:dyDescent="0.25">
      <c r="A27" s="27">
        <v>710</v>
      </c>
      <c r="B27" s="27">
        <v>26</v>
      </c>
      <c r="C27" s="26" t="s">
        <v>91</v>
      </c>
      <c r="D27" s="10" t="s">
        <v>104</v>
      </c>
      <c r="E27" s="10" t="s">
        <v>198</v>
      </c>
      <c r="K27" s="29"/>
    </row>
    <row r="28" spans="1:11" x14ac:dyDescent="0.25">
      <c r="A28" s="27">
        <v>713</v>
      </c>
      <c r="B28" s="27">
        <v>27</v>
      </c>
      <c r="C28" s="26" t="s">
        <v>94</v>
      </c>
      <c r="D28" s="10" t="s">
        <v>104</v>
      </c>
      <c r="E28" s="10" t="s">
        <v>201</v>
      </c>
      <c r="K28" s="29"/>
    </row>
    <row r="29" spans="1:11" x14ac:dyDescent="0.25">
      <c r="A29" s="27">
        <v>716</v>
      </c>
      <c r="B29" s="27">
        <v>28</v>
      </c>
      <c r="C29" s="26" t="s">
        <v>63</v>
      </c>
      <c r="D29" s="10" t="s">
        <v>70</v>
      </c>
      <c r="E29" s="10" t="s">
        <v>171</v>
      </c>
      <c r="K29" s="29"/>
    </row>
    <row r="30" spans="1:11" x14ac:dyDescent="0.25">
      <c r="A30" s="27">
        <v>727</v>
      </c>
      <c r="B30" s="27">
        <v>29</v>
      </c>
      <c r="C30" s="26" t="s">
        <v>77</v>
      </c>
      <c r="D30" s="10" t="s">
        <v>104</v>
      </c>
      <c r="E30" s="10" t="s">
        <v>184</v>
      </c>
      <c r="K30" s="29"/>
    </row>
    <row r="31" spans="1:11" x14ac:dyDescent="0.25">
      <c r="A31" s="27">
        <v>738</v>
      </c>
      <c r="B31" s="27">
        <v>30</v>
      </c>
      <c r="C31" s="26" t="s">
        <v>85</v>
      </c>
      <c r="D31" s="10" t="s">
        <v>104</v>
      </c>
      <c r="E31" s="10" t="s">
        <v>192</v>
      </c>
      <c r="K31" s="29"/>
    </row>
    <row r="32" spans="1:11" x14ac:dyDescent="0.25">
      <c r="A32" s="27">
        <v>745</v>
      </c>
      <c r="B32" s="27">
        <v>31</v>
      </c>
      <c r="C32" s="26" t="s">
        <v>22</v>
      </c>
      <c r="D32" s="10" t="s">
        <v>37</v>
      </c>
      <c r="E32" s="10" t="s">
        <v>133</v>
      </c>
      <c r="K32" s="29"/>
    </row>
    <row r="33" spans="1:11" x14ac:dyDescent="0.25">
      <c r="A33" s="27">
        <v>770</v>
      </c>
      <c r="B33" s="27">
        <v>32</v>
      </c>
      <c r="C33" s="26" t="s">
        <v>11</v>
      </c>
      <c r="D33" s="10" t="s">
        <v>37</v>
      </c>
      <c r="E33" s="10" t="s">
        <v>122</v>
      </c>
      <c r="K33" s="29"/>
    </row>
    <row r="34" spans="1:11" x14ac:dyDescent="0.25">
      <c r="A34" s="27">
        <v>803</v>
      </c>
      <c r="B34" s="27">
        <v>33</v>
      </c>
      <c r="C34" s="26" t="s">
        <v>76</v>
      </c>
      <c r="D34" s="10" t="s">
        <v>104</v>
      </c>
      <c r="E34" s="10" t="s">
        <v>183</v>
      </c>
      <c r="K34" s="29"/>
    </row>
    <row r="35" spans="1:11" x14ac:dyDescent="0.25">
      <c r="A35" s="27">
        <v>807</v>
      </c>
      <c r="B35" s="27">
        <v>34</v>
      </c>
      <c r="C35" s="26" t="s">
        <v>82</v>
      </c>
      <c r="D35" s="10" t="s">
        <v>104</v>
      </c>
      <c r="E35" s="10" t="s">
        <v>189</v>
      </c>
      <c r="K35" s="29"/>
    </row>
    <row r="36" spans="1:11" x14ac:dyDescent="0.25">
      <c r="A36" s="27">
        <v>871</v>
      </c>
      <c r="B36" s="27">
        <v>35</v>
      </c>
      <c r="C36" s="26" t="s">
        <v>40</v>
      </c>
      <c r="D36" s="10" t="s">
        <v>70</v>
      </c>
      <c r="E36" s="10" t="s">
        <v>149</v>
      </c>
      <c r="K36" s="29"/>
    </row>
    <row r="37" spans="1:11" x14ac:dyDescent="0.25">
      <c r="A37" s="27">
        <v>907</v>
      </c>
      <c r="B37" s="27">
        <v>36</v>
      </c>
      <c r="C37" s="26" t="s">
        <v>7</v>
      </c>
      <c r="D37" s="10" t="s">
        <v>37</v>
      </c>
      <c r="E37" s="10" t="s">
        <v>118</v>
      </c>
      <c r="K37" s="29"/>
    </row>
    <row r="38" spans="1:11" x14ac:dyDescent="0.25">
      <c r="A38" s="27">
        <v>918</v>
      </c>
      <c r="B38" s="27">
        <v>37</v>
      </c>
      <c r="C38" s="26" t="s">
        <v>52</v>
      </c>
      <c r="D38" s="10" t="s">
        <v>70</v>
      </c>
      <c r="E38" s="10" t="s">
        <v>160</v>
      </c>
      <c r="K38" s="29"/>
    </row>
    <row r="39" spans="1:11" x14ac:dyDescent="0.25">
      <c r="A39" s="27">
        <v>1130</v>
      </c>
      <c r="B39" s="27">
        <v>38</v>
      </c>
      <c r="C39" s="26" t="s">
        <v>10</v>
      </c>
      <c r="D39" s="10" t="s">
        <v>37</v>
      </c>
      <c r="E39" s="10" t="s">
        <v>121</v>
      </c>
      <c r="K39" s="29"/>
    </row>
    <row r="40" spans="1:11" x14ac:dyDescent="0.25">
      <c r="A40" s="27">
        <v>1379</v>
      </c>
      <c r="B40" s="27">
        <v>39</v>
      </c>
      <c r="C40" s="26" t="s">
        <v>41</v>
      </c>
      <c r="D40" s="10" t="s">
        <v>70</v>
      </c>
      <c r="E40" s="10" t="s">
        <v>150</v>
      </c>
      <c r="K40" s="29"/>
    </row>
    <row r="41" spans="1:11" x14ac:dyDescent="0.25">
      <c r="A41" s="27">
        <v>1390</v>
      </c>
      <c r="B41" s="27">
        <v>40</v>
      </c>
      <c r="C41" s="26" t="s">
        <v>78</v>
      </c>
      <c r="D41" s="10" t="s">
        <v>104</v>
      </c>
      <c r="E41" s="10" t="s">
        <v>185</v>
      </c>
      <c r="K41" s="29"/>
    </row>
    <row r="42" spans="1:11" x14ac:dyDescent="0.25">
      <c r="A42" s="27">
        <v>1400</v>
      </c>
      <c r="B42" s="27">
        <v>41</v>
      </c>
      <c r="C42" s="26" t="s">
        <v>80</v>
      </c>
      <c r="D42" s="10" t="s">
        <v>104</v>
      </c>
      <c r="E42" s="10" t="s">
        <v>187</v>
      </c>
      <c r="K42" s="29"/>
    </row>
    <row r="43" spans="1:11" x14ac:dyDescent="0.25">
      <c r="A43" s="27">
        <v>1409</v>
      </c>
      <c r="B43" s="27">
        <v>42</v>
      </c>
      <c r="C43" s="26" t="s">
        <v>29</v>
      </c>
      <c r="D43" s="10" t="s">
        <v>37</v>
      </c>
      <c r="E43" s="10" t="s">
        <v>140</v>
      </c>
      <c r="K43" s="29"/>
    </row>
    <row r="44" spans="1:11" x14ac:dyDescent="0.25">
      <c r="A44" s="27">
        <v>1410</v>
      </c>
      <c r="B44" s="27">
        <v>43</v>
      </c>
      <c r="C44" s="26" t="s">
        <v>68</v>
      </c>
      <c r="D44" s="10" t="s">
        <v>70</v>
      </c>
      <c r="E44" s="10" t="s">
        <v>176</v>
      </c>
      <c r="K44" s="29"/>
    </row>
    <row r="45" spans="1:11" x14ac:dyDescent="0.25">
      <c r="A45" s="27">
        <v>1416</v>
      </c>
      <c r="B45" s="27">
        <v>44</v>
      </c>
      <c r="C45" s="26" t="s">
        <v>79</v>
      </c>
      <c r="D45" s="10" t="s">
        <v>104</v>
      </c>
      <c r="E45" s="10" t="s">
        <v>186</v>
      </c>
      <c r="K45" s="29"/>
    </row>
    <row r="46" spans="1:11" x14ac:dyDescent="0.25">
      <c r="A46" s="27">
        <v>1419</v>
      </c>
      <c r="B46" s="27">
        <v>45</v>
      </c>
      <c r="C46" s="26" t="s">
        <v>18</v>
      </c>
      <c r="D46" s="10" t="s">
        <v>37</v>
      </c>
      <c r="E46" s="10" t="s">
        <v>129</v>
      </c>
      <c r="K46" s="29"/>
    </row>
    <row r="47" spans="1:11" x14ac:dyDescent="0.25">
      <c r="A47" s="27">
        <v>1420</v>
      </c>
      <c r="B47" s="27">
        <v>46</v>
      </c>
      <c r="C47" s="26" t="s">
        <v>87</v>
      </c>
      <c r="D47" s="10" t="s">
        <v>104</v>
      </c>
      <c r="E47" s="10" t="s">
        <v>194</v>
      </c>
      <c r="K47" s="29"/>
    </row>
    <row r="48" spans="1:11" x14ac:dyDescent="0.25">
      <c r="A48" s="27">
        <v>1423</v>
      </c>
      <c r="B48" s="27">
        <v>47</v>
      </c>
      <c r="C48" s="26" t="s">
        <v>99</v>
      </c>
      <c r="D48" s="10" t="s">
        <v>104</v>
      </c>
      <c r="E48" s="10" t="s">
        <v>206</v>
      </c>
      <c r="K48" s="29"/>
    </row>
    <row r="49" spans="1:11" x14ac:dyDescent="0.25">
      <c r="A49" s="27">
        <v>1433</v>
      </c>
      <c r="B49" s="27">
        <v>48</v>
      </c>
      <c r="C49" s="26" t="s">
        <v>89</v>
      </c>
      <c r="D49" s="10" t="s">
        <v>104</v>
      </c>
      <c r="E49" s="10" t="s">
        <v>196</v>
      </c>
      <c r="K49" s="29"/>
    </row>
    <row r="50" spans="1:11" x14ac:dyDescent="0.25">
      <c r="A50" s="27">
        <v>1434</v>
      </c>
      <c r="B50" s="27">
        <v>49</v>
      </c>
      <c r="C50" s="26" t="s">
        <v>55</v>
      </c>
      <c r="D50" s="10" t="s">
        <v>70</v>
      </c>
      <c r="E50" s="10" t="s">
        <v>163</v>
      </c>
      <c r="K50" s="29"/>
    </row>
    <row r="51" spans="1:11" x14ac:dyDescent="0.25">
      <c r="A51" s="27">
        <v>1436</v>
      </c>
      <c r="B51" s="27">
        <v>50</v>
      </c>
      <c r="C51" s="26" t="s">
        <v>100</v>
      </c>
      <c r="D51" s="10" t="s">
        <v>104</v>
      </c>
      <c r="E51" s="10" t="s">
        <v>207</v>
      </c>
      <c r="K51" s="29"/>
    </row>
    <row r="52" spans="1:11" x14ac:dyDescent="0.25">
      <c r="A52" s="27">
        <v>1763</v>
      </c>
      <c r="B52" s="27">
        <v>51</v>
      </c>
      <c r="C52" s="26" t="s">
        <v>86</v>
      </c>
      <c r="D52" s="10" t="s">
        <v>104</v>
      </c>
      <c r="E52" s="10" t="s">
        <v>193</v>
      </c>
      <c r="K52" s="29"/>
    </row>
    <row r="53" spans="1:11" x14ac:dyDescent="0.25">
      <c r="A53" s="27">
        <v>2000</v>
      </c>
      <c r="B53" s="27">
        <v>52</v>
      </c>
      <c r="C53" s="26" t="s">
        <v>103</v>
      </c>
      <c r="D53" s="10" t="s">
        <v>104</v>
      </c>
      <c r="E53" s="10" t="s">
        <v>210</v>
      </c>
      <c r="K53" s="29"/>
    </row>
    <row r="54" spans="1:11" x14ac:dyDescent="0.25">
      <c r="A54" s="27">
        <v>2011</v>
      </c>
      <c r="B54" s="27">
        <v>53</v>
      </c>
      <c r="C54" s="26" t="s">
        <v>46</v>
      </c>
      <c r="D54" s="10" t="s">
        <v>70</v>
      </c>
      <c r="E54" s="10" t="s">
        <v>154</v>
      </c>
      <c r="K54" s="29"/>
    </row>
    <row r="55" spans="1:11" x14ac:dyDescent="0.25">
      <c r="A55" s="27">
        <v>2015</v>
      </c>
      <c r="B55" s="27">
        <v>54</v>
      </c>
      <c r="C55" s="26" t="s">
        <v>90</v>
      </c>
      <c r="D55" s="10" t="s">
        <v>104</v>
      </c>
      <c r="E55" s="10" t="s">
        <v>197</v>
      </c>
      <c r="K55" s="29"/>
    </row>
    <row r="56" spans="1:11" x14ac:dyDescent="0.25">
      <c r="A56" s="27">
        <v>2072</v>
      </c>
      <c r="B56" s="27">
        <v>55</v>
      </c>
      <c r="C56" s="26" t="s">
        <v>8</v>
      </c>
      <c r="D56" s="10" t="s">
        <v>37</v>
      </c>
      <c r="E56" s="10" t="s">
        <v>119</v>
      </c>
      <c r="K56" s="29"/>
    </row>
    <row r="57" spans="1:11" x14ac:dyDescent="0.25">
      <c r="A57" s="27">
        <v>2094</v>
      </c>
      <c r="B57" s="27">
        <v>56</v>
      </c>
      <c r="C57" s="26" t="s">
        <v>39</v>
      </c>
      <c r="D57" s="10" t="s">
        <v>70</v>
      </c>
      <c r="E57" s="10" t="s">
        <v>148</v>
      </c>
      <c r="K57" s="29"/>
    </row>
    <row r="58" spans="1:11" x14ac:dyDescent="0.25">
      <c r="A58" s="27">
        <v>2310</v>
      </c>
      <c r="B58" s="27">
        <v>57</v>
      </c>
      <c r="C58" s="26" t="s">
        <v>88</v>
      </c>
      <c r="D58" s="10" t="s">
        <v>104</v>
      </c>
      <c r="E58" s="10" t="s">
        <v>195</v>
      </c>
      <c r="K58" s="29"/>
    </row>
    <row r="59" spans="1:11" x14ac:dyDescent="0.25">
      <c r="A59" s="27">
        <v>2335</v>
      </c>
      <c r="B59" s="27">
        <v>58</v>
      </c>
      <c r="C59" s="26" t="s">
        <v>34</v>
      </c>
      <c r="D59" s="10" t="s">
        <v>37</v>
      </c>
      <c r="E59" s="10" t="s">
        <v>145</v>
      </c>
      <c r="K59" s="29"/>
    </row>
    <row r="60" spans="1:11" x14ac:dyDescent="0.25">
      <c r="A60" s="27">
        <v>2338</v>
      </c>
      <c r="B60" s="27">
        <v>59</v>
      </c>
      <c r="C60" s="26" t="s">
        <v>47</v>
      </c>
      <c r="D60" s="10" t="s">
        <v>70</v>
      </c>
      <c r="E60" s="10" t="s">
        <v>155</v>
      </c>
      <c r="K60" s="29"/>
    </row>
    <row r="61" spans="1:11" x14ac:dyDescent="0.25">
      <c r="A61" s="27">
        <v>2352</v>
      </c>
      <c r="B61" s="27">
        <v>60</v>
      </c>
      <c r="C61" s="26" t="s">
        <v>84</v>
      </c>
      <c r="D61" s="10" t="s">
        <v>104</v>
      </c>
      <c r="E61" s="10" t="s">
        <v>191</v>
      </c>
      <c r="K61" s="29"/>
    </row>
    <row r="62" spans="1:11" x14ac:dyDescent="0.25">
      <c r="A62" s="27">
        <v>2737</v>
      </c>
      <c r="B62" s="27">
        <v>61</v>
      </c>
      <c r="C62" s="26" t="s">
        <v>71</v>
      </c>
      <c r="D62" s="10" t="s">
        <v>104</v>
      </c>
      <c r="E62" s="10" t="s">
        <v>178</v>
      </c>
      <c r="K62" s="29"/>
    </row>
    <row r="63" spans="1:11" x14ac:dyDescent="0.25">
      <c r="A63" s="27">
        <v>2808</v>
      </c>
      <c r="B63" s="27">
        <v>62</v>
      </c>
      <c r="C63" s="26" t="s">
        <v>95</v>
      </c>
      <c r="D63" s="10" t="s">
        <v>104</v>
      </c>
      <c r="E63" s="10" t="s">
        <v>202</v>
      </c>
      <c r="K63" s="29"/>
    </row>
    <row r="64" spans="1:11" x14ac:dyDescent="0.25">
      <c r="A64" s="27">
        <v>2831</v>
      </c>
      <c r="B64" s="27">
        <v>63</v>
      </c>
      <c r="C64" s="26" t="s">
        <v>81</v>
      </c>
      <c r="D64" s="10" t="s">
        <v>104</v>
      </c>
      <c r="E64" s="10" t="s">
        <v>188</v>
      </c>
      <c r="K64" s="29"/>
    </row>
    <row r="65" spans="1:11" x14ac:dyDescent="0.25">
      <c r="A65" s="27">
        <v>2835</v>
      </c>
      <c r="B65" s="27">
        <v>64</v>
      </c>
      <c r="C65" s="26" t="s">
        <v>102</v>
      </c>
      <c r="D65" s="10" t="s">
        <v>104</v>
      </c>
      <c r="E65" s="10" t="s">
        <v>209</v>
      </c>
      <c r="K65" s="29"/>
    </row>
    <row r="66" spans="1:11" x14ac:dyDescent="0.25">
      <c r="A66" s="27">
        <v>2836</v>
      </c>
      <c r="B66" s="27">
        <v>65</v>
      </c>
      <c r="C66" s="26" t="s">
        <v>31</v>
      </c>
      <c r="D66" s="10" t="s">
        <v>37</v>
      </c>
      <c r="E66" s="10" t="s">
        <v>142</v>
      </c>
      <c r="K66" s="29"/>
    </row>
    <row r="67" spans="1:11" x14ac:dyDescent="0.25">
      <c r="A67" s="27">
        <v>2966</v>
      </c>
      <c r="B67" s="27">
        <v>66</v>
      </c>
      <c r="C67" s="26" t="s">
        <v>24</v>
      </c>
      <c r="D67" s="10" t="s">
        <v>37</v>
      </c>
      <c r="E67" s="10" t="s">
        <v>135</v>
      </c>
      <c r="K67" s="29"/>
    </row>
    <row r="68" spans="1:11" x14ac:dyDescent="0.25">
      <c r="A68" s="27">
        <v>2997</v>
      </c>
      <c r="B68" s="27">
        <v>67</v>
      </c>
      <c r="C68" s="26" t="s">
        <v>61</v>
      </c>
      <c r="D68" s="10" t="s">
        <v>70</v>
      </c>
      <c r="E68" s="10" t="s">
        <v>169</v>
      </c>
      <c r="K68" s="29"/>
    </row>
    <row r="69" spans="1:11" x14ac:dyDescent="0.25">
      <c r="A69" s="27">
        <v>3009</v>
      </c>
      <c r="B69" s="27">
        <v>68</v>
      </c>
      <c r="C69" s="26" t="s">
        <v>67</v>
      </c>
      <c r="D69" s="10" t="s">
        <v>70</v>
      </c>
      <c r="E69" s="10" t="s">
        <v>175</v>
      </c>
      <c r="K69" s="29"/>
    </row>
    <row r="70" spans="1:11" x14ac:dyDescent="0.25">
      <c r="A70" s="27">
        <v>3175</v>
      </c>
      <c r="B70" s="27">
        <v>69</v>
      </c>
      <c r="C70" s="26" t="s">
        <v>83</v>
      </c>
      <c r="D70" s="10" t="s">
        <v>104</v>
      </c>
      <c r="E70" s="10" t="s">
        <v>190</v>
      </c>
      <c r="K70" s="29"/>
    </row>
    <row r="71" spans="1:11" x14ac:dyDescent="0.25">
      <c r="A71" s="27">
        <v>3198</v>
      </c>
      <c r="B71" s="27">
        <v>70</v>
      </c>
      <c r="C71" s="26" t="s">
        <v>14</v>
      </c>
      <c r="D71" s="10" t="s">
        <v>37</v>
      </c>
      <c r="E71" s="10" t="s">
        <v>125</v>
      </c>
      <c r="K71" s="29"/>
    </row>
    <row r="72" spans="1:11" x14ac:dyDescent="0.25">
      <c r="A72" s="27">
        <v>3200</v>
      </c>
      <c r="B72" s="27">
        <v>71</v>
      </c>
      <c r="C72" s="26" t="s">
        <v>27</v>
      </c>
      <c r="D72" s="10" t="s">
        <v>37</v>
      </c>
      <c r="E72" s="10" t="s">
        <v>138</v>
      </c>
      <c r="K72" s="29"/>
    </row>
    <row r="73" spans="1:11" x14ac:dyDescent="0.25">
      <c r="A73" s="27">
        <v>3246</v>
      </c>
      <c r="B73" s="27">
        <v>72</v>
      </c>
      <c r="C73" s="26" t="s">
        <v>28</v>
      </c>
      <c r="D73" s="10" t="s">
        <v>37</v>
      </c>
      <c r="E73" s="10" t="s">
        <v>139</v>
      </c>
      <c r="K73" s="29"/>
    </row>
    <row r="74" spans="1:11" x14ac:dyDescent="0.25">
      <c r="A74" s="27">
        <v>3373</v>
      </c>
      <c r="B74" s="27">
        <v>73</v>
      </c>
      <c r="C74" s="26" t="s">
        <v>92</v>
      </c>
      <c r="D74" s="10" t="s">
        <v>104</v>
      </c>
      <c r="E74" s="10" t="s">
        <v>199</v>
      </c>
      <c r="K74" s="29"/>
    </row>
    <row r="75" spans="1:11" x14ac:dyDescent="0.25">
      <c r="A75" s="27">
        <v>3379</v>
      </c>
      <c r="B75" s="27">
        <v>74</v>
      </c>
      <c r="C75" s="26" t="s">
        <v>97</v>
      </c>
      <c r="D75" s="10" t="s">
        <v>104</v>
      </c>
      <c r="E75" s="10" t="s">
        <v>204</v>
      </c>
      <c r="K75" s="29"/>
    </row>
    <row r="76" spans="1:11" x14ac:dyDescent="0.25">
      <c r="A76" s="27">
        <v>3534</v>
      </c>
      <c r="B76" s="27">
        <v>75</v>
      </c>
      <c r="C76" s="26" t="s">
        <v>13</v>
      </c>
      <c r="D76" s="10" t="s">
        <v>37</v>
      </c>
      <c r="E76" s="10" t="s">
        <v>124</v>
      </c>
      <c r="K76" s="29"/>
    </row>
    <row r="77" spans="1:11" x14ac:dyDescent="0.25">
      <c r="A77" s="27">
        <v>3542</v>
      </c>
      <c r="B77" s="27">
        <v>76</v>
      </c>
      <c r="C77" s="26" t="s">
        <v>54</v>
      </c>
      <c r="D77" s="10" t="s">
        <v>70</v>
      </c>
      <c r="E77" s="10" t="s">
        <v>162</v>
      </c>
      <c r="K77" s="29"/>
    </row>
    <row r="78" spans="1:11" x14ac:dyDescent="0.25">
      <c r="A78" s="27">
        <v>3543</v>
      </c>
      <c r="B78" s="27">
        <v>77</v>
      </c>
      <c r="C78" s="26" t="s">
        <v>44</v>
      </c>
      <c r="D78" s="10" t="s">
        <v>70</v>
      </c>
      <c r="E78" s="10" t="s">
        <v>152</v>
      </c>
      <c r="K78" s="29"/>
    </row>
    <row r="79" spans="1:11" x14ac:dyDescent="0.25">
      <c r="A79" s="27">
        <v>3598</v>
      </c>
      <c r="B79" s="27">
        <v>78</v>
      </c>
      <c r="C79" s="26" t="s">
        <v>58</v>
      </c>
      <c r="D79" s="10" t="s">
        <v>70</v>
      </c>
      <c r="E79" s="10" t="s">
        <v>166</v>
      </c>
      <c r="K79" s="29"/>
    </row>
    <row r="80" spans="1:11" x14ac:dyDescent="0.25">
      <c r="A80" s="27">
        <v>3671</v>
      </c>
      <c r="B80" s="27">
        <v>79</v>
      </c>
      <c r="C80" s="26" t="s">
        <v>48</v>
      </c>
      <c r="D80" s="10" t="s">
        <v>70</v>
      </c>
      <c r="E80" s="10" t="s">
        <v>156</v>
      </c>
      <c r="K80" s="29"/>
    </row>
    <row r="81" spans="1:11" x14ac:dyDescent="0.25">
      <c r="A81" s="27">
        <v>3839</v>
      </c>
      <c r="B81" s="27">
        <v>80</v>
      </c>
      <c r="C81" s="26" t="s">
        <v>62</v>
      </c>
      <c r="D81" s="10" t="s">
        <v>70</v>
      </c>
      <c r="E81" s="10" t="s">
        <v>170</v>
      </c>
      <c r="K81" s="29"/>
    </row>
    <row r="82" spans="1:11" x14ac:dyDescent="0.25">
      <c r="A82" s="27">
        <v>3847</v>
      </c>
      <c r="B82" s="27">
        <v>81</v>
      </c>
      <c r="C82" s="26" t="s">
        <v>66</v>
      </c>
      <c r="D82" s="10" t="s">
        <v>70</v>
      </c>
      <c r="E82" s="10" t="s">
        <v>174</v>
      </c>
      <c r="K82" s="29"/>
    </row>
    <row r="83" spans="1:11" x14ac:dyDescent="0.25">
      <c r="A83" s="27">
        <v>3861</v>
      </c>
      <c r="B83" s="27">
        <v>82</v>
      </c>
      <c r="C83" s="26" t="s">
        <v>50</v>
      </c>
      <c r="D83" s="10" t="s">
        <v>70</v>
      </c>
      <c r="E83" s="10" t="s">
        <v>158</v>
      </c>
      <c r="K83" s="29"/>
    </row>
    <row r="84" spans="1:11" x14ac:dyDescent="0.25">
      <c r="A84" s="27">
        <v>4054</v>
      </c>
      <c r="B84" s="27">
        <v>83</v>
      </c>
      <c r="C84" s="26" t="s">
        <v>53</v>
      </c>
      <c r="D84" s="10" t="s">
        <v>70</v>
      </c>
      <c r="E84" s="10" t="s">
        <v>161</v>
      </c>
      <c r="K84" s="29"/>
    </row>
    <row r="85" spans="1:11" x14ac:dyDescent="0.25">
      <c r="A85" s="27">
        <v>4055</v>
      </c>
      <c r="B85" s="27">
        <v>84</v>
      </c>
      <c r="C85" s="26" t="s">
        <v>64</v>
      </c>
      <c r="D85" s="10" t="s">
        <v>70</v>
      </c>
      <c r="E85" s="10" t="s">
        <v>172</v>
      </c>
      <c r="K85" s="29"/>
    </row>
    <row r="86" spans="1:11" x14ac:dyDescent="0.25">
      <c r="A86" s="27">
        <v>4056</v>
      </c>
      <c r="B86" s="27">
        <v>85</v>
      </c>
      <c r="C86" s="26" t="s">
        <v>9</v>
      </c>
      <c r="D86" s="10" t="s">
        <v>37</v>
      </c>
      <c r="E86" s="10" t="s">
        <v>120</v>
      </c>
      <c r="K86" s="29"/>
    </row>
    <row r="87" spans="1:11" x14ac:dyDescent="0.25">
      <c r="A87" s="27">
        <v>4057</v>
      </c>
      <c r="B87" s="27">
        <v>86</v>
      </c>
      <c r="C87" s="26" t="s">
        <v>75</v>
      </c>
      <c r="D87" s="10" t="s">
        <v>104</v>
      </c>
      <c r="E87" s="10" t="s">
        <v>182</v>
      </c>
      <c r="K87" s="29"/>
    </row>
    <row r="88" spans="1:11" x14ac:dyDescent="0.25">
      <c r="A88" s="27">
        <v>4079</v>
      </c>
      <c r="B88" s="27">
        <v>87</v>
      </c>
      <c r="C88" s="26" t="s">
        <v>65</v>
      </c>
      <c r="D88" s="10" t="s">
        <v>70</v>
      </c>
      <c r="E88" s="10" t="s">
        <v>173</v>
      </c>
      <c r="K88" s="29"/>
    </row>
    <row r="89" spans="1:11" x14ac:dyDescent="0.25">
      <c r="A89" s="27">
        <v>4082</v>
      </c>
      <c r="B89" s="27">
        <v>88</v>
      </c>
      <c r="C89" s="26" t="s">
        <v>60</v>
      </c>
      <c r="D89" s="10" t="s">
        <v>70</v>
      </c>
      <c r="E89" s="10" t="s">
        <v>168</v>
      </c>
      <c r="K89" s="29"/>
    </row>
    <row r="90" spans="1:11" x14ac:dyDescent="0.25">
      <c r="A90" s="27">
        <v>4104</v>
      </c>
      <c r="B90" s="27">
        <v>89</v>
      </c>
      <c r="C90" s="26" t="s">
        <v>45</v>
      </c>
      <c r="D90" s="10" t="s">
        <v>70</v>
      </c>
      <c r="E90" s="10" t="s">
        <v>153</v>
      </c>
      <c r="K90" s="29"/>
    </row>
    <row r="91" spans="1:11" x14ac:dyDescent="0.25">
      <c r="A91" s="27">
        <v>4297</v>
      </c>
      <c r="B91" s="27">
        <v>90</v>
      </c>
      <c r="C91" s="26" t="s">
        <v>15</v>
      </c>
      <c r="D91" s="10" t="s">
        <v>37</v>
      </c>
      <c r="E91" s="10" t="s">
        <v>126</v>
      </c>
      <c r="K91" s="29"/>
    </row>
    <row r="92" spans="1:11" x14ac:dyDescent="0.25">
      <c r="A92" s="27">
        <v>4298</v>
      </c>
      <c r="B92" s="27">
        <v>91</v>
      </c>
      <c r="C92" s="26" t="s">
        <v>25</v>
      </c>
      <c r="D92" s="10" t="s">
        <v>37</v>
      </c>
      <c r="E92" s="10" t="s">
        <v>136</v>
      </c>
      <c r="K92" s="29"/>
    </row>
    <row r="93" spans="1:11" x14ac:dyDescent="0.25">
      <c r="A93" s="27">
        <v>4299</v>
      </c>
      <c r="B93" s="27">
        <v>92</v>
      </c>
      <c r="C93" s="26" t="s">
        <v>26</v>
      </c>
      <c r="D93" s="10" t="s">
        <v>37</v>
      </c>
      <c r="E93" s="10" t="s">
        <v>137</v>
      </c>
      <c r="K93" s="29"/>
    </row>
    <row r="94" spans="1:11" x14ac:dyDescent="0.25">
      <c r="A94" s="27">
        <v>4300</v>
      </c>
      <c r="B94" s="27">
        <v>93</v>
      </c>
      <c r="C94" s="26" t="s">
        <v>43</v>
      </c>
      <c r="D94" s="10" t="s">
        <v>70</v>
      </c>
      <c r="E94" s="10" t="s">
        <v>151</v>
      </c>
      <c r="K94" s="29"/>
    </row>
    <row r="95" spans="1:11" x14ac:dyDescent="0.25">
      <c r="A95" s="27">
        <v>4301</v>
      </c>
      <c r="B95" s="27">
        <v>94</v>
      </c>
      <c r="C95" s="26" t="s">
        <v>93</v>
      </c>
      <c r="D95" s="10" t="s">
        <v>104</v>
      </c>
      <c r="E95" s="10" t="s">
        <v>200</v>
      </c>
      <c r="K95" s="29"/>
    </row>
    <row r="96" spans="1:11" x14ac:dyDescent="0.25">
      <c r="A96" s="27">
        <v>4302</v>
      </c>
      <c r="B96" s="27">
        <v>95</v>
      </c>
      <c r="C96" s="26" t="s">
        <v>96</v>
      </c>
      <c r="D96" s="10" t="s">
        <v>104</v>
      </c>
      <c r="E96" s="10" t="s">
        <v>203</v>
      </c>
      <c r="K96" s="29"/>
    </row>
    <row r="97" spans="1:11" x14ac:dyDescent="0.25">
      <c r="A97" s="27">
        <v>4355</v>
      </c>
      <c r="B97" s="27">
        <v>96</v>
      </c>
      <c r="C97" s="26" t="s">
        <v>73</v>
      </c>
      <c r="D97" s="10" t="s">
        <v>104</v>
      </c>
      <c r="E97" s="10" t="s">
        <v>180</v>
      </c>
      <c r="K97" s="29"/>
    </row>
    <row r="98" spans="1:11" x14ac:dyDescent="0.25">
      <c r="A98" s="27">
        <v>4356</v>
      </c>
      <c r="B98" s="27">
        <v>97</v>
      </c>
      <c r="C98" s="26" t="s">
        <v>32</v>
      </c>
      <c r="D98" s="10" t="s">
        <v>37</v>
      </c>
      <c r="E98" s="10" t="s">
        <v>143</v>
      </c>
      <c r="K98" s="29"/>
    </row>
    <row r="99" spans="1:11" x14ac:dyDescent="0.25">
      <c r="A99" s="27">
        <v>4357</v>
      </c>
      <c r="B99" s="27">
        <v>98</v>
      </c>
      <c r="C99" s="26" t="s">
        <v>16</v>
      </c>
      <c r="D99" s="10" t="s">
        <v>37</v>
      </c>
      <c r="E99" s="10" t="s">
        <v>127</v>
      </c>
      <c r="K99" s="29"/>
    </row>
  </sheetData>
  <pageMargins left="0.7" right="0.7" top="0.75" bottom="0.75" header="0.3" footer="0.3"/>
  <pageSetup paperSize="1000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datos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 RUEDA</dc:creator>
  <cp:lastModifiedBy>CARLOS H RUEDA</cp:lastModifiedBy>
  <dcterms:created xsi:type="dcterms:W3CDTF">2020-06-09T14:52:05Z</dcterms:created>
  <dcterms:modified xsi:type="dcterms:W3CDTF">2020-06-09T23:54:15Z</dcterms:modified>
</cp:coreProperties>
</file>