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Directivos-colegio\Coordinacion\listados\"/>
    </mc:Choice>
  </mc:AlternateContent>
  <xr:revisionPtr revIDLastSave="0" documentId="13_ncr:1_{59AD019B-E764-47B7-B5CD-16B54877B21A}" xr6:coauthVersionLast="45" xr6:coauthVersionMax="45" xr10:uidLastSave="{00000000-0000-0000-0000-000000000000}"/>
  <bookViews>
    <workbookView xWindow="2205" yWindow="390" windowWidth="16440" windowHeight="13710" tabRatio="710" firstSheet="3" activeTab="10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0" l="1"/>
  <c r="E37" i="10" l="1"/>
  <c r="F37" i="10"/>
  <c r="G37" i="10"/>
  <c r="D37" i="10"/>
  <c r="D41" i="10"/>
  <c r="D43" i="10"/>
  <c r="D42" i="10"/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2" i="11"/>
  <c r="D42" i="14"/>
  <c r="D42" i="13"/>
  <c r="O4" i="15" l="1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5" i="14"/>
  <c r="H5" i="13"/>
  <c r="H5" i="12"/>
  <c r="H39" i="12" s="1"/>
  <c r="D45" i="12" s="1"/>
  <c r="E45" i="12" s="1"/>
  <c r="H5" i="11"/>
  <c r="H5" i="10"/>
  <c r="H5" i="9"/>
  <c r="H5" i="8"/>
  <c r="H39" i="8" s="1"/>
  <c r="D45" i="8" s="1"/>
  <c r="H5" i="7"/>
  <c r="H5" i="6"/>
  <c r="H5" i="5"/>
  <c r="H39" i="5" s="1"/>
  <c r="D45" i="5" s="1"/>
  <c r="F6" i="15" s="1"/>
  <c r="H5" i="4"/>
  <c r="H38" i="4" s="1"/>
  <c r="D45" i="4" s="1"/>
  <c r="E6" i="15" s="1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4" l="1"/>
  <c r="D44" i="14" s="1"/>
  <c r="D43" i="14" s="1"/>
  <c r="O5" i="15" s="1"/>
  <c r="O6" i="15"/>
  <c r="H38" i="11"/>
  <c r="H38" i="13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E43" i="5" s="1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D44" i="9"/>
  <c r="D43" i="9" l="1"/>
  <c r="J6" i="15"/>
  <c r="J8" i="15" s="1"/>
  <c r="E43" i="2"/>
  <c r="B8" i="15"/>
  <c r="E50" i="1"/>
  <c r="B5" i="15"/>
  <c r="E44" i="9"/>
  <c r="E43" i="10"/>
  <c r="D44" i="11"/>
  <c r="E43" i="9" l="1"/>
  <c r="E42" i="9" s="1"/>
  <c r="J5" i="15"/>
  <c r="J7" i="15" s="1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<sst xmlns="http://schemas.openxmlformats.org/spreadsheetml/2006/main" count="1201" uniqueCount="532">
  <si>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</si>
  <si>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</si>
  <si>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</si>
  <si>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</si>
  <si>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</si>
  <si>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</si>
  <si>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</si>
  <si>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</si>
  <si>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</si>
  <si>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</si>
  <si>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</si>
  <si>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</si>
  <si>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</si>
  <si>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</si>
  <si>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</si>
  <si>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</si>
  <si>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</si>
  <si>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</si>
  <si>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</si>
  <si>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</si>
  <si>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</si>
  <si>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</si>
  <si>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</si>
  <si>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</si>
  <si>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</si>
  <si>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</si>
  <si>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</si>
  <si>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</si>
  <si>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</si>
  <si>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</si>
  <si>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</si>
  <si>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</si>
  <si>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</si>
  <si>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</si>
  <si>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</si>
  <si>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</si>
  <si>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</si>
  <si>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</si>
  <si>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</si>
  <si>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</si>
  <si>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</si>
  <si>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</si>
  <si>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</si>
  <si>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</si>
  <si>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</si>
  <si>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</si>
  <si>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</si>
  <si>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</si>
  <si>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</si>
  <si>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</si>
  <si>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</si>
  <si>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</si>
  <si>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</si>
  <si>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</si>
  <si>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</si>
  <si>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</si>
  <si>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</si>
  <si>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</si>
  <si>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</si>
  <si>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</si>
  <si>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</si>
  <si>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</si>
  <si>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</si>
  <si>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</si>
  <si>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</si>
  <si>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</si>
  <si>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</si>
  <si>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</si>
  <si>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</si>
  <si>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</si>
  <si>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</si>
  <si>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</si>
  <si>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</si>
  <si>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</si>
  <si>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</si>
  <si>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</si>
  <si>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</si>
  <si>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</si>
  <si>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</si>
  <si>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</si>
  <si>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</si>
  <si>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</si>
  <si>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</si>
  <si>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</si>
  <si>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</si>
  <si>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</si>
  <si>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</si>
  <si>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</si>
  <si>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</si>
  <si>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</si>
  <si>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</si>
  <si>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</si>
  <si>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</si>
  <si>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</si>
  <si>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</si>
  <si>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</si>
  <si>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</si>
  <si>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</si>
  <si>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</si>
  <si>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</si>
  <si>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</si>
  <si>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</si>
  <si>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</si>
  <si>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</si>
  <si>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</si>
  <si>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</si>
  <si>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</si>
  <si>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</si>
  <si>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</si>
  <si>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</si>
  <si>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</si>
  <si>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</si>
  <si>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</si>
  <si>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</si>
  <si>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</si>
  <si>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</si>
  <si>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</si>
  <si>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</si>
  <si>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</si>
  <si>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</si>
  <si>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</si>
  <si>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</si>
  <si>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</si>
  <si>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</si>
  <si>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</si>
  <si>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</si>
  <si>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</si>
  <si>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</si>
  <si>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</si>
  <si>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</si>
  <si>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</si>
  <si>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</si>
  <si>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</si>
  <si>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</si>
  <si>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</si>
  <si>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</si>
  <si>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</si>
  <si>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</si>
  <si>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</si>
  <si>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</si>
  <si>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</si>
  <si>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</si>
  <si>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</si>
  <si>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</si>
  <si>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</si>
  <si>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</si>
  <si>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</si>
  <si>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</si>
  <si>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</si>
  <si>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</si>
  <si>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</si>
  <si>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</si>
  <si>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</si>
  <si>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</si>
  <si>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</si>
  <si>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</si>
  <si>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</si>
  <si>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</si>
  <si>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</si>
  <si>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</si>
  <si>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</si>
  <si>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</si>
  <si>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</si>
  <si>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</si>
  <si>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</si>
  <si>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</si>
  <si>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</si>
  <si>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</si>
  <si>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</si>
  <si>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</si>
  <si>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</si>
  <si>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</si>
  <si>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</si>
  <si>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</si>
  <si>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</si>
  <si>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</si>
  <si>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</si>
  <si>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</si>
  <si>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</si>
  <si>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</si>
  <si>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</si>
  <si>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</si>
  <si>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</si>
  <si>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</si>
  <si>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</si>
  <si>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</si>
  <si>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</si>
  <si>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</si>
  <si>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</si>
  <si>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</si>
  <si>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</si>
  <si>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</si>
  <si>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</si>
  <si>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</si>
  <si>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</si>
  <si>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</si>
  <si>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</si>
  <si>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</si>
  <si>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</si>
  <si>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</si>
  <si>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</si>
  <si>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</si>
  <si>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</si>
  <si>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</si>
  <si>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</si>
  <si>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</si>
  <si>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</si>
  <si>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</si>
  <si>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</si>
  <si>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</si>
  <si>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</si>
  <si>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</si>
  <si>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</si>
  <si>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</si>
  <si>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</si>
  <si>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</si>
  <si>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</si>
  <si>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</si>
  <si>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</si>
  <si>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</si>
  <si>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</si>
  <si>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</si>
  <si>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</si>
  <si>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</si>
  <si>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</si>
  <si>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</si>
  <si>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</si>
  <si>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</si>
  <si>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</si>
  <si>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</si>
  <si>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</si>
  <si>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</si>
  <si>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</si>
  <si>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</si>
  <si>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</si>
  <si>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</si>
  <si>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</si>
  <si>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</si>
  <si>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</si>
  <si>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</si>
  <si>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</si>
  <si>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</si>
  <si>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</si>
  <si>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</si>
  <si>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</si>
  <si>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</si>
  <si>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</si>
  <si>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</si>
  <si>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</si>
  <si>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</si>
  <si>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</si>
  <si>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</si>
  <si>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</si>
  <si>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</si>
  <si>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</si>
  <si>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</si>
  <si>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</si>
  <si>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</si>
  <si>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</si>
  <si>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</si>
  <si>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</si>
  <si>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</si>
  <si>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</si>
  <si>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</si>
  <si>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</si>
  <si>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</si>
  <si>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</si>
  <si>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</si>
  <si>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</si>
  <si>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</si>
  <si>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</si>
  <si>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</si>
  <si>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</si>
  <si>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</si>
  <si>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</si>
  <si>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</si>
  <si>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</si>
  <si>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</si>
  <si>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</si>
  <si>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</si>
  <si>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</si>
  <si>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</si>
  <si>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</si>
  <si>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</si>
  <si>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</si>
  <si>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</si>
  <si>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</si>
  <si>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</si>
  <si>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</si>
  <si>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</si>
  <si>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</si>
  <si>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</si>
  <si>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</si>
  <si>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</si>
  <si>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</si>
  <si>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</si>
  <si>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</si>
  <si>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</si>
  <si>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</si>
  <si>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</si>
  <si>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</si>
  <si>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</si>
  <si>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</si>
  <si>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</si>
  <si>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</si>
  <si>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</si>
  <si>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</si>
  <si>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</si>
  <si>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</si>
  <si>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</si>
  <si>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</si>
  <si>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</si>
  <si>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</si>
  <si>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</si>
  <si>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</si>
  <si>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</si>
  <si>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</si>
  <si>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</si>
  <si>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</si>
  <si>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</si>
  <si>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</si>
  <si>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</si>
  <si>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</si>
  <si>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</si>
  <si>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</si>
  <si>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</si>
  <si>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</si>
  <si>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</si>
  <si>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</si>
  <si>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</si>
  <si>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</si>
  <si>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</si>
  <si>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</si>
  <si>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</si>
  <si>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</si>
  <si>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</si>
  <si>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</si>
  <si>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</si>
  <si>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</si>
  <si>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</si>
  <si>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</si>
  <si>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</si>
  <si>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</si>
  <si>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</si>
  <si>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</si>
  <si>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</si>
  <si>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</si>
  <si>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</si>
  <si>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</si>
  <si>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</si>
  <si>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</si>
  <si>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</si>
  <si>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</si>
  <si>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</si>
  <si>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</si>
  <si>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</si>
  <si>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</si>
  <si>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</si>
  <si>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</si>
  <si>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</si>
  <si>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</si>
  <si>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</si>
  <si>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</si>
  <si>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</si>
  <si>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</si>
  <si>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</si>
  <si>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</si>
  <si>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</si>
  <si>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</si>
  <si>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</si>
  <si>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</si>
  <si>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</si>
  <si>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</si>
  <si>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</si>
  <si>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</si>
  <si>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</si>
  <si>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</si>
  <si>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</si>
  <si>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</si>
  <si>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</si>
  <si>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</si>
  <si>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</si>
  <si>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</si>
  <si>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</si>
  <si>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</si>
  <si>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</si>
  <si>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</si>
  <si>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</si>
  <si>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</si>
  <si>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</si>
  <si>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</si>
  <si>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</si>
  <si>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</si>
  <si>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</si>
  <si>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</si>
  <si>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</si>
  <si>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</si>
  <si>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</si>
  <si>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</si>
  <si>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</si>
  <si>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</si>
  <si>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</si>
  <si>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</si>
  <si>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</si>
  <si>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</si>
  <si>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</si>
  <si>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</si>
  <si>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</si>
  <si>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</si>
  <si>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</si>
  <si>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</si>
  <si>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</si>
  <si>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</si>
  <si>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</si>
  <si>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</si>
  <si>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</si>
  <si>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</si>
  <si>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</si>
  <si>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</si>
  <si>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</si>
  <si>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</si>
  <si>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</si>
  <si>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</si>
  <si>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</si>
  <si>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</si>
  <si>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</si>
  <si>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</si>
  <si>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</si>
  <si>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</si>
  <si>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</si>
  <si>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</si>
  <si>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</si>
  <si>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</si>
  <si>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</si>
  <si>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</si>
  <si>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</si>
  <si>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</si>
  <si>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</si>
  <si>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</si>
  <si>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</si>
  <si>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</si>
  <si>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</si>
  <si>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</si>
  <si>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</si>
  <si>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</si>
  <si>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</si>
  <si>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</si>
  <si>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</si>
  <si>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</si>
  <si>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</si>
  <si>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</si>
  <si>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</si>
  <si>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</si>
  <si>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</si>
  <si>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</si>
  <si>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</si>
  <si>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</si>
  <si>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</si>
  <si>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</si>
  <si>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</si>
  <si>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</si>
  <si>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</si>
  <si>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</si>
  <si>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</si>
  <si>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</si>
  <si>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</si>
  <si>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</si>
  <si>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</si>
  <si>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</si>
  <si>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</si>
  <si>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</si>
  <si>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</si>
  <si>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</si>
  <si>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</si>
  <si>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</si>
  <si>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</si>
  <si>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</si>
  <si>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</si>
  <si>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</si>
  <si>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</si>
  <si>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</si>
  <si>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</si>
  <si>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</si>
  <si>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</si>
  <si>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</si>
  <si>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</si>
  <si>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</si>
  <si>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</si>
  <si>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</si>
  <si>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</si>
  <si>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</si>
  <si>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</si>
  <si>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</si>
  <si>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</si>
  <si>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</si>
  <si>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</si>
  <si>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</si>
  <si>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</si>
  <si>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</si>
  <si>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</si>
  <si>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</si>
  <si>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</si>
  <si>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</si>
  <si>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</si>
  <si>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</si>
  <si>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</si>
  <si>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</si>
  <si>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</si>
  <si>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</si>
  <si>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</si>
  <si>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</si>
  <si>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</si>
  <si>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</si>
  <si>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</si>
  <si>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</si>
  <si>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</si>
  <si>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</si>
  <si>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</si>
  <si>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</si>
  <si>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</si>
  <si>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</si>
  <si>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</si>
  <si>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</si>
  <si>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</si>
  <si>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Esta joven se reitro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</si>
  <si>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</si>
  <si>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</si>
  <si>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</si>
  <si>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</si>
  <si>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</si>
  <si>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</si>
  <si>
    <t>Dificultad en conectarse. Solo Datos. Le dí mi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</si>
</sst>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35</c:v>
                </c:pt>
                <c:pt idx="1">
                  <c:v>2</c:v>
                </c:pt>
                <c:pt idx="2">
                  <c:v>27</c:v>
                </c:pt>
                <c:pt idx="3">
                  <c:v>27</c:v>
                </c:pt>
                <c:pt idx="4">
                  <c:v>24</c:v>
                </c:pt>
                <c:pt idx="5">
                  <c:v>25</c:v>
                </c:pt>
                <c:pt idx="6">
                  <c:v>28</c:v>
                </c:pt>
                <c:pt idx="7">
                  <c:v>3</c:v>
                </c:pt>
                <c:pt idx="8">
                  <c:v>31</c:v>
                </c:pt>
                <c:pt idx="9">
                  <c:v>24</c:v>
                </c:pt>
                <c:pt idx="10">
                  <c:v>29</c:v>
                </c:pt>
                <c:pt idx="11">
                  <c:v>32</c:v>
                </c:pt>
                <c:pt idx="12">
                  <c:v>7</c:v>
                </c:pt>
                <c:pt idx="1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5</c:v>
                </c:pt>
                <c:pt idx="1">
                  <c:v>32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31</c:v>
                </c:pt>
                <c:pt idx="8">
                  <c:v>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26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0.875</c:v>
                </c:pt>
                <c:pt idx="1">
                  <c:v>5.8823529411764705E-2</c:v>
                </c:pt>
                <c:pt idx="2">
                  <c:v>0.75</c:v>
                </c:pt>
                <c:pt idx="3">
                  <c:v>0.81818181818181823</c:v>
                </c:pt>
                <c:pt idx="4">
                  <c:v>0.70588235294117652</c:v>
                </c:pt>
                <c:pt idx="5">
                  <c:v>0.73529411764705888</c:v>
                </c:pt>
                <c:pt idx="6">
                  <c:v>0.82352941176470584</c:v>
                </c:pt>
                <c:pt idx="7">
                  <c:v>8.8235294117647065E-2</c:v>
                </c:pt>
                <c:pt idx="8">
                  <c:v>0.93939393939393945</c:v>
                </c:pt>
                <c:pt idx="9">
                  <c:v>0.75</c:v>
                </c:pt>
                <c:pt idx="10">
                  <c:v>0.87878787878787878</c:v>
                </c:pt>
                <c:pt idx="11">
                  <c:v>0.94117647058823528</c:v>
                </c:pt>
                <c:pt idx="12">
                  <c:v>0.21212121212121213</c:v>
                </c:pt>
                <c:pt idx="13">
                  <c:v>0.84848484848484851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0.125</c:v>
                </c:pt>
                <c:pt idx="1">
                  <c:v>0.94117647058823528</c:v>
                </c:pt>
                <c:pt idx="2">
                  <c:v>0.25</c:v>
                </c:pt>
                <c:pt idx="3">
                  <c:v>0.18181818181818182</c:v>
                </c:pt>
                <c:pt idx="4">
                  <c:v>0.29411764705882354</c:v>
                </c:pt>
                <c:pt idx="5">
                  <c:v>0.26470588235294118</c:v>
                </c:pt>
                <c:pt idx="6">
                  <c:v>0.17647058823529413</c:v>
                </c:pt>
                <c:pt idx="7">
                  <c:v>0.91176470588235292</c:v>
                </c:pt>
                <c:pt idx="8">
                  <c:v>6.0606060606060608E-2</c:v>
                </c:pt>
                <c:pt idx="9">
                  <c:v>0.25</c:v>
                </c:pt>
                <c:pt idx="10">
                  <c:v>0.12121212121212122</c:v>
                </c:pt>
                <c:pt idx="11">
                  <c:v>5.8823529411764705E-2</c:v>
                </c:pt>
                <c:pt idx="12">
                  <c:v>0.78787878787878785</c:v>
                </c:pt>
                <c:pt idx="13">
                  <c:v>0.15151515151515152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35</v>
      </c>
      <c r="C5" s="10">
        <f>'08-1'!D44</f>
        <v>2</v>
      </c>
      <c r="D5" s="10">
        <f>'08-2'!D46</f>
        <v>27</v>
      </c>
      <c r="E5" s="10">
        <f>'08-3'!D44</f>
        <v>27</v>
      </c>
      <c r="F5" s="10">
        <f>'08-4'!D44</f>
        <v>24</v>
      </c>
      <c r="G5" s="10">
        <f>'09-1'!D44</f>
        <v>25</v>
      </c>
      <c r="H5" s="10">
        <f>'09-2'!D44</f>
        <v>28</v>
      </c>
      <c r="I5" s="10">
        <f>'09-3'!D44</f>
        <v>3</v>
      </c>
      <c r="J5" s="10">
        <f>'10-1'!D43</f>
        <v>31</v>
      </c>
      <c r="K5" s="10">
        <f>'10-2'!D42</f>
        <v>24</v>
      </c>
      <c r="L5" s="10">
        <f>'10-3'!D43</f>
        <v>29</v>
      </c>
      <c r="M5" s="10">
        <f>'11-1'!D44</f>
        <v>32</v>
      </c>
      <c r="N5" s="10">
        <f>'11-2'!D43</f>
        <v>7</v>
      </c>
      <c r="O5" s="10">
        <f>'11-3'!D43</f>
        <v>28</v>
      </c>
      <c r="P5" s="33">
        <f t="shared" ref="P5:P8" si="0">AVERAGE(B5:O5)</f>
        <v>23</v>
      </c>
      <c r="Q5" s="33">
        <f t="shared" ref="Q5:Q8" si="1">MAX(B5:O5)</f>
        <v>35</v>
      </c>
      <c r="R5" s="33">
        <f t="shared" ref="R5:R8" si="2">MIN(B5:O5)</f>
        <v>2</v>
      </c>
    </row>
    <row r="6" spans="1:18" ht="18.75" x14ac:dyDescent="0.3">
      <c r="A6" s="19" t="s">
        <v>489</v>
      </c>
      <c r="B6" s="10">
        <f>'06-1'!D51</f>
        <v>5</v>
      </c>
      <c r="C6" s="10">
        <f>'08-1'!D45</f>
        <v>32</v>
      </c>
      <c r="D6" s="10">
        <f>'08-2'!D47</f>
        <v>9</v>
      </c>
      <c r="E6" s="10">
        <f>'08-3'!D45</f>
        <v>6</v>
      </c>
      <c r="F6" s="10">
        <f>'08-4'!D45</f>
        <v>10</v>
      </c>
      <c r="G6" s="10">
        <f>'09-1'!D45</f>
        <v>9</v>
      </c>
      <c r="H6" s="10">
        <f>'09-2'!D45</f>
        <v>6</v>
      </c>
      <c r="I6" s="10">
        <f>'09-3'!D45</f>
        <v>31</v>
      </c>
      <c r="J6" s="10">
        <f>'10-1'!D44</f>
        <v>2</v>
      </c>
      <c r="K6" s="10">
        <f>'10-2'!D43</f>
        <v>8</v>
      </c>
      <c r="L6" s="10">
        <f>'10-3'!D44</f>
        <v>4</v>
      </c>
      <c r="M6" s="10">
        <f>'11-1'!D45</f>
        <v>2</v>
      </c>
      <c r="N6" s="10">
        <f>'11-2'!D44</f>
        <v>26</v>
      </c>
      <c r="O6" s="10">
        <f>'11-3'!D44</f>
        <v>5</v>
      </c>
      <c r="P6" s="33">
        <f t="shared" si="0"/>
        <v>11.071428571428571</v>
      </c>
      <c r="Q6" s="33">
        <f t="shared" si="1"/>
        <v>32</v>
      </c>
      <c r="R6" s="33">
        <f t="shared" si="2"/>
        <v>2</v>
      </c>
    </row>
    <row r="7" spans="1:18" ht="18.75" x14ac:dyDescent="0.3">
      <c r="A7" s="19" t="s">
        <v>511</v>
      </c>
      <c r="B7" s="32">
        <f>B5/B4</f>
        <v>0.875</v>
      </c>
      <c r="C7" s="32">
        <f t="shared" ref="C7:O7" si="3">C5/C4</f>
        <v>5.8823529411764705E-2</v>
      </c>
      <c r="D7" s="32">
        <f t="shared" si="3"/>
        <v>0.75</v>
      </c>
      <c r="E7" s="32">
        <f t="shared" si="3"/>
        <v>0.81818181818181823</v>
      </c>
      <c r="F7" s="32">
        <f t="shared" si="3"/>
        <v>0.70588235294117652</v>
      </c>
      <c r="G7" s="32">
        <f t="shared" si="3"/>
        <v>0.73529411764705888</v>
      </c>
      <c r="H7" s="32">
        <f t="shared" si="3"/>
        <v>0.82352941176470584</v>
      </c>
      <c r="I7" s="32">
        <f t="shared" si="3"/>
        <v>8.8235294117647065E-2</v>
      </c>
      <c r="J7" s="32">
        <f t="shared" si="3"/>
        <v>0.93939393939393945</v>
      </c>
      <c r="K7" s="32">
        <f t="shared" si="3"/>
        <v>0.75</v>
      </c>
      <c r="L7" s="32">
        <f t="shared" si="3"/>
        <v>0.87878787878787878</v>
      </c>
      <c r="M7" s="32">
        <f t="shared" si="3"/>
        <v>0.94117647058823528</v>
      </c>
      <c r="N7" s="32">
        <f t="shared" si="3"/>
        <v>0.21212121212121213</v>
      </c>
      <c r="O7" s="32">
        <f t="shared" si="3"/>
        <v>0.84848484848484851</v>
      </c>
      <c r="P7" s="34">
        <f t="shared" si="0"/>
        <v>0.67320791953144887</v>
      </c>
      <c r="Q7" s="34">
        <f t="shared" si="1"/>
        <v>0.94117647058823528</v>
      </c>
      <c r="R7" s="34">
        <f t="shared" si="2"/>
        <v>5.8823529411764705E-2</v>
      </c>
    </row>
    <row r="8" spans="1:18" ht="18.75" x14ac:dyDescent="0.3">
      <c r="A8" s="35" t="s">
        <v>512</v>
      </c>
      <c r="B8" s="36">
        <f>B6/B4</f>
        <v>0.125</v>
      </c>
      <c r="C8" s="36">
        <f t="shared" ref="C8:O8" si="4">C6/C4</f>
        <v>0.94117647058823528</v>
      </c>
      <c r="D8" s="36">
        <f t="shared" si="4"/>
        <v>0.25</v>
      </c>
      <c r="E8" s="36">
        <f t="shared" si="4"/>
        <v>0.18181818181818182</v>
      </c>
      <c r="F8" s="36">
        <f t="shared" si="4"/>
        <v>0.29411764705882354</v>
      </c>
      <c r="G8" s="36">
        <f t="shared" si="4"/>
        <v>0.26470588235294118</v>
      </c>
      <c r="H8" s="36">
        <f t="shared" si="4"/>
        <v>0.17647058823529413</v>
      </c>
      <c r="I8" s="36">
        <f t="shared" si="4"/>
        <v>0.91176470588235292</v>
      </c>
      <c r="J8" s="36">
        <f t="shared" si="4"/>
        <v>6.0606060606060608E-2</v>
      </c>
      <c r="K8" s="36">
        <f t="shared" si="4"/>
        <v>0.25</v>
      </c>
      <c r="L8" s="36">
        <f t="shared" si="4"/>
        <v>0.12121212121212122</v>
      </c>
      <c r="M8" s="36">
        <f t="shared" si="4"/>
        <v>5.8823529411764705E-2</v>
      </c>
      <c r="N8" s="36">
        <f t="shared" si="4"/>
        <v>0.78787878787878785</v>
      </c>
      <c r="O8" s="36">
        <f t="shared" si="4"/>
        <v>0.15151515151515152</v>
      </c>
      <c r="P8" s="37">
        <f t="shared" si="0"/>
        <v>0.32679208046855102</v>
      </c>
      <c r="Q8" s="37">
        <f t="shared" si="1"/>
        <v>0.94117647058823528</v>
      </c>
      <c r="R8" s="37">
        <f t="shared" si="2"/>
        <v>5.8823529411764705E-2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19" workbookViewId="0">
      <selection activeCell="E31" sqref="E3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H23" s="4" t="str">
        <f t="shared" si="0"/>
        <v>X</v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H29" s="4" t="str">
        <f t="shared" si="0"/>
        <v>X</v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30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31</v>
      </c>
      <c r="E43" s="12">
        <f>D43/D42</f>
        <v>0.93939393939393945</v>
      </c>
    </row>
    <row r="44" spans="1:8" ht="18.75" x14ac:dyDescent="0.3">
      <c r="C44" s="19" t="s">
        <v>489</v>
      </c>
      <c r="D44" s="10">
        <f>H38</f>
        <v>2</v>
      </c>
      <c r="E44" s="12">
        <f>D44/D42</f>
        <v>6.0606060606060608E-2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528</v>
      </c>
    </row>
    <row r="5" spans="1:9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9" x14ac:dyDescent="0.25">
      <c r="A6" s="26">
        <v>2094</v>
      </c>
      <c r="B6" s="26">
        <v>2</v>
      </c>
      <c r="C6" s="9" t="s">
        <v>356</v>
      </c>
      <c r="D6" s="3" t="s">
        <v>43</v>
      </c>
      <c r="H6" s="4" t="str">
        <f t="shared" ref="H6:H36" si="0">IF(COUNTA(D6:G6)=0,"X","")</f>
        <v/>
      </c>
    </row>
    <row r="7" spans="1:9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9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9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9" x14ac:dyDescent="0.25">
      <c r="A10" s="26">
        <v>4300</v>
      </c>
      <c r="B10" s="26">
        <v>6</v>
      </c>
      <c r="C10" s="9" t="s">
        <v>360</v>
      </c>
      <c r="D10" s="3" t="s">
        <v>43</v>
      </c>
      <c r="H10" s="4" t="str">
        <f t="shared" si="0"/>
        <v/>
      </c>
    </row>
    <row r="11" spans="1:9" x14ac:dyDescent="0.25">
      <c r="A11" s="26">
        <v>3543</v>
      </c>
      <c r="B11" s="26">
        <v>7</v>
      </c>
      <c r="C11" s="9" t="s">
        <v>361</v>
      </c>
      <c r="D11" s="3" t="s">
        <v>43</v>
      </c>
      <c r="H11" s="4" t="str">
        <f t="shared" si="0"/>
        <v/>
      </c>
    </row>
    <row r="12" spans="1:9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9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9" x14ac:dyDescent="0.25">
      <c r="A14" s="26">
        <v>2338</v>
      </c>
      <c r="B14" s="26">
        <v>10</v>
      </c>
      <c r="C14" s="9" t="s">
        <v>364</v>
      </c>
      <c r="H14" s="4" t="str">
        <f t="shared" si="0"/>
        <v>X</v>
      </c>
    </row>
    <row r="15" spans="1:9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9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529</v>
      </c>
    </row>
    <row r="18" spans="1:9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9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9" x14ac:dyDescent="0.25">
      <c r="A20" s="26">
        <v>4054</v>
      </c>
      <c r="B20" s="26">
        <v>16</v>
      </c>
      <c r="C20" s="9" t="s">
        <v>370</v>
      </c>
      <c r="H20" s="4" t="str">
        <f t="shared" si="0"/>
        <v>X</v>
      </c>
    </row>
    <row r="21" spans="1:9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9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9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9" x14ac:dyDescent="0.25">
      <c r="A24" s="26">
        <v>633</v>
      </c>
      <c r="B24" s="26">
        <v>20</v>
      </c>
      <c r="C24" s="9" t="s">
        <v>374</v>
      </c>
      <c r="D24" s="3" t="s">
        <v>43</v>
      </c>
      <c r="H24" s="4" t="str">
        <f t="shared" si="0"/>
        <v/>
      </c>
    </row>
    <row r="25" spans="1:9" x14ac:dyDescent="0.25">
      <c r="A25" s="26">
        <v>3598</v>
      </c>
      <c r="B25" s="26">
        <v>21</v>
      </c>
      <c r="C25" s="9" t="s">
        <v>375</v>
      </c>
      <c r="H25" s="4" t="str">
        <f t="shared" si="0"/>
        <v>X</v>
      </c>
    </row>
    <row r="26" spans="1:9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9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9" x14ac:dyDescent="0.25">
      <c r="A28" s="26">
        <v>2997</v>
      </c>
      <c r="B28" s="26">
        <v>24</v>
      </c>
      <c r="C28" s="9" t="s">
        <v>378</v>
      </c>
      <c r="D28" s="3" t="s">
        <v>43</v>
      </c>
      <c r="H28" s="4" t="str">
        <f t="shared" si="0"/>
        <v/>
      </c>
    </row>
    <row r="29" spans="1:9" x14ac:dyDescent="0.25">
      <c r="A29" s="26">
        <v>3839</v>
      </c>
      <c r="B29" s="26">
        <v>25</v>
      </c>
      <c r="C29" s="9" t="s">
        <v>379</v>
      </c>
      <c r="D29" s="3" t="s">
        <v>43</v>
      </c>
      <c r="H29" s="4" t="str">
        <f t="shared" si="0"/>
        <v/>
      </c>
    </row>
    <row r="30" spans="1:9" x14ac:dyDescent="0.25">
      <c r="A30" s="26">
        <v>716</v>
      </c>
      <c r="B30" s="26">
        <v>26</v>
      </c>
      <c r="C30" s="9" t="s">
        <v>380</v>
      </c>
      <c r="D30" s="3" t="s">
        <v>43</v>
      </c>
      <c r="H30" s="4" t="str">
        <f t="shared" si="0"/>
        <v/>
      </c>
    </row>
    <row r="31" spans="1:9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9" x14ac:dyDescent="0.25">
      <c r="A32" s="26">
        <v>4079</v>
      </c>
      <c r="B32" s="26">
        <v>28</v>
      </c>
      <c r="C32" s="9" t="s">
        <v>382</v>
      </c>
      <c r="D32" s="3" t="s">
        <v>43</v>
      </c>
      <c r="H32" s="4" t="str">
        <f t="shared" si="0"/>
        <v/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H35" s="4" t="str">
        <f t="shared" si="0"/>
        <v>X</v>
      </c>
    </row>
    <row r="36" spans="1:8" x14ac:dyDescent="0.25">
      <c r="A36" s="26">
        <v>668</v>
      </c>
      <c r="B36" s="26">
        <v>32</v>
      </c>
      <c r="C36" s="9" t="s">
        <v>386</v>
      </c>
      <c r="D36" s="3" t="s">
        <v>43</v>
      </c>
      <c r="H36" s="4" t="str">
        <f t="shared" si="0"/>
        <v/>
      </c>
    </row>
    <row r="37" spans="1:8" ht="16.5" thickBot="1" x14ac:dyDescent="0.3">
      <c r="A37" s="54" t="s">
        <v>491</v>
      </c>
      <c r="B37" s="54"/>
      <c r="C37" s="55"/>
      <c r="D37" s="22">
        <f>COUNTA(D5:D36)</f>
        <v>24</v>
      </c>
      <c r="E37" s="22">
        <f t="shared" ref="E37:G37" si="1">COUNTA(E5:E36)</f>
        <v>0</v>
      </c>
      <c r="F37" s="22">
        <f t="shared" si="1"/>
        <v>0</v>
      </c>
      <c r="G37" s="22">
        <f t="shared" si="1"/>
        <v>0</v>
      </c>
      <c r="H37" s="23">
        <f>COUNTIF($H$5:$H$36,"X")</f>
        <v>8</v>
      </c>
    </row>
    <row r="38" spans="1:8" ht="15.75" thickTop="1" x14ac:dyDescent="0.25"/>
    <row r="40" spans="1:8" ht="18.75" x14ac:dyDescent="0.3">
      <c r="C40" s="18" t="s">
        <v>492</v>
      </c>
      <c r="D40" s="17"/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24</v>
      </c>
      <c r="E42" s="12">
        <f>D42/D41</f>
        <v>0.75</v>
      </c>
    </row>
    <row r="43" spans="1:8" ht="18.75" x14ac:dyDescent="0.3">
      <c r="C43" s="19" t="s">
        <v>489</v>
      </c>
      <c r="D43" s="10">
        <f>H37</f>
        <v>8</v>
      </c>
      <c r="E43" s="12">
        <f>D43/D41</f>
        <v>0.25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A13" workbookViewId="0">
      <selection activeCell="D30" sqref="D3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D9" s="3" t="s">
        <v>43</v>
      </c>
      <c r="H9" s="4" t="str">
        <f t="shared" si="0"/>
        <v/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D12" s="3" t="s">
        <v>43</v>
      </c>
      <c r="H12" s="4" t="str">
        <f t="shared" si="0"/>
        <v/>
      </c>
    </row>
    <row r="13" spans="1:8" x14ac:dyDescent="0.25">
      <c r="A13" s="26">
        <v>1416</v>
      </c>
      <c r="B13" s="26">
        <v>9</v>
      </c>
      <c r="C13" s="9" t="s">
        <v>395</v>
      </c>
      <c r="D13" s="3" t="s">
        <v>43</v>
      </c>
      <c r="H13" s="4" t="str">
        <f t="shared" si="0"/>
        <v/>
      </c>
    </row>
    <row r="14" spans="1:8" x14ac:dyDescent="0.25">
      <c r="A14" s="26">
        <v>1400</v>
      </c>
      <c r="B14" s="26">
        <v>10</v>
      </c>
      <c r="C14" s="9" t="s">
        <v>396</v>
      </c>
      <c r="D14" s="3" t="s">
        <v>43</v>
      </c>
      <c r="H14" s="4" t="str">
        <f t="shared" si="0"/>
        <v/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D19" s="3" t="s">
        <v>43</v>
      </c>
      <c r="H19" s="4" t="str">
        <f t="shared" si="0"/>
        <v/>
      </c>
    </row>
    <row r="20" spans="1:8" x14ac:dyDescent="0.25">
      <c r="A20" s="26">
        <v>1763</v>
      </c>
      <c r="B20" s="26">
        <v>16</v>
      </c>
      <c r="C20" s="9" t="s">
        <v>402</v>
      </c>
      <c r="D20" s="3" t="s">
        <v>43</v>
      </c>
      <c r="H20" s="4" t="str">
        <f t="shared" si="0"/>
        <v/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H24" s="4" t="str">
        <f t="shared" si="0"/>
        <v>X</v>
      </c>
    </row>
    <row r="25" spans="1:8" x14ac:dyDescent="0.25">
      <c r="A25" s="26">
        <v>710</v>
      </c>
      <c r="B25" s="26">
        <v>21</v>
      </c>
      <c r="C25" s="9" t="s">
        <v>407</v>
      </c>
      <c r="D25" s="3" t="s">
        <v>43</v>
      </c>
      <c r="H25" s="4" t="str">
        <f t="shared" si="0"/>
        <v/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D27" s="3" t="s">
        <v>43</v>
      </c>
      <c r="H27" s="4" t="str">
        <f t="shared" si="0"/>
        <v/>
      </c>
    </row>
    <row r="28" spans="1:8" x14ac:dyDescent="0.25">
      <c r="A28" s="26">
        <v>713</v>
      </c>
      <c r="B28" s="26">
        <v>24</v>
      </c>
      <c r="C28" s="9" t="s">
        <v>410</v>
      </c>
      <c r="D28" s="3" t="s">
        <v>43</v>
      </c>
      <c r="H28" s="4" t="str">
        <f t="shared" si="0"/>
        <v/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D30" s="3" t="s">
        <v>43</v>
      </c>
      <c r="H30" s="4" t="str">
        <f t="shared" si="0"/>
        <v/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D33" s="3" t="s">
        <v>43</v>
      </c>
      <c r="H33" s="4" t="str">
        <f t="shared" si="0"/>
        <v/>
      </c>
    </row>
    <row r="34" spans="1:8" x14ac:dyDescent="0.25">
      <c r="A34" s="26">
        <v>1436</v>
      </c>
      <c r="B34" s="26">
        <v>30</v>
      </c>
      <c r="C34" s="9" t="s">
        <v>416</v>
      </c>
      <c r="D34" s="3" t="s">
        <v>43</v>
      </c>
      <c r="H34" s="4" t="str">
        <f t="shared" si="0"/>
        <v/>
      </c>
    </row>
    <row r="35" spans="1:8" x14ac:dyDescent="0.25">
      <c r="A35" s="26">
        <v>639</v>
      </c>
      <c r="B35" s="26">
        <v>31</v>
      </c>
      <c r="C35" s="9" t="s">
        <v>417</v>
      </c>
      <c r="D35" s="3" t="s">
        <v>43</v>
      </c>
      <c r="H35" s="4" t="str">
        <f t="shared" si="0"/>
        <v/>
      </c>
    </row>
    <row r="36" spans="1:8" x14ac:dyDescent="0.25">
      <c r="A36" s="26">
        <v>2835</v>
      </c>
      <c r="B36" s="26">
        <v>32</v>
      </c>
      <c r="C36" s="9" t="s">
        <v>418</v>
      </c>
      <c r="D36" s="3" t="s">
        <v>43</v>
      </c>
      <c r="H36" s="4" t="str">
        <f t="shared" si="0"/>
        <v/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workbookViewId="0">
      <selection activeCell="D5" sqref="D5:D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D17" s="3" t="s">
        <v>43</v>
      </c>
      <c r="H17" s="4" t="str">
        <f t="shared" si="0"/>
        <v/>
      </c>
    </row>
    <row r="18" spans="1:8" x14ac:dyDescent="0.25">
      <c r="A18" s="26">
        <v>4063</v>
      </c>
      <c r="B18" s="26">
        <v>14</v>
      </c>
      <c r="C18" s="9" t="s">
        <v>433</v>
      </c>
      <c r="H18" s="4" t="str">
        <f t="shared" si="0"/>
        <v>X</v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D24" s="3" t="s">
        <v>43</v>
      </c>
      <c r="H24" s="4" t="str">
        <f t="shared" si="0"/>
        <v/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H30" s="4" t="str">
        <f t="shared" si="0"/>
        <v>X</v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54" t="s">
        <v>491</v>
      </c>
      <c r="B39" s="54"/>
      <c r="C39" s="55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workbookViewId="0">
      <selection activeCell="C25" sqref="C25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2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F5" s="4" t="s">
        <v>43</v>
      </c>
      <c r="H5" s="4" t="str">
        <f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/>
      <c r="H6" s="4" t="str">
        <f t="shared" ref="H6:H37" si="0">IF(COUNTA(D6:G6)=0,"X","")</f>
        <v>X</v>
      </c>
    </row>
    <row r="7" spans="1:9" x14ac:dyDescent="0.25">
      <c r="A7" s="27">
        <v>3820</v>
      </c>
      <c r="B7" s="27">
        <v>3</v>
      </c>
      <c r="C7" s="9" t="s">
        <v>50</v>
      </c>
      <c r="D7" s="3"/>
      <c r="H7" s="4" t="str">
        <f t="shared" si="0"/>
        <v>X</v>
      </c>
    </row>
    <row r="8" spans="1:9" x14ac:dyDescent="0.25">
      <c r="A8" s="27">
        <v>799</v>
      </c>
      <c r="B8" s="27">
        <v>4</v>
      </c>
      <c r="C8" s="9" t="s">
        <v>51</v>
      </c>
      <c r="D8" s="3"/>
      <c r="H8" s="4" t="str">
        <f t="shared" si="0"/>
        <v>X</v>
      </c>
    </row>
    <row r="9" spans="1:9" x14ac:dyDescent="0.25">
      <c r="A9" s="27">
        <v>3601</v>
      </c>
      <c r="B9" s="27">
        <v>5</v>
      </c>
      <c r="C9" s="9" t="s">
        <v>52</v>
      </c>
      <c r="D9" s="3" t="s">
        <v>43</v>
      </c>
      <c r="H9" s="4" t="str">
        <f t="shared" si="0"/>
        <v/>
      </c>
    </row>
    <row r="10" spans="1:9" x14ac:dyDescent="0.25">
      <c r="A10" s="27">
        <v>4059</v>
      </c>
      <c r="B10" s="27">
        <v>6</v>
      </c>
      <c r="C10" s="9" t="s">
        <v>53</v>
      </c>
      <c r="D10" s="3"/>
      <c r="H10" s="4" t="str">
        <f t="shared" si="0"/>
        <v>X</v>
      </c>
    </row>
    <row r="11" spans="1:9" x14ac:dyDescent="0.25">
      <c r="A11" s="27">
        <v>2757</v>
      </c>
      <c r="B11" s="27">
        <v>7</v>
      </c>
      <c r="C11" s="9" t="s">
        <v>54</v>
      </c>
      <c r="D11" s="3"/>
      <c r="H11" s="4" t="str">
        <f t="shared" si="0"/>
        <v>X</v>
      </c>
    </row>
    <row r="12" spans="1:9" x14ac:dyDescent="0.25">
      <c r="A12" s="27">
        <v>1167</v>
      </c>
      <c r="B12" s="27">
        <v>8</v>
      </c>
      <c r="C12" s="9" t="s">
        <v>55</v>
      </c>
      <c r="D12" s="3"/>
      <c r="H12" s="4" t="str">
        <f t="shared" si="0"/>
        <v>X</v>
      </c>
    </row>
    <row r="13" spans="1:9" x14ac:dyDescent="0.25">
      <c r="A13" s="27">
        <v>771</v>
      </c>
      <c r="B13" s="27">
        <v>9</v>
      </c>
      <c r="C13" s="9" t="s">
        <v>56</v>
      </c>
      <c r="D13" s="3"/>
      <c r="H13" s="4" t="str">
        <f t="shared" si="0"/>
        <v>X</v>
      </c>
    </row>
    <row r="14" spans="1:9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9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9" x14ac:dyDescent="0.25">
      <c r="A16" s="27">
        <v>814</v>
      </c>
      <c r="B16" s="27">
        <v>12</v>
      </c>
      <c r="C16" s="9" t="s">
        <v>59</v>
      </c>
      <c r="D16" s="3"/>
      <c r="H16" s="4" t="str">
        <f t="shared" si="0"/>
        <v>X</v>
      </c>
    </row>
    <row r="17" spans="1:9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9" x14ac:dyDescent="0.25">
      <c r="A18" s="27">
        <v>1391</v>
      </c>
      <c r="B18" s="27">
        <v>14</v>
      </c>
      <c r="C18" s="9" t="s">
        <v>61</v>
      </c>
      <c r="D18" s="3"/>
      <c r="H18" s="4" t="str">
        <f t="shared" si="0"/>
        <v>X</v>
      </c>
    </row>
    <row r="19" spans="1:9" x14ac:dyDescent="0.25">
      <c r="A19" s="27">
        <v>4304</v>
      </c>
      <c r="B19" s="27">
        <v>15</v>
      </c>
      <c r="C19" s="9" t="s">
        <v>62</v>
      </c>
      <c r="D19" s="3"/>
      <c r="H19" s="4" t="str">
        <f t="shared" si="0"/>
        <v>X</v>
      </c>
    </row>
    <row r="20" spans="1:9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9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9" x14ac:dyDescent="0.25">
      <c r="A22" s="27">
        <v>4305</v>
      </c>
      <c r="B22" s="27">
        <v>18</v>
      </c>
      <c r="C22" s="9" t="s">
        <v>65</v>
      </c>
      <c r="D22" s="3"/>
      <c r="H22" s="4" t="str">
        <f t="shared" si="0"/>
        <v>X</v>
      </c>
    </row>
    <row r="23" spans="1:9" x14ac:dyDescent="0.25">
      <c r="A23" s="27">
        <v>2459</v>
      </c>
      <c r="B23" s="27">
        <v>19</v>
      </c>
      <c r="C23" s="9" t="s">
        <v>66</v>
      </c>
      <c r="D23" s="3"/>
      <c r="H23" s="4" t="str">
        <f t="shared" si="0"/>
        <v>X</v>
      </c>
    </row>
    <row r="24" spans="1:9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9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9" x14ac:dyDescent="0.25">
      <c r="A26" s="27">
        <v>3186</v>
      </c>
      <c r="B26" s="27">
        <v>22</v>
      </c>
      <c r="C26" s="9" t="s">
        <v>69</v>
      </c>
      <c r="D26" s="3"/>
      <c r="H26" s="4" t="str">
        <f t="shared" si="0"/>
        <v>X</v>
      </c>
    </row>
    <row r="27" spans="1:9" x14ac:dyDescent="0.25">
      <c r="A27" s="27">
        <v>746</v>
      </c>
      <c r="B27" s="27">
        <v>23</v>
      </c>
      <c r="C27" s="9" t="s">
        <v>70</v>
      </c>
      <c r="D27" s="3"/>
      <c r="H27" s="4" t="str">
        <f t="shared" si="0"/>
        <v>X</v>
      </c>
    </row>
    <row r="28" spans="1:9" x14ac:dyDescent="0.25">
      <c r="A28" s="27">
        <v>4058</v>
      </c>
      <c r="B28" s="27">
        <v>24</v>
      </c>
      <c r="C28" s="9" t="s">
        <v>71</v>
      </c>
      <c r="D28" s="3"/>
      <c r="H28" s="4" t="str">
        <f t="shared" si="0"/>
        <v>X</v>
      </c>
    </row>
    <row r="29" spans="1:9" x14ac:dyDescent="0.25">
      <c r="A29" s="27">
        <v>829</v>
      </c>
      <c r="B29" s="27">
        <v>25</v>
      </c>
      <c r="C29" s="9" t="s">
        <v>72</v>
      </c>
      <c r="D29" s="3"/>
      <c r="H29" s="4" t="str">
        <f t="shared" si="0"/>
        <v>X</v>
      </c>
      <c r="I29" t="s">
        <v>530</v>
      </c>
    </row>
    <row r="30" spans="1:9" x14ac:dyDescent="0.25">
      <c r="A30" s="27">
        <v>749</v>
      </c>
      <c r="B30" s="27">
        <v>26</v>
      </c>
      <c r="C30" s="9" t="s">
        <v>73</v>
      </c>
      <c r="D30" s="3"/>
      <c r="H30" s="4" t="str">
        <f t="shared" si="0"/>
        <v>X</v>
      </c>
    </row>
    <row r="31" spans="1:9" x14ac:dyDescent="0.25">
      <c r="A31" s="27">
        <v>1424</v>
      </c>
      <c r="B31" s="27">
        <v>27</v>
      </c>
      <c r="C31" s="9" t="s">
        <v>74</v>
      </c>
      <c r="D31" s="3"/>
      <c r="H31" s="4" t="str">
        <f t="shared" si="0"/>
        <v>X</v>
      </c>
    </row>
    <row r="32" spans="1:9" x14ac:dyDescent="0.25">
      <c r="A32" s="27">
        <v>938</v>
      </c>
      <c r="B32" s="27">
        <v>28</v>
      </c>
      <c r="C32" s="9" t="s">
        <v>75</v>
      </c>
      <c r="D32" s="3"/>
      <c r="H32" s="4" t="str">
        <f t="shared" si="0"/>
        <v>X</v>
      </c>
    </row>
    <row r="33" spans="1:8" x14ac:dyDescent="0.25">
      <c r="A33" s="27">
        <v>940</v>
      </c>
      <c r="B33" s="27">
        <v>29</v>
      </c>
      <c r="C33" s="9" t="s">
        <v>76</v>
      </c>
      <c r="D33" s="3"/>
      <c r="H33" s="4" t="str">
        <f t="shared" si="0"/>
        <v>X</v>
      </c>
    </row>
    <row r="34" spans="1:8" x14ac:dyDescent="0.25">
      <c r="A34" s="27">
        <v>1477</v>
      </c>
      <c r="B34" s="27">
        <v>30</v>
      </c>
      <c r="C34" s="9" t="s">
        <v>77</v>
      </c>
      <c r="D34" s="3"/>
      <c r="H34" s="4" t="str">
        <f t="shared" si="0"/>
        <v>X</v>
      </c>
    </row>
    <row r="35" spans="1:8" x14ac:dyDescent="0.25">
      <c r="A35" s="27">
        <v>1462</v>
      </c>
      <c r="B35" s="27">
        <v>31</v>
      </c>
      <c r="C35" s="9" t="s">
        <v>78</v>
      </c>
      <c r="D35" s="3"/>
      <c r="H35" s="4" t="str">
        <f t="shared" si="0"/>
        <v>X</v>
      </c>
    </row>
    <row r="36" spans="1:8" x14ac:dyDescent="0.25">
      <c r="A36" s="27">
        <v>2111</v>
      </c>
      <c r="B36" s="27">
        <v>32</v>
      </c>
      <c r="C36" s="9" t="s">
        <v>79</v>
      </c>
      <c r="D36" s="3"/>
      <c r="H36" s="4" t="str">
        <f t="shared" si="0"/>
        <v>X</v>
      </c>
    </row>
    <row r="37" spans="1:8" x14ac:dyDescent="0.25">
      <c r="A37" s="27">
        <v>754</v>
      </c>
      <c r="B37" s="27">
        <v>33</v>
      </c>
      <c r="C37" s="9" t="s">
        <v>80</v>
      </c>
      <c r="D37" s="3"/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6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COUNTIF(H5:H37,"X")</f>
        <v>26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7</v>
      </c>
      <c r="E43" s="12">
        <f>D43/D42</f>
        <v>0.21212121212121213</v>
      </c>
    </row>
    <row r="44" spans="1:8" ht="18.75" x14ac:dyDescent="0.3">
      <c r="C44" s="19" t="s">
        <v>489</v>
      </c>
      <c r="D44" s="10">
        <f>H38</f>
        <v>26</v>
      </c>
      <c r="E44" s="12">
        <f>D44/D42</f>
        <v>0.78787878787878785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topLeftCell="A13" workbookViewId="0">
      <selection activeCell="D13" sqref="D1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H10" s="4" t="str">
        <f t="shared" si="0"/>
        <v>X</v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H19" s="4" t="str">
        <f t="shared" si="0"/>
        <v>X</v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H23" s="4" t="str">
        <f t="shared" si="0"/>
        <v>X</v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H35" s="4" t="str">
        <f t="shared" si="0"/>
        <v>X</v>
      </c>
    </row>
    <row r="36" spans="1:8" x14ac:dyDescent="0.25">
      <c r="A36" s="26">
        <v>3608</v>
      </c>
      <c r="B36" s="26">
        <v>32</v>
      </c>
      <c r="C36" s="9" t="s">
        <v>485</v>
      </c>
      <c r="H36" s="4" t="str">
        <f t="shared" si="0"/>
        <v>X</v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28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5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28</v>
      </c>
      <c r="E43" s="12">
        <v>0.8529411764705882</v>
      </c>
    </row>
    <row r="44" spans="1:8" ht="18.75" x14ac:dyDescent="0.3">
      <c r="C44" s="19" t="s">
        <v>489</v>
      </c>
      <c r="D44" s="10">
        <f>H38</f>
        <v>5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4" workbookViewId="0">
      <selection activeCell="D19" sqref="D19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H10" s="4" t="str">
        <f t="shared" si="0"/>
        <v>X</v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H13" s="4" t="str">
        <f t="shared" si="0"/>
        <v>X</v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D18" s="3" t="s">
        <v>43</v>
      </c>
      <c r="H18" s="4" t="str">
        <f t="shared" si="0"/>
        <v/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H24" s="4" t="str">
        <f t="shared" si="0"/>
        <v>X</v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H27" s="4" t="str">
        <f t="shared" si="0"/>
        <v>X</v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9" t="s">
        <v>39</v>
      </c>
      <c r="H41" s="4" t="str">
        <f t="shared" si="0"/>
        <v>X</v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H44" s="4" t="str">
        <f t="shared" si="0"/>
        <v/>
      </c>
      <c r="I44" t="s">
        <v>43</v>
      </c>
    </row>
    <row r="45" spans="1:9" ht="16.5" thickBot="1" x14ac:dyDescent="0.3">
      <c r="A45" s="54" t="s">
        <v>491</v>
      </c>
      <c r="B45" s="54"/>
      <c r="C45" s="55"/>
      <c r="D45" s="22">
        <f>COUNTA(D5:D44)</f>
        <v>35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5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35</v>
      </c>
      <c r="E50" s="12">
        <f>D50/$D$49</f>
        <v>0.875</v>
      </c>
    </row>
    <row r="51" spans="3:5" ht="18.75" x14ac:dyDescent="0.3">
      <c r="C51" s="19" t="s">
        <v>489</v>
      </c>
      <c r="D51" s="10">
        <f>H45</f>
        <v>5</v>
      </c>
      <c r="E51" s="12">
        <f>D51/$D$49</f>
        <v>0.125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4" workbookViewId="0">
      <selection activeCell="F18" sqref="F1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H5" s="4" t="str">
        <f>IF(COUNTA(D5:G5)=0,"X","")</f>
        <v>X</v>
      </c>
    </row>
    <row r="6" spans="1:8" x14ac:dyDescent="0.25">
      <c r="A6" s="3">
        <v>2349</v>
      </c>
      <c r="B6" s="3">
        <v>2</v>
      </c>
      <c r="C6" s="9" t="s">
        <v>82</v>
      </c>
      <c r="H6" s="4" t="str">
        <f t="shared" ref="H6:H38" si="0">IF(COUNTA(D6:G6)=0,"X","")</f>
        <v>X</v>
      </c>
    </row>
    <row r="7" spans="1:8" x14ac:dyDescent="0.25">
      <c r="A7" s="3">
        <v>1964</v>
      </c>
      <c r="B7" s="3">
        <v>3</v>
      </c>
      <c r="C7" s="9" t="s">
        <v>83</v>
      </c>
      <c r="H7" s="4" t="str">
        <f t="shared" si="0"/>
        <v>X</v>
      </c>
    </row>
    <row r="8" spans="1:8" x14ac:dyDescent="0.25">
      <c r="A8" s="3">
        <v>4310</v>
      </c>
      <c r="B8" s="3">
        <v>4</v>
      </c>
      <c r="C8" s="9" t="s">
        <v>84</v>
      </c>
      <c r="H8" s="4" t="str">
        <f t="shared" si="0"/>
        <v>X</v>
      </c>
    </row>
    <row r="9" spans="1:8" x14ac:dyDescent="0.25">
      <c r="A9" s="3">
        <v>1941</v>
      </c>
      <c r="B9" s="3">
        <v>5</v>
      </c>
      <c r="C9" s="9" t="s">
        <v>85</v>
      </c>
      <c r="H9" s="4" t="str">
        <f t="shared" si="0"/>
        <v>X</v>
      </c>
    </row>
    <row r="10" spans="1:8" x14ac:dyDescent="0.25">
      <c r="A10" s="3">
        <v>4278</v>
      </c>
      <c r="B10" s="3">
        <v>6</v>
      </c>
      <c r="C10" s="9" t="s">
        <v>86</v>
      </c>
      <c r="D10" s="3" t="s">
        <v>43</v>
      </c>
      <c r="H10" s="4" t="str">
        <f t="shared" si="0"/>
        <v/>
      </c>
    </row>
    <row r="11" spans="1:8" x14ac:dyDescent="0.25">
      <c r="A11" s="3">
        <v>1691</v>
      </c>
      <c r="B11" s="3">
        <v>7</v>
      </c>
      <c r="C11" s="9" t="s">
        <v>87</v>
      </c>
      <c r="H11" s="4" t="str">
        <f t="shared" si="0"/>
        <v>X</v>
      </c>
    </row>
    <row r="12" spans="1:8" x14ac:dyDescent="0.25">
      <c r="A12" s="3">
        <v>2255</v>
      </c>
      <c r="B12" s="3">
        <v>8</v>
      </c>
      <c r="C12" s="9" t="s">
        <v>88</v>
      </c>
      <c r="H12" s="4" t="str">
        <f t="shared" si="0"/>
        <v>X</v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H15" s="4" t="str">
        <f t="shared" si="0"/>
        <v>X</v>
      </c>
    </row>
    <row r="16" spans="1:8" x14ac:dyDescent="0.25">
      <c r="A16" s="3">
        <v>1936</v>
      </c>
      <c r="B16" s="3">
        <v>12</v>
      </c>
      <c r="C16" s="9" t="s">
        <v>92</v>
      </c>
      <c r="H16" s="4" t="str">
        <f t="shared" si="0"/>
        <v>X</v>
      </c>
    </row>
    <row r="17" spans="1:8" x14ac:dyDescent="0.25">
      <c r="A17" s="3">
        <v>2632</v>
      </c>
      <c r="B17" s="3">
        <v>13</v>
      </c>
      <c r="C17" s="9" t="s">
        <v>93</v>
      </c>
      <c r="H17" s="4" t="str">
        <f t="shared" si="0"/>
        <v>X</v>
      </c>
    </row>
    <row r="18" spans="1:8" x14ac:dyDescent="0.25">
      <c r="A18" s="3">
        <v>658</v>
      </c>
      <c r="B18" s="3">
        <v>14</v>
      </c>
      <c r="C18" s="9" t="s">
        <v>94</v>
      </c>
      <c r="H18" s="4" t="str">
        <f t="shared" si="0"/>
        <v>X</v>
      </c>
    </row>
    <row r="19" spans="1:8" x14ac:dyDescent="0.25">
      <c r="A19" s="3">
        <v>4277</v>
      </c>
      <c r="B19" s="3">
        <v>15</v>
      </c>
      <c r="C19" s="9" t="s">
        <v>95</v>
      </c>
      <c r="H19" s="4" t="str">
        <f t="shared" si="0"/>
        <v>X</v>
      </c>
    </row>
    <row r="20" spans="1:8" x14ac:dyDescent="0.25">
      <c r="A20" s="3">
        <v>2383</v>
      </c>
      <c r="B20" s="3">
        <v>16</v>
      </c>
      <c r="C20" s="9" t="s">
        <v>96</v>
      </c>
      <c r="H20" s="4" t="str">
        <f t="shared" si="0"/>
        <v>X</v>
      </c>
    </row>
    <row r="21" spans="1:8" x14ac:dyDescent="0.25">
      <c r="A21" s="3">
        <v>4276</v>
      </c>
      <c r="B21" s="3">
        <v>17</v>
      </c>
      <c r="C21" s="9" t="s">
        <v>97</v>
      </c>
      <c r="H21" s="4" t="str">
        <f t="shared" si="0"/>
        <v>X</v>
      </c>
    </row>
    <row r="22" spans="1:8" x14ac:dyDescent="0.25">
      <c r="A22" s="3">
        <v>4285</v>
      </c>
      <c r="B22" s="3">
        <v>18</v>
      </c>
      <c r="C22" s="9" t="s">
        <v>98</v>
      </c>
      <c r="H22" s="4" t="str">
        <f t="shared" si="0"/>
        <v>X</v>
      </c>
    </row>
    <row r="23" spans="1:8" x14ac:dyDescent="0.25">
      <c r="A23" s="3">
        <v>1910</v>
      </c>
      <c r="B23" s="3">
        <v>19</v>
      </c>
      <c r="C23" s="9" t="s">
        <v>99</v>
      </c>
      <c r="H23" s="4" t="str">
        <f t="shared" si="0"/>
        <v>X</v>
      </c>
    </row>
    <row r="24" spans="1:8" x14ac:dyDescent="0.25">
      <c r="A24" s="3">
        <v>2637</v>
      </c>
      <c r="B24" s="3">
        <v>20</v>
      </c>
      <c r="C24" s="9" t="s">
        <v>100</v>
      </c>
      <c r="H24" s="4" t="str">
        <f t="shared" si="0"/>
        <v>X</v>
      </c>
    </row>
    <row r="25" spans="1:8" x14ac:dyDescent="0.25">
      <c r="A25" s="3">
        <v>4282</v>
      </c>
      <c r="B25" s="3">
        <v>21</v>
      </c>
      <c r="C25" s="9" t="s">
        <v>101</v>
      </c>
      <c r="H25" s="4" t="str">
        <f t="shared" si="0"/>
        <v>X</v>
      </c>
    </row>
    <row r="26" spans="1:8" x14ac:dyDescent="0.25">
      <c r="A26" s="3">
        <v>4279</v>
      </c>
      <c r="B26" s="3">
        <v>22</v>
      </c>
      <c r="C26" s="9" t="s">
        <v>102</v>
      </c>
      <c r="H26" s="4" t="str">
        <f t="shared" si="0"/>
        <v>X</v>
      </c>
    </row>
    <row r="27" spans="1:8" x14ac:dyDescent="0.25">
      <c r="A27" s="3">
        <v>1935</v>
      </c>
      <c r="B27" s="3">
        <v>23</v>
      </c>
      <c r="C27" s="9" t="s">
        <v>103</v>
      </c>
      <c r="H27" s="4" t="str">
        <f t="shared" si="0"/>
        <v>X</v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H29" s="4" t="str">
        <f t="shared" si="0"/>
        <v>X</v>
      </c>
    </row>
    <row r="30" spans="1:8" x14ac:dyDescent="0.25">
      <c r="A30" s="3">
        <v>4281</v>
      </c>
      <c r="B30" s="3">
        <v>26</v>
      </c>
      <c r="C30" s="9" t="s">
        <v>106</v>
      </c>
      <c r="H30" s="4" t="str">
        <f t="shared" si="0"/>
        <v>X</v>
      </c>
    </row>
    <row r="31" spans="1:8" x14ac:dyDescent="0.25">
      <c r="A31" s="3">
        <v>2398</v>
      </c>
      <c r="B31" s="3">
        <v>27</v>
      </c>
      <c r="C31" s="9" t="s">
        <v>107</v>
      </c>
      <c r="H31" s="4" t="str">
        <f t="shared" si="0"/>
        <v>X</v>
      </c>
    </row>
    <row r="32" spans="1:8" x14ac:dyDescent="0.25">
      <c r="A32" s="3">
        <v>2782</v>
      </c>
      <c r="B32" s="3">
        <v>28</v>
      </c>
      <c r="C32" s="9" t="s">
        <v>108</v>
      </c>
      <c r="H32" s="4" t="str">
        <f t="shared" si="0"/>
        <v>X</v>
      </c>
    </row>
    <row r="33" spans="1:8" x14ac:dyDescent="0.25">
      <c r="A33" s="3">
        <v>1880</v>
      </c>
      <c r="B33" s="3">
        <v>29</v>
      </c>
      <c r="C33" s="9" t="s">
        <v>109</v>
      </c>
      <c r="H33" s="4" t="str">
        <f t="shared" si="0"/>
        <v>X</v>
      </c>
    </row>
    <row r="34" spans="1:8" x14ac:dyDescent="0.25">
      <c r="A34" s="3">
        <v>1896</v>
      </c>
      <c r="B34" s="3">
        <v>30</v>
      </c>
      <c r="C34" s="9" t="s">
        <v>110</v>
      </c>
      <c r="H34" s="4" t="str">
        <f t="shared" si="0"/>
        <v>X</v>
      </c>
    </row>
    <row r="35" spans="1:8" x14ac:dyDescent="0.25">
      <c r="A35" s="3">
        <v>1925</v>
      </c>
      <c r="B35" s="3">
        <v>31</v>
      </c>
      <c r="C35" s="9" t="s">
        <v>111</v>
      </c>
      <c r="H35" s="4" t="str">
        <f t="shared" si="0"/>
        <v>X</v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H37" s="4" t="str">
        <f t="shared" si="0"/>
        <v>X</v>
      </c>
    </row>
    <row r="38" spans="1:8" x14ac:dyDescent="0.25">
      <c r="A38" s="3">
        <v>4070</v>
      </c>
      <c r="B38" s="3">
        <v>34</v>
      </c>
      <c r="C38" s="9" t="s">
        <v>114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32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</v>
      </c>
      <c r="E44" s="12">
        <f>D44/D43</f>
        <v>5.8823529411764705E-2</v>
      </c>
    </row>
    <row r="45" spans="1:8" ht="18.75" x14ac:dyDescent="0.3">
      <c r="C45" s="19" t="s">
        <v>489</v>
      </c>
      <c r="D45" s="10">
        <f>H39</f>
        <v>32</v>
      </c>
      <c r="E45" s="12">
        <f>D45/D43</f>
        <v>0.94117647058823528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workbookViewId="0">
      <selection activeCell="D5" sqref="D5:D4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3" customWidth="1"/>
    <col min="10" max="16384" width="11.42578125" style="3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  <c r="I5" s="4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F8" s="3" t="s">
        <v>43</v>
      </c>
      <c r="H8" s="4" t="str">
        <f t="shared" si="0"/>
        <v/>
      </c>
      <c r="I8" s="4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H13" s="4" t="str">
        <f t="shared" si="0"/>
        <v>X</v>
      </c>
      <c r="I13" s="4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"/>
    </row>
    <row r="18" spans="1:10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  <c r="I18" s="4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H20" s="4" t="str">
        <f t="shared" si="0"/>
        <v>X</v>
      </c>
      <c r="I20" s="4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  <c r="I21" s="4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  <c r="I24" s="4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H28" s="4" t="str">
        <f t="shared" si="0"/>
        <v>X</v>
      </c>
      <c r="I28" s="4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D29" s="3" t="s">
        <v>43</v>
      </c>
      <c r="F29" s="3" t="s">
        <v>43</v>
      </c>
      <c r="H29" s="4" t="str">
        <f t="shared" si="0"/>
        <v/>
      </c>
      <c r="I29" s="4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  <c r="I32" s="4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H34" s="4" t="str">
        <f t="shared" si="0"/>
        <v>X</v>
      </c>
      <c r="I34" s="4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  <c r="I37" s="4"/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"/>
      <c r="J40" s="3" t="s">
        <v>43</v>
      </c>
    </row>
    <row r="41" spans="1:10" ht="16.5" thickBot="1" x14ac:dyDescent="0.3">
      <c r="A41" s="54" t="s">
        <v>491</v>
      </c>
      <c r="B41" s="54"/>
      <c r="C41" s="55"/>
      <c r="D41" s="22">
        <f>COUNTA(D5:D40)</f>
        <v>24</v>
      </c>
      <c r="E41" s="22">
        <f t="shared" ref="E41:G41" si="1">COUNTA(E5:E40)</f>
        <v>0</v>
      </c>
      <c r="F41" s="22">
        <f t="shared" si="1"/>
        <v>4</v>
      </c>
      <c r="G41" s="22">
        <f t="shared" si="1"/>
        <v>1</v>
      </c>
      <c r="H41" s="23">
        <f>COUNTIF(H5:H40,"X")</f>
        <v>9</v>
      </c>
      <c r="I41" s="42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27</v>
      </c>
      <c r="E46" s="12">
        <f>D46/D45</f>
        <v>0.75</v>
      </c>
    </row>
    <row r="47" spans="1:10" ht="18.75" x14ac:dyDescent="0.3">
      <c r="C47" s="19" t="s">
        <v>489</v>
      </c>
      <c r="D47" s="10">
        <f>H41</f>
        <v>9</v>
      </c>
      <c r="E47" s="12">
        <f>D47/D45</f>
        <v>0.25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opLeftCell="A4" workbookViewId="0">
      <pane ySplit="1" topLeftCell="A5" activePane="bottomLeft" state="frozen"/>
      <selection activeCell="C4" sqref="C4"/>
      <selection pane="bottomLeft" activeCell="D11" sqref="D11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H6" s="4" t="str">
        <f t="shared" ref="H6:H37" si="0">IF(COUNTA(D6:G6)=0,"X","")</f>
        <v>X</v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H11" s="4" t="str">
        <f t="shared" si="0"/>
        <v>X</v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H21" s="4" t="str">
        <f t="shared" si="0"/>
        <v>X</v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26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6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0.81818181818181823</v>
      </c>
    </row>
    <row r="45" spans="1:8" ht="18.75" x14ac:dyDescent="0.3">
      <c r="C45" s="19" t="s">
        <v>489</v>
      </c>
      <c r="D45" s="10">
        <f>H38</f>
        <v>6</v>
      </c>
      <c r="E45" s="12">
        <f>D45/D43</f>
        <v>0.18181818181818182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1" workbookViewId="0">
      <pane xSplit="1" topLeftCell="C1" activePane="topRight" state="frozen"/>
      <selection activeCell="B5" sqref="B5"/>
      <selection pane="topRight" activeCell="D5" sqref="D5:D3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  <c r="I6" s="4"/>
    </row>
    <row r="7" spans="1:10" x14ac:dyDescent="0.25">
      <c r="A7" s="25">
        <v>2256</v>
      </c>
      <c r="B7" s="25">
        <v>3</v>
      </c>
      <c r="C7" s="9" t="s">
        <v>187</v>
      </c>
      <c r="H7" s="4" t="str">
        <f t="shared" si="0"/>
        <v>X</v>
      </c>
      <c r="I7" s="4"/>
    </row>
    <row r="8" spans="1:10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  <c r="I8" s="4"/>
    </row>
    <row r="9" spans="1:10" x14ac:dyDescent="0.25">
      <c r="A9" s="25">
        <v>3666</v>
      </c>
      <c r="B9" s="25">
        <v>5</v>
      </c>
      <c r="C9" s="9" t="s">
        <v>189</v>
      </c>
      <c r="H9" s="4" t="str">
        <f t="shared" si="0"/>
        <v>X</v>
      </c>
      <c r="I9" s="4"/>
      <c r="J9" s="2" t="s">
        <v>43</v>
      </c>
    </row>
    <row r="10" spans="1:10" s="47" customFormat="1" x14ac:dyDescent="0.25">
      <c r="A10" s="43">
        <v>4273</v>
      </c>
      <c r="B10" s="43">
        <v>6</v>
      </c>
      <c r="C10" s="44" t="s">
        <v>190</v>
      </c>
      <c r="D10" s="45"/>
      <c r="E10" s="45"/>
      <c r="F10" s="45" t="s">
        <v>43</v>
      </c>
      <c r="G10" s="45"/>
      <c r="H10" s="46" t="str">
        <f t="shared" si="0"/>
        <v/>
      </c>
      <c r="I10" s="46" t="s">
        <v>524</v>
      </c>
    </row>
    <row r="11" spans="1:10" x14ac:dyDescent="0.25">
      <c r="A11" s="25">
        <v>2215</v>
      </c>
      <c r="B11" s="25">
        <v>7</v>
      </c>
      <c r="C11" s="9" t="s">
        <v>191</v>
      </c>
      <c r="H11" s="4" t="str">
        <f t="shared" si="0"/>
        <v>X</v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  <c r="I18" s="4"/>
    </row>
    <row r="19" spans="1:10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H22" s="4" t="str">
        <f t="shared" si="0"/>
        <v>X</v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H25" s="4" t="str">
        <f t="shared" si="0"/>
        <v>X</v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48" t="s">
        <v>525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H32" s="4" t="str">
        <f t="shared" si="0"/>
        <v>X</v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H36" s="4" t="str">
        <f t="shared" si="0"/>
        <v>X</v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H38" s="4" t="str">
        <f t="shared" si="0"/>
        <v>X</v>
      </c>
      <c r="I38" s="4"/>
    </row>
    <row r="39" spans="1:10" ht="16.5" thickBot="1" x14ac:dyDescent="0.3">
      <c r="A39" s="54" t="s">
        <v>491</v>
      </c>
      <c r="B39" s="54"/>
      <c r="C39" s="55"/>
      <c r="D39" s="22">
        <f>COUNTA(D5:D38)</f>
        <v>22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10</v>
      </c>
      <c r="I39" s="42"/>
      <c r="J39" s="2">
        <f>COUNTA(J5:J38)</f>
        <v>22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24</v>
      </c>
      <c r="E44" s="12">
        <f>D44/D43</f>
        <v>0.70588235294117652</v>
      </c>
    </row>
    <row r="45" spans="1:10" ht="18.75" x14ac:dyDescent="0.3">
      <c r="C45" s="19" t="s">
        <v>489</v>
      </c>
      <c r="D45" s="10">
        <f>H39</f>
        <v>10</v>
      </c>
      <c r="E45" s="12">
        <f>D45/D43</f>
        <v>0.29411764705882354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topLeftCell="A16" workbookViewId="0">
      <selection activeCell="D31" sqref="D3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  <c r="I9" s="3" t="s">
        <v>527</v>
      </c>
    </row>
    <row r="10" spans="1:9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H14" s="4" t="str">
        <f t="shared" si="0"/>
        <v>X</v>
      </c>
    </row>
    <row r="15" spans="1:9" x14ac:dyDescent="0.25">
      <c r="A15" s="26">
        <v>625</v>
      </c>
      <c r="B15" s="26">
        <v>11</v>
      </c>
      <c r="C15" s="9" t="s">
        <v>229</v>
      </c>
      <c r="H15" s="4" t="str">
        <f t="shared" si="0"/>
        <v>X</v>
      </c>
    </row>
    <row r="16" spans="1:9" s="45" customFormat="1" x14ac:dyDescent="0.25">
      <c r="A16" s="49">
        <v>1987</v>
      </c>
      <c r="B16" s="49">
        <v>12</v>
      </c>
      <c r="C16" s="44" t="s">
        <v>230</v>
      </c>
      <c r="D16" s="3"/>
      <c r="H16" s="50" t="str">
        <f t="shared" si="0"/>
        <v>X</v>
      </c>
      <c r="I16" s="51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H17" s="4" t="str">
        <f t="shared" si="0"/>
        <v>X</v>
      </c>
    </row>
    <row r="18" spans="1:9" x14ac:dyDescent="0.25">
      <c r="A18" s="26">
        <v>3174</v>
      </c>
      <c r="B18" s="26">
        <v>14</v>
      </c>
      <c r="C18" s="9" t="s">
        <v>232</v>
      </c>
      <c r="H18" s="4" t="str">
        <f t="shared" si="0"/>
        <v>X</v>
      </c>
    </row>
    <row r="19" spans="1:9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9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9" x14ac:dyDescent="0.25">
      <c r="A31" s="26">
        <v>717</v>
      </c>
      <c r="B31" s="26">
        <v>27</v>
      </c>
      <c r="C31" s="9" t="s">
        <v>245</v>
      </c>
      <c r="F31" s="3" t="s">
        <v>43</v>
      </c>
      <c r="H31" s="4" t="str">
        <f t="shared" si="0"/>
        <v/>
      </c>
      <c r="I31" s="3" t="s">
        <v>527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H34" s="4" t="str">
        <f t="shared" si="0"/>
        <v>X</v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54" t="s">
        <v>491</v>
      </c>
      <c r="B39" s="54"/>
      <c r="C39" s="55"/>
      <c r="D39" s="22">
        <f>COUNTA(D5:D38)</f>
        <v>23</v>
      </c>
      <c r="E39" s="22">
        <f t="shared" ref="E39:G39" si="1">COUNTA(E5:E38)</f>
        <v>1</v>
      </c>
      <c r="F39" s="22">
        <f t="shared" si="1"/>
        <v>1</v>
      </c>
      <c r="G39" s="22">
        <f t="shared" si="1"/>
        <v>0</v>
      </c>
      <c r="H39" s="23">
        <f>COUNTIF($H$5:$H$38,"X")</f>
        <v>9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25</v>
      </c>
      <c r="E44" s="12">
        <f>D44/D43</f>
        <v>0.73529411764705888</v>
      </c>
    </row>
    <row r="45" spans="1:8" ht="18.75" x14ac:dyDescent="0.3">
      <c r="C45" s="19" t="s">
        <v>489</v>
      </c>
      <c r="D45" s="10">
        <f>H39</f>
        <v>9</v>
      </c>
      <c r="E45" s="12">
        <f>D45/D43</f>
        <v>0.26470588235294118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opLeftCell="A13" workbookViewId="0">
      <selection activeCell="D35" sqref="D35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H6" s="4" t="str">
        <f t="shared" ref="H6:H38" si="0">IF(COUNTA(D6:G6)=0,"X","")</f>
        <v>X</v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3" t="s">
        <v>43</v>
      </c>
      <c r="E14" s="45"/>
      <c r="F14" s="45"/>
      <c r="G14" s="45"/>
      <c r="H14" s="46" t="str">
        <f t="shared" si="0"/>
        <v/>
      </c>
      <c r="I14" s="50" t="s">
        <v>526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H23" s="4" t="str">
        <f t="shared" si="0"/>
        <v>X</v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H32" s="4" t="str">
        <f t="shared" si="0"/>
        <v>X</v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H33" s="4" t="str">
        <f t="shared" si="0"/>
        <v>X</v>
      </c>
      <c r="I33" s="4" t="s">
        <v>531</v>
      </c>
    </row>
    <row r="34" spans="1:10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54" t="s">
        <v>491</v>
      </c>
      <c r="B39" s="54"/>
      <c r="C39" s="55"/>
      <c r="D39" s="22">
        <f>COUNTA(D5:D38)</f>
        <v>28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6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28</v>
      </c>
      <c r="E44" s="12">
        <f>D44/D43</f>
        <v>0.82352941176470584</v>
      </c>
    </row>
    <row r="45" spans="1:10" ht="18.75" x14ac:dyDescent="0.3">
      <c r="C45" s="19" t="s">
        <v>489</v>
      </c>
      <c r="D45" s="10">
        <f>H39</f>
        <v>6</v>
      </c>
      <c r="E45" s="12">
        <f>D45/D43</f>
        <v>0.17647058823529413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10" workbookViewId="0">
      <selection activeCell="D26" sqref="D2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H5" s="4" t="str">
        <f>IF(COUNTA(D5:G5)=0,"X","")</f>
        <v>X</v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8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H10" s="4" t="str">
        <f t="shared" si="0"/>
        <v>X</v>
      </c>
    </row>
    <row r="11" spans="1:8" x14ac:dyDescent="0.25">
      <c r="A11" s="26">
        <v>4295</v>
      </c>
      <c r="B11" s="26">
        <v>7</v>
      </c>
      <c r="C11" s="9" t="s">
        <v>293</v>
      </c>
      <c r="H11" s="4" t="str">
        <f t="shared" si="0"/>
        <v>X</v>
      </c>
    </row>
    <row r="12" spans="1:8" x14ac:dyDescent="0.25">
      <c r="A12" s="26">
        <v>1687</v>
      </c>
      <c r="B12" s="26">
        <v>8</v>
      </c>
      <c r="C12" s="9" t="s">
        <v>294</v>
      </c>
      <c r="H12" s="4" t="str">
        <f t="shared" si="0"/>
        <v>X</v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H14" s="4" t="str">
        <f t="shared" si="0"/>
        <v>X</v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4067</v>
      </c>
      <c r="B17" s="26">
        <v>13</v>
      </c>
      <c r="C17" s="9" t="s">
        <v>300</v>
      </c>
      <c r="H17" s="4" t="str">
        <f t="shared" si="0"/>
        <v>X</v>
      </c>
    </row>
    <row r="18" spans="1:8" x14ac:dyDescent="0.25">
      <c r="A18" s="26">
        <v>1403</v>
      </c>
      <c r="B18" s="26">
        <v>14</v>
      </c>
      <c r="C18" s="9" t="s">
        <v>301</v>
      </c>
      <c r="H18" s="4" t="str">
        <f t="shared" si="0"/>
        <v>X</v>
      </c>
    </row>
    <row r="19" spans="1:8" x14ac:dyDescent="0.25">
      <c r="A19" s="26">
        <v>1719</v>
      </c>
      <c r="B19" s="26">
        <v>15</v>
      </c>
      <c r="C19" s="9" t="s">
        <v>302</v>
      </c>
      <c r="H19" s="4" t="str">
        <f t="shared" si="0"/>
        <v>X</v>
      </c>
    </row>
    <row r="20" spans="1:8" x14ac:dyDescent="0.25">
      <c r="A20" s="26">
        <v>1667</v>
      </c>
      <c r="B20" s="26">
        <v>16</v>
      </c>
      <c r="C20" s="9" t="s">
        <v>303</v>
      </c>
      <c r="H20" s="4" t="str">
        <f t="shared" si="0"/>
        <v>X</v>
      </c>
    </row>
    <row r="21" spans="1:8" x14ac:dyDescent="0.25">
      <c r="A21" s="26">
        <v>1799</v>
      </c>
      <c r="B21" s="26">
        <v>17</v>
      </c>
      <c r="C21" s="9" t="s">
        <v>304</v>
      </c>
      <c r="H21" s="4" t="str">
        <f t="shared" si="0"/>
        <v>X</v>
      </c>
    </row>
    <row r="22" spans="1:8" x14ac:dyDescent="0.25">
      <c r="A22" s="26">
        <v>1672</v>
      </c>
      <c r="B22" s="26">
        <v>18</v>
      </c>
      <c r="C22" s="9" t="s">
        <v>305</v>
      </c>
      <c r="H22" s="4" t="str">
        <f t="shared" si="0"/>
        <v>X</v>
      </c>
    </row>
    <row r="23" spans="1:8" x14ac:dyDescent="0.25">
      <c r="A23" s="26">
        <v>3595</v>
      </c>
      <c r="B23" s="26">
        <v>19</v>
      </c>
      <c r="C23" s="9" t="s">
        <v>306</v>
      </c>
      <c r="H23" s="4" t="str">
        <f t="shared" si="0"/>
        <v>X</v>
      </c>
    </row>
    <row r="24" spans="1:8" x14ac:dyDescent="0.25">
      <c r="A24" s="26">
        <v>4296</v>
      </c>
      <c r="B24" s="26">
        <v>20</v>
      </c>
      <c r="C24" s="9" t="s">
        <v>307</v>
      </c>
      <c r="H24" s="4" t="str">
        <f t="shared" si="0"/>
        <v>X</v>
      </c>
    </row>
    <row r="25" spans="1:8" x14ac:dyDescent="0.25">
      <c r="A25" s="26">
        <v>1645</v>
      </c>
      <c r="B25" s="26">
        <v>21</v>
      </c>
      <c r="C25" s="9" t="s">
        <v>308</v>
      </c>
      <c r="D25" s="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H26" s="4" t="str">
        <f t="shared" si="0"/>
        <v>X</v>
      </c>
    </row>
    <row r="27" spans="1:8" x14ac:dyDescent="0.25">
      <c r="A27" s="26">
        <v>1701</v>
      </c>
      <c r="B27" s="26">
        <v>23</v>
      </c>
      <c r="C27" s="9" t="s">
        <v>310</v>
      </c>
      <c r="H27" s="4" t="str">
        <f t="shared" si="0"/>
        <v>X</v>
      </c>
    </row>
    <row r="28" spans="1:8" x14ac:dyDescent="0.25">
      <c r="A28" s="26">
        <v>3245</v>
      </c>
      <c r="B28" s="26">
        <v>24</v>
      </c>
      <c r="C28" s="9" t="s">
        <v>311</v>
      </c>
      <c r="H28" s="4" t="str">
        <f t="shared" si="0"/>
        <v>X</v>
      </c>
    </row>
    <row r="29" spans="1:8" x14ac:dyDescent="0.25">
      <c r="A29" s="26">
        <v>1977</v>
      </c>
      <c r="B29" s="26">
        <v>25</v>
      </c>
      <c r="C29" s="9" t="s">
        <v>312</v>
      </c>
      <c r="D29" s="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H30" s="4" t="str">
        <f t="shared" si="0"/>
        <v>X</v>
      </c>
    </row>
    <row r="31" spans="1:8" x14ac:dyDescent="0.25">
      <c r="A31" s="26">
        <v>1649</v>
      </c>
      <c r="B31" s="26">
        <v>27</v>
      </c>
      <c r="C31" s="9" t="s">
        <v>314</v>
      </c>
      <c r="H31" s="4" t="str">
        <f t="shared" si="0"/>
        <v>X</v>
      </c>
    </row>
    <row r="32" spans="1:8" x14ac:dyDescent="0.25">
      <c r="A32" s="26">
        <v>2491</v>
      </c>
      <c r="B32" s="26">
        <v>28</v>
      </c>
      <c r="C32" s="9" t="s">
        <v>315</v>
      </c>
      <c r="H32" s="4" t="str">
        <f t="shared" si="0"/>
        <v>X</v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H34" s="4" t="str">
        <f t="shared" si="0"/>
        <v>X</v>
      </c>
    </row>
    <row r="35" spans="1:8" x14ac:dyDescent="0.25">
      <c r="A35" s="26">
        <v>2334</v>
      </c>
      <c r="B35" s="26">
        <v>31</v>
      </c>
      <c r="C35" s="9" t="s">
        <v>318</v>
      </c>
      <c r="D35" s="3" t="s">
        <v>43</v>
      </c>
      <c r="H35" s="4" t="str">
        <f t="shared" si="0"/>
        <v/>
      </c>
    </row>
    <row r="36" spans="1:8" x14ac:dyDescent="0.25">
      <c r="A36" s="26">
        <v>3597</v>
      </c>
      <c r="B36" s="26">
        <v>32</v>
      </c>
      <c r="C36" s="9" t="s">
        <v>319</v>
      </c>
      <c r="H36" s="4" t="str">
        <f t="shared" si="0"/>
        <v>X</v>
      </c>
    </row>
    <row r="37" spans="1:8" x14ac:dyDescent="0.25">
      <c r="A37" s="26">
        <v>1706</v>
      </c>
      <c r="B37" s="26">
        <v>33</v>
      </c>
      <c r="C37" s="9" t="s">
        <v>320</v>
      </c>
      <c r="H37" s="4" t="str">
        <f t="shared" si="0"/>
        <v>X</v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3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31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</v>
      </c>
      <c r="E44" s="12">
        <f>D44/D43</f>
        <v>8.8235294117647065E-2</v>
      </c>
    </row>
    <row r="45" spans="1:8" ht="18.75" x14ac:dyDescent="0.3">
      <c r="C45" s="19" t="s">
        <v>489</v>
      </c>
      <c r="D45" s="10">
        <f>H39</f>
        <v>31</v>
      </c>
      <c r="E45" s="12">
        <f>D45/D43</f>
        <v>0.91176470588235292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2020-06-16T03:43:55Z</dcterms:modified>
</cp:coreProperties>
</file>