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418B7524-7563-41DE-994B-AF2130504570}" xr6:coauthVersionLast="45" xr6:coauthVersionMax="45" xr10:uidLastSave="{00000000-0000-0000-0000-000000000000}"/>
  <bookViews>
    <workbookView xWindow="3105" yWindow="2745" windowWidth="14400" windowHeight="10755" tabRatio="710" firstSheet="10" activeTab="13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37" i="10" s="1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39" i="8" s="1"/>
  <c r="D45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1" l="1"/>
  <c r="H38" i="13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E43" i="5" s="1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<sst xmlns="http://schemas.openxmlformats.org/spreadsheetml/2006/main" count="1352" uniqueCount="531">
  <si>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</si>
  <si>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</si>
  <si>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</si>
  <si>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</si>
  <si>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</si>
  <si>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</si>
  <si>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</si>
  <si>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</si>
  <si>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</si>
  <si>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</si>
  <si>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</si>
  <si>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</si>
  <si>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</si>
  <si>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</si>
  <si>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</si>
  <si>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</si>
  <si>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</si>
  <si>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</si>
  <si>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</si>
  <si>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</si>
  <si>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</si>
  <si>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</si>
  <si>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</si>
  <si>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</si>
  <si>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</si>
  <si>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</si>
  <si>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</si>
  <si>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</si>
  <si>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</si>
  <si>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</si>
  <si>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</si>
  <si>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</si>
  <si>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</si>
  <si>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</si>
  <si>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</si>
  <si>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</si>
  <si>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</si>
  <si>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</si>
  <si>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</si>
  <si>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</si>
  <si>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</si>
  <si>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</si>
  <si>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</si>
  <si>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</si>
  <si>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</si>
  <si>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</si>
  <si>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</si>
  <si>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</si>
  <si>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</si>
  <si>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</si>
  <si>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</si>
  <si>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</si>
  <si>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</si>
  <si>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</si>
  <si>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</si>
  <si>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</si>
  <si>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</si>
  <si>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</si>
  <si>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</si>
  <si>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</si>
  <si>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</si>
  <si>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</si>
  <si>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</si>
  <si>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</si>
  <si>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</si>
  <si>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</si>
  <si>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</si>
  <si>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</si>
  <si>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</si>
  <si>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</si>
  <si>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</si>
  <si>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</si>
  <si>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</si>
  <si>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</si>
  <si>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</si>
  <si>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</si>
  <si>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</si>
  <si>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</si>
  <si>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</si>
  <si>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</si>
  <si>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</si>
  <si>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</si>
  <si>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</si>
  <si>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</si>
  <si>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</si>
  <si>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</si>
  <si>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</si>
  <si>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</si>
  <si>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</si>
  <si>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</si>
  <si>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</si>
  <si>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</si>
  <si>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</si>
  <si>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</si>
  <si>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</si>
  <si>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</si>
  <si>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</si>
  <si>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</si>
  <si>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</si>
  <si>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</si>
  <si>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</si>
  <si>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</si>
  <si>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</si>
  <si>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</si>
  <si>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</si>
  <si>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</si>
  <si>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</si>
  <si>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</si>
  <si>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</si>
  <si>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</si>
  <si>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</si>
  <si>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</si>
  <si>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</si>
  <si>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</si>
  <si>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</si>
  <si>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</si>
  <si>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</si>
  <si>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</si>
  <si>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</si>
  <si>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</si>
  <si>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</si>
  <si>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</si>
  <si>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</si>
  <si>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</si>
  <si>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</si>
  <si>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</si>
  <si>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</si>
  <si>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</si>
  <si>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</si>
  <si>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</si>
  <si>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</si>
  <si>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</si>
  <si>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</si>
  <si>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</si>
  <si>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</si>
  <si>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</si>
  <si>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</si>
  <si>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</si>
  <si>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</si>
  <si>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</si>
  <si>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</si>
  <si>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</si>
  <si>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</si>
  <si>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</si>
  <si>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</si>
  <si>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</si>
  <si>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</si>
  <si>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</si>
  <si>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</si>
  <si>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</si>
  <si>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</si>
  <si>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</si>
  <si>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</si>
  <si>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</si>
  <si>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</si>
  <si>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</si>
  <si>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</si>
  <si>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</si>
  <si>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</si>
  <si>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</si>
  <si>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</si>
  <si>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</si>
  <si>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</si>
  <si>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</si>
  <si>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</si>
  <si>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</si>
  <si>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</si>
  <si>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</si>
  <si>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</si>
  <si>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</si>
  <si>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</si>
  <si>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</si>
  <si>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</si>
  <si>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</si>
  <si>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</si>
  <si>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</si>
  <si>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</si>
  <si>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</si>
  <si>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</si>
  <si>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</si>
  <si>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</si>
  <si>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</si>
  <si>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</si>
  <si>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</si>
  <si>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</si>
  <si>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</si>
  <si>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</si>
  <si>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</si>
  <si>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</si>
  <si>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</si>
  <si>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</si>
  <si>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</si>
  <si>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</si>
  <si>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</si>
  <si>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</si>
  <si>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</si>
  <si>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</si>
  <si>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</si>
  <si>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</si>
  <si>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</si>
  <si>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</si>
  <si>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</si>
  <si>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</si>
  <si>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</si>
  <si>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</si>
  <si>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</si>
  <si>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</si>
  <si>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</si>
  <si>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</si>
  <si>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</si>
  <si>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</si>
  <si>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</si>
  <si>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</si>
  <si>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</si>
  <si>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</si>
  <si>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</si>
  <si>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</si>
  <si>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</si>
  <si>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</si>
  <si>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</si>
  <si>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</si>
  <si>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</si>
  <si>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</si>
  <si>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</si>
  <si>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</si>
  <si>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</si>
  <si>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</si>
  <si>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</si>
  <si>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</si>
  <si>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</si>
  <si>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</si>
  <si>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</si>
  <si>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</si>
  <si>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</si>
  <si>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</si>
  <si>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</si>
  <si>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</si>
  <si>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</si>
  <si>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</si>
  <si>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</si>
  <si>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</si>
  <si>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</si>
  <si>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</si>
  <si>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</si>
  <si>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</si>
  <si>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</si>
  <si>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</si>
  <si>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</si>
  <si>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</si>
  <si>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</si>
  <si>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</si>
  <si>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</si>
  <si>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</si>
  <si>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</si>
  <si>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</si>
  <si>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</si>
  <si>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</si>
  <si>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</si>
  <si>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</si>
  <si>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</si>
  <si>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</si>
  <si>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</si>
  <si>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</si>
  <si>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</si>
  <si>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</si>
  <si>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</si>
  <si>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</si>
  <si>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</si>
  <si>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</si>
  <si>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</si>
  <si>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</si>
  <si>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</si>
  <si>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</si>
  <si>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</si>
  <si>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</si>
  <si>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</si>
  <si>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</si>
  <si>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</si>
  <si>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</si>
  <si>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</si>
  <si>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</si>
  <si>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</si>
  <si>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</si>
  <si>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</si>
  <si>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</si>
  <si>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</si>
  <si>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</si>
  <si>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</si>
  <si>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</si>
  <si>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</si>
  <si>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</si>
  <si>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</si>
  <si>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</si>
  <si>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</si>
  <si>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</si>
  <si>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</si>
  <si>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</si>
  <si>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</si>
  <si>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</si>
  <si>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</si>
  <si>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</si>
  <si>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</si>
  <si>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</si>
  <si>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</si>
  <si>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</si>
  <si>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</si>
  <si>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</si>
  <si>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</si>
  <si>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</si>
  <si>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</si>
  <si>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</si>
  <si>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</si>
  <si>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</si>
  <si>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</si>
  <si>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</si>
  <si>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</si>
  <si>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</si>
  <si>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</si>
  <si>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</si>
  <si>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</si>
  <si>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</si>
  <si>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</si>
  <si>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</si>
  <si>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</si>
  <si>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</si>
  <si>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</si>
  <si>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</si>
  <si>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</si>
  <si>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</si>
  <si>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</si>
  <si>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</si>
  <si>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</si>
  <si>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</si>
  <si>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</si>
  <si>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</si>
  <si>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</si>
  <si>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</si>
  <si>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</si>
  <si>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</si>
  <si>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</si>
  <si>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</si>
  <si>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</si>
  <si>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</si>
  <si>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</si>
  <si>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</si>
  <si>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</si>
  <si>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</si>
  <si>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</si>
  <si>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</si>
  <si>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</si>
  <si>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</si>
  <si>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</si>
  <si>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</si>
  <si>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</si>
  <si>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</si>
  <si>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</si>
  <si>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</si>
  <si>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</si>
  <si>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</si>
  <si>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</si>
  <si>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</si>
  <si>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</si>
  <si>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</si>
  <si>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</si>
  <si>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</si>
  <si>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</si>
  <si>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</si>
  <si>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</si>
  <si>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</si>
  <si>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</si>
  <si>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</si>
  <si>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</si>
  <si>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</si>
  <si>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</si>
  <si>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</si>
  <si>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</si>
  <si>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</si>
  <si>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</si>
  <si>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</si>
  <si>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</si>
  <si>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</si>
  <si>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</si>
  <si>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</si>
  <si>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</si>
  <si>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</si>
  <si>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</si>
  <si>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</si>
  <si>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</si>
  <si>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</si>
  <si>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</si>
  <si>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</si>
  <si>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</si>
  <si>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</si>
  <si>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</si>
  <si>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</si>
  <si>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</si>
  <si>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</si>
  <si>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</si>
  <si>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</si>
  <si>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</si>
  <si>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</si>
  <si>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</si>
  <si>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</si>
  <si>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</si>
  <si>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</si>
  <si>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</si>
  <si>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</si>
  <si>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</si>
  <si>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</si>
  <si>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</si>
  <si>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</si>
  <si>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</si>
  <si>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</si>
  <si>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</si>
  <si>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</si>
  <si>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</si>
  <si>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</si>
  <si>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</si>
  <si>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</si>
  <si>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</si>
  <si>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</si>
  <si>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</si>
  <si>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</si>
  <si>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</si>
  <si>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</si>
  <si>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</si>
  <si>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</si>
  <si>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</si>
  <si>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</si>
  <si>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</si>
  <si>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</si>
  <si>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</si>
  <si>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</si>
  <si>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</si>
  <si>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</si>
  <si>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</si>
  <si>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</si>
  <si>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</si>
  <si>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</si>
  <si>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</si>
  <si>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</si>
  <si>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</si>
  <si>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</si>
  <si>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</si>
  <si>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</si>
  <si>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</si>
  <si>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</si>
  <si>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</si>
  <si>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</si>
  <si>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</si>
  <si>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</si>
  <si>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</si>
  <si>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</si>
  <si>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</si>
  <si>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</si>
  <si>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</si>
  <si>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</si>
  <si>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</si>
  <si>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</si>
  <si>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</si>
  <si>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</si>
  <si>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</si>
  <si>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</si>
  <si>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</si>
  <si>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</si>
  <si>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</si>
  <si>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</si>
  <si>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</si>
  <si>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</si>
  <si>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</si>
  <si>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</si>
  <si>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</si>
  <si>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</si>
  <si>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</si>
  <si>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</si>
  <si>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</si>
  <si>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</si>
  <si>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</si>
  <si>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</si>
  <si>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</si>
  <si>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</si>
  <si>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</si>
  <si>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</si>
  <si>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</si>
  <si>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</si>
  <si>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</si>
  <si>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</si>
  <si>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</si>
  <si>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</si>
  <si>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</si>
  <si>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</si>
  <si>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</si>
  <si>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</si>
  <si>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</si>
  <si>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</si>
  <si>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</si>
  <si>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</si>
  <si>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</si>
  <si>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</si>
  <si>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</si>
  <si>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</si>
  <si>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</si>
  <si>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</si>
  <si>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</si>
  <si>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</si>
  <si>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</si>
  <si>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</si>
  <si>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</si>
  <si>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</si>
  <si>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</si>
  <si>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</si>
  <si>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</si>
  <si>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</si>
  <si>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</si>
  <si>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</si>
  <si>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</si>
  <si>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</si>
  <si>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</si>
  <si>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</si>
  <si>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</si>
  <si>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</si>
  <si>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</si>
  <si>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</si>
  <si>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</si>
  <si>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Esta joven se reitro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</si>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</sst>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40</c:v>
                </c:pt>
                <c:pt idx="1">
                  <c:v>34</c:v>
                </c:pt>
                <c:pt idx="2">
                  <c:v>36</c:v>
                </c:pt>
                <c:pt idx="3">
                  <c:v>33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34</c:v>
                </c:pt>
                <c:pt idx="8">
                  <c:v>33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0.97058823529411764</c:v>
                </c:pt>
                <c:pt idx="6">
                  <c:v>0.94117647058823528</c:v>
                </c:pt>
                <c:pt idx="7">
                  <c:v>1</c:v>
                </c:pt>
                <c:pt idx="8">
                  <c:v>1</c:v>
                </c:pt>
                <c:pt idx="9">
                  <c:v>0.96875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2.9411764705882353E-2</c:v>
                </c:pt>
                <c:pt idx="6">
                  <c:v>5.8823529411764705E-2</c:v>
                </c:pt>
                <c:pt idx="7">
                  <c:v>0</c:v>
                </c:pt>
                <c:pt idx="8">
                  <c:v>0</c:v>
                </c:pt>
                <c:pt idx="9">
                  <c:v>3.125E-2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40</v>
      </c>
      <c r="C5" s="10">
        <f>'08-1'!D44</f>
        <v>34</v>
      </c>
      <c r="D5" s="10">
        <f>'08-2'!D46</f>
        <v>36</v>
      </c>
      <c r="E5" s="10">
        <f>'08-3'!D44</f>
        <v>33</v>
      </c>
      <c r="F5" s="10">
        <f>'08-4'!D44</f>
        <v>34</v>
      </c>
      <c r="G5" s="10">
        <f>'09-1'!D44</f>
        <v>33</v>
      </c>
      <c r="H5" s="10">
        <f>'09-2'!D44</f>
        <v>32</v>
      </c>
      <c r="I5" s="10">
        <f>'09-3'!D44</f>
        <v>34</v>
      </c>
      <c r="J5" s="10">
        <f>'10-1'!D43</f>
        <v>33</v>
      </c>
      <c r="K5" s="10">
        <f>'10-2'!D42</f>
        <v>31</v>
      </c>
      <c r="L5" s="10">
        <f>'10-3'!D43</f>
        <v>33</v>
      </c>
      <c r="M5" s="10">
        <f>'11-1'!D44</f>
        <v>34</v>
      </c>
      <c r="N5" s="10">
        <f>'11-2'!D43</f>
        <v>33</v>
      </c>
      <c r="O5" s="10">
        <f>'11-3'!D43</f>
        <v>33</v>
      </c>
      <c r="P5" s="33">
        <f t="shared" ref="P5:P8" si="0">AVERAGE(B5:O5)</f>
        <v>33.785714285714285</v>
      </c>
      <c r="Q5" s="33">
        <f t="shared" ref="Q5:Q8" si="1">MAX(B5:O5)</f>
        <v>40</v>
      </c>
      <c r="R5" s="33">
        <f t="shared" ref="R5:R8" si="2">MIN(B5:O5)</f>
        <v>31</v>
      </c>
    </row>
    <row r="6" spans="1:18" ht="18.75" x14ac:dyDescent="0.3">
      <c r="A6" s="19" t="s">
        <v>489</v>
      </c>
      <c r="B6" s="10">
        <f>'06-1'!D51</f>
        <v>0</v>
      </c>
      <c r="C6" s="10">
        <f>'08-1'!D45</f>
        <v>0</v>
      </c>
      <c r="D6" s="10">
        <f>'08-2'!D47</f>
        <v>0</v>
      </c>
      <c r="E6" s="10">
        <f>'08-3'!D45</f>
        <v>0</v>
      </c>
      <c r="F6" s="10">
        <f>'08-4'!D45</f>
        <v>0</v>
      </c>
      <c r="G6" s="10">
        <f>'09-1'!D45</f>
        <v>1</v>
      </c>
      <c r="H6" s="10">
        <f>'09-2'!D45</f>
        <v>2</v>
      </c>
      <c r="I6" s="10">
        <f>'09-3'!D45</f>
        <v>0</v>
      </c>
      <c r="J6" s="10">
        <f>'10-1'!D44</f>
        <v>0</v>
      </c>
      <c r="K6" s="10">
        <f>'10-2'!D43</f>
        <v>1</v>
      </c>
      <c r="L6" s="10">
        <f>'10-3'!D44</f>
        <v>0</v>
      </c>
      <c r="M6" s="10">
        <f>'11-1'!D45</f>
        <v>0</v>
      </c>
      <c r="N6" s="10">
        <f>'11-2'!D44</f>
        <v>0</v>
      </c>
      <c r="O6" s="10">
        <f>'11-3'!D44</f>
        <v>0</v>
      </c>
      <c r="P6" s="33">
        <f t="shared" si="0"/>
        <v>0.2857142857142857</v>
      </c>
      <c r="Q6" s="33">
        <f t="shared" si="1"/>
        <v>2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1</v>
      </c>
      <c r="C7" s="32">
        <f t="shared" ref="C7:O7" si="3">C5/C4</f>
        <v>1</v>
      </c>
      <c r="D7" s="32">
        <f t="shared" si="3"/>
        <v>1</v>
      </c>
      <c r="E7" s="32">
        <f t="shared" si="3"/>
        <v>1</v>
      </c>
      <c r="F7" s="32">
        <f t="shared" si="3"/>
        <v>1</v>
      </c>
      <c r="G7" s="32">
        <f t="shared" si="3"/>
        <v>0.97058823529411764</v>
      </c>
      <c r="H7" s="32">
        <f t="shared" si="3"/>
        <v>0.94117647058823528</v>
      </c>
      <c r="I7" s="32">
        <f t="shared" si="3"/>
        <v>1</v>
      </c>
      <c r="J7" s="32">
        <f t="shared" si="3"/>
        <v>1</v>
      </c>
      <c r="K7" s="32">
        <f t="shared" si="3"/>
        <v>0.96875</v>
      </c>
      <c r="L7" s="32">
        <f t="shared" si="3"/>
        <v>1</v>
      </c>
      <c r="M7" s="32">
        <f t="shared" si="3"/>
        <v>1</v>
      </c>
      <c r="N7" s="32">
        <f t="shared" si="3"/>
        <v>1</v>
      </c>
      <c r="O7" s="32">
        <f t="shared" si="3"/>
        <v>1</v>
      </c>
      <c r="P7" s="34">
        <f t="shared" si="0"/>
        <v>0.99146533613445376</v>
      </c>
      <c r="Q7" s="34">
        <f t="shared" si="1"/>
        <v>1</v>
      </c>
      <c r="R7" s="34">
        <f t="shared" si="2"/>
        <v>0.94117647058823528</v>
      </c>
    </row>
    <row r="8" spans="1:18" ht="18.75" x14ac:dyDescent="0.3">
      <c r="A8" s="35" t="s">
        <v>512</v>
      </c>
      <c r="B8" s="36">
        <f>B6/B4</f>
        <v>0</v>
      </c>
      <c r="C8" s="36">
        <f t="shared" ref="C8:O8" si="4">C6/C4</f>
        <v>0</v>
      </c>
      <c r="D8" s="36">
        <f t="shared" si="4"/>
        <v>0</v>
      </c>
      <c r="E8" s="36">
        <f t="shared" si="4"/>
        <v>0</v>
      </c>
      <c r="F8" s="36">
        <f t="shared" si="4"/>
        <v>0</v>
      </c>
      <c r="G8" s="36">
        <f t="shared" si="4"/>
        <v>2.9411764705882353E-2</v>
      </c>
      <c r="H8" s="36">
        <f t="shared" si="4"/>
        <v>5.8823529411764705E-2</v>
      </c>
      <c r="I8" s="36">
        <f t="shared" si="4"/>
        <v>0</v>
      </c>
      <c r="J8" s="36">
        <f t="shared" si="4"/>
        <v>0</v>
      </c>
      <c r="K8" s="36">
        <f t="shared" si="4"/>
        <v>3.125E-2</v>
      </c>
      <c r="L8" s="36">
        <f t="shared" si="4"/>
        <v>0</v>
      </c>
      <c r="M8" s="36">
        <f t="shared" si="4"/>
        <v>0</v>
      </c>
      <c r="N8" s="36">
        <f t="shared" si="4"/>
        <v>0</v>
      </c>
      <c r="O8" s="36">
        <f t="shared" si="4"/>
        <v>0</v>
      </c>
      <c r="P8" s="37">
        <f t="shared" si="0"/>
        <v>8.5346638655462177E-3</v>
      </c>
      <c r="Q8" s="37">
        <f t="shared" si="1"/>
        <v>5.8823529411764705E-2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16"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8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53" t="s">
        <v>491</v>
      </c>
      <c r="B38" s="53"/>
      <c r="C38" s="54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C17" sqref="C1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9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528</v>
      </c>
    </row>
    <row r="5" spans="1:9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9" x14ac:dyDescent="0.25">
      <c r="A6" s="26">
        <v>2094</v>
      </c>
      <c r="B6" s="26">
        <v>2</v>
      </c>
      <c r="C6" s="9" t="s">
        <v>356</v>
      </c>
      <c r="D6" s="3" t="s">
        <v>43</v>
      </c>
      <c r="H6" s="4" t="str">
        <f t="shared" ref="H6:H36" si="0">IF(COUNTA(D6:G6)=0,"X","")</f>
        <v/>
      </c>
    </row>
    <row r="7" spans="1:9" x14ac:dyDescent="0.25">
      <c r="A7" s="26">
        <v>871</v>
      </c>
      <c r="B7" s="26">
        <v>3</v>
      </c>
      <c r="C7" s="9" t="s">
        <v>357</v>
      </c>
      <c r="D7" s="3" t="s">
        <v>43</v>
      </c>
      <c r="H7" s="4" t="str">
        <f t="shared" si="0"/>
        <v/>
      </c>
    </row>
    <row r="8" spans="1:9" x14ac:dyDescent="0.25">
      <c r="A8" s="26">
        <v>1379</v>
      </c>
      <c r="B8" s="26">
        <v>4</v>
      </c>
      <c r="C8" s="9" t="s">
        <v>358</v>
      </c>
      <c r="D8" s="3" t="s">
        <v>43</v>
      </c>
      <c r="H8" s="4" t="str">
        <f t="shared" si="0"/>
        <v/>
      </c>
    </row>
    <row r="9" spans="1:9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9" x14ac:dyDescent="0.25">
      <c r="A10" s="26">
        <v>4300</v>
      </c>
      <c r="B10" s="26">
        <v>6</v>
      </c>
      <c r="C10" s="9" t="s">
        <v>360</v>
      </c>
      <c r="D10" s="3" t="s">
        <v>43</v>
      </c>
      <c r="H10" s="4" t="str">
        <f t="shared" si="0"/>
        <v/>
      </c>
    </row>
    <row r="11" spans="1:9" x14ac:dyDescent="0.25">
      <c r="A11" s="26">
        <v>3543</v>
      </c>
      <c r="B11" s="26">
        <v>7</v>
      </c>
      <c r="C11" s="9" t="s">
        <v>361</v>
      </c>
      <c r="D11" s="3" t="s">
        <v>43</v>
      </c>
      <c r="H11" s="4" t="str">
        <f t="shared" si="0"/>
        <v/>
      </c>
    </row>
    <row r="12" spans="1:9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9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9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9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9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529</v>
      </c>
    </row>
    <row r="18" spans="1:9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9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9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9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9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9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9" x14ac:dyDescent="0.25">
      <c r="A24" s="26">
        <v>633</v>
      </c>
      <c r="B24" s="26">
        <v>20</v>
      </c>
      <c r="C24" s="9" t="s">
        <v>374</v>
      </c>
      <c r="D24" s="3" t="s">
        <v>43</v>
      </c>
      <c r="H24" s="4" t="str">
        <f t="shared" si="0"/>
        <v/>
      </c>
    </row>
    <row r="25" spans="1:9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9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9" x14ac:dyDescent="0.25">
      <c r="A27" s="26">
        <v>4082</v>
      </c>
      <c r="B27" s="26">
        <v>23</v>
      </c>
      <c r="C27" s="9" t="s">
        <v>377</v>
      </c>
      <c r="D27" s="3" t="s">
        <v>43</v>
      </c>
      <c r="H27" s="4" t="str">
        <f t="shared" si="0"/>
        <v/>
      </c>
    </row>
    <row r="28" spans="1:9" x14ac:dyDescent="0.25">
      <c r="A28" s="26">
        <v>2997</v>
      </c>
      <c r="B28" s="26">
        <v>24</v>
      </c>
      <c r="C28" s="9" t="s">
        <v>378</v>
      </c>
      <c r="D28" s="3" t="s">
        <v>43</v>
      </c>
      <c r="H28" s="4" t="str">
        <f t="shared" si="0"/>
        <v/>
      </c>
    </row>
    <row r="29" spans="1:9" x14ac:dyDescent="0.25">
      <c r="A29" s="26">
        <v>3839</v>
      </c>
      <c r="B29" s="26">
        <v>25</v>
      </c>
      <c r="C29" s="9" t="s">
        <v>379</v>
      </c>
      <c r="D29" s="3" t="s">
        <v>43</v>
      </c>
      <c r="H29" s="4" t="str">
        <f t="shared" si="0"/>
        <v/>
      </c>
    </row>
    <row r="30" spans="1:9" x14ac:dyDescent="0.25">
      <c r="A30" s="26">
        <v>716</v>
      </c>
      <c r="B30" s="26">
        <v>26</v>
      </c>
      <c r="C30" s="9" t="s">
        <v>380</v>
      </c>
      <c r="D30" s="3" t="s">
        <v>43</v>
      </c>
      <c r="H30" s="4" t="str">
        <f t="shared" si="0"/>
        <v/>
      </c>
    </row>
    <row r="31" spans="1:9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9" x14ac:dyDescent="0.25">
      <c r="A32" s="26">
        <v>4079</v>
      </c>
      <c r="B32" s="26">
        <v>28</v>
      </c>
      <c r="C32" s="9" t="s">
        <v>382</v>
      </c>
      <c r="D32" s="3" t="s">
        <v>43</v>
      </c>
      <c r="H32" s="4" t="str">
        <f t="shared" si="0"/>
        <v/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D36" s="3" t="s">
        <v>43</v>
      </c>
      <c r="H36" s="4" t="str">
        <f t="shared" si="0"/>
        <v/>
      </c>
    </row>
    <row r="37" spans="1:8" ht="16.5" thickBot="1" x14ac:dyDescent="0.3">
      <c r="A37" s="53" t="s">
        <v>491</v>
      </c>
      <c r="B37" s="53"/>
      <c r="C37" s="54"/>
      <c r="D37" s="22">
        <f>COUNTA(D5:D36)</f>
        <v>31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31</v>
      </c>
      <c r="E42" s="12">
        <f>D42/D41</f>
        <v>0.96875</v>
      </c>
    </row>
    <row r="43" spans="1:8" ht="18.75" x14ac:dyDescent="0.3">
      <c r="C43" s="19" t="s">
        <v>489</v>
      </c>
      <c r="D43" s="10">
        <f>H37</f>
        <v>1</v>
      </c>
      <c r="E43" s="12">
        <f>D43/D41</f>
        <v>3.125E-2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workbookViewId="0">
      <selection activeCell="D13" sqref="D1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8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D8" s="3" t="s">
        <v>487</v>
      </c>
      <c r="H8" s="4" t="str">
        <f t="shared" si="0"/>
        <v/>
      </c>
    </row>
    <row r="9" spans="1:8" x14ac:dyDescent="0.25">
      <c r="A9" s="26">
        <v>4057</v>
      </c>
      <c r="B9" s="26">
        <v>5</v>
      </c>
      <c r="C9" s="9" t="s">
        <v>391</v>
      </c>
      <c r="D9" s="3" t="s">
        <v>487</v>
      </c>
      <c r="H9" s="4" t="str">
        <f t="shared" si="0"/>
        <v/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D12" s="3" t="s">
        <v>43</v>
      </c>
      <c r="H12" s="4" t="str">
        <f t="shared" si="0"/>
        <v/>
      </c>
    </row>
    <row r="13" spans="1:8" x14ac:dyDescent="0.25">
      <c r="A13" s="26">
        <v>1416</v>
      </c>
      <c r="B13" s="26">
        <v>9</v>
      </c>
      <c r="C13" s="9" t="s">
        <v>395</v>
      </c>
      <c r="D13" s="3" t="s">
        <v>43</v>
      </c>
      <c r="H13" s="4" t="str">
        <f t="shared" si="0"/>
        <v/>
      </c>
    </row>
    <row r="14" spans="1:8" x14ac:dyDescent="0.25">
      <c r="A14" s="26">
        <v>1400</v>
      </c>
      <c r="B14" s="26">
        <v>10</v>
      </c>
      <c r="C14" s="9" t="s">
        <v>396</v>
      </c>
      <c r="D14" s="3" t="s">
        <v>43</v>
      </c>
      <c r="H14" s="4" t="str">
        <f t="shared" si="0"/>
        <v/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D19" s="3" t="s">
        <v>43</v>
      </c>
      <c r="H19" s="4" t="str">
        <f t="shared" si="0"/>
        <v/>
      </c>
    </row>
    <row r="20" spans="1:8" x14ac:dyDescent="0.25">
      <c r="A20" s="26">
        <v>1763</v>
      </c>
      <c r="B20" s="26">
        <v>16</v>
      </c>
      <c r="C20" s="9" t="s">
        <v>402</v>
      </c>
      <c r="D20" s="3" t="s">
        <v>43</v>
      </c>
      <c r="H20" s="4" t="str">
        <f t="shared" si="0"/>
        <v/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D23" s="3" t="s">
        <v>43</v>
      </c>
      <c r="H23" s="4" t="str">
        <f t="shared" si="0"/>
        <v/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D25" s="3" t="s">
        <v>43</v>
      </c>
      <c r="H25" s="4" t="str">
        <f t="shared" si="0"/>
        <v/>
      </c>
    </row>
    <row r="26" spans="1:8" x14ac:dyDescent="0.25">
      <c r="A26" s="26">
        <v>3373</v>
      </c>
      <c r="B26" s="26">
        <v>22</v>
      </c>
      <c r="C26" s="9" t="s">
        <v>408</v>
      </c>
      <c r="D26" s="3" t="s">
        <v>43</v>
      </c>
      <c r="H26" s="4" t="str">
        <f t="shared" si="0"/>
        <v/>
      </c>
    </row>
    <row r="27" spans="1:8" x14ac:dyDescent="0.25">
      <c r="A27" s="26">
        <v>4301</v>
      </c>
      <c r="B27" s="26">
        <v>23</v>
      </c>
      <c r="C27" s="9" t="s">
        <v>409</v>
      </c>
      <c r="D27" s="3" t="s">
        <v>43</v>
      </c>
      <c r="H27" s="4" t="str">
        <f t="shared" si="0"/>
        <v/>
      </c>
    </row>
    <row r="28" spans="1:8" x14ac:dyDescent="0.25">
      <c r="A28" s="26">
        <v>713</v>
      </c>
      <c r="B28" s="26">
        <v>24</v>
      </c>
      <c r="C28" s="9" t="s">
        <v>410</v>
      </c>
      <c r="D28" s="3" t="s">
        <v>43</v>
      </c>
      <c r="H28" s="4" t="str">
        <f t="shared" si="0"/>
        <v/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D30" s="3" t="s">
        <v>43</v>
      </c>
      <c r="H30" s="4" t="str">
        <f t="shared" si="0"/>
        <v/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D33" s="3" t="s">
        <v>43</v>
      </c>
      <c r="H33" s="4" t="str">
        <f t="shared" si="0"/>
        <v/>
      </c>
    </row>
    <row r="34" spans="1:8" x14ac:dyDescent="0.25">
      <c r="A34" s="26">
        <v>1436</v>
      </c>
      <c r="B34" s="26">
        <v>30</v>
      </c>
      <c r="C34" s="9" t="s">
        <v>416</v>
      </c>
      <c r="D34" s="3" t="s">
        <v>43</v>
      </c>
      <c r="H34" s="4" t="str">
        <f t="shared" si="0"/>
        <v/>
      </c>
    </row>
    <row r="35" spans="1:8" x14ac:dyDescent="0.25">
      <c r="A35" s="26">
        <v>639</v>
      </c>
      <c r="B35" s="26">
        <v>31</v>
      </c>
      <c r="C35" s="9" t="s">
        <v>417</v>
      </c>
      <c r="D35" s="3" t="s">
        <v>43</v>
      </c>
      <c r="H35" s="4" t="str">
        <f t="shared" si="0"/>
        <v/>
      </c>
    </row>
    <row r="36" spans="1:8" x14ac:dyDescent="0.25">
      <c r="A36" s="26">
        <v>2835</v>
      </c>
      <c r="B36" s="26">
        <v>32</v>
      </c>
      <c r="C36" s="9" t="s">
        <v>418</v>
      </c>
      <c r="D36" s="3" t="s">
        <v>43</v>
      </c>
      <c r="H36" s="4" t="str">
        <f t="shared" si="0"/>
        <v/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53" t="s">
        <v>491</v>
      </c>
      <c r="B38" s="53"/>
      <c r="C38" s="54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10" workbookViewId="0">
      <selection activeCell="C30" sqref="C3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8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D17" s="3" t="s">
        <v>43</v>
      </c>
      <c r="H17" s="4" t="str">
        <f t="shared" si="0"/>
        <v/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D24" s="3" t="s">
        <v>43</v>
      </c>
      <c r="H24" s="4" t="str">
        <f t="shared" si="0"/>
        <v/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53" t="s">
        <v>491</v>
      </c>
      <c r="B39" s="53"/>
      <c r="C39" s="54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tabSelected="1" topLeftCell="D1" workbookViewId="0">
      <selection activeCell="I30" sqref="I30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9" ht="15" customHeight="1" x14ac:dyDescent="0.25">
      <c r="A2" s="52"/>
      <c r="B2" s="52"/>
      <c r="C2" s="52"/>
      <c r="D2" s="52"/>
      <c r="E2" s="52"/>
      <c r="F2" s="52"/>
      <c r="G2" s="52"/>
      <c r="H2" s="52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5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9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9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9" x14ac:dyDescent="0.25">
      <c r="A9" s="27">
        <v>3601</v>
      </c>
      <c r="B9" s="27">
        <v>5</v>
      </c>
      <c r="C9" s="9" t="s">
        <v>52</v>
      </c>
      <c r="D9" s="3" t="s">
        <v>43</v>
      </c>
      <c r="H9" s="4" t="str">
        <f t="shared" si="0"/>
        <v/>
      </c>
    </row>
    <row r="10" spans="1:9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9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9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9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9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9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9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9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9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9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9" x14ac:dyDescent="0.25">
      <c r="A20" s="27">
        <v>3548</v>
      </c>
      <c r="B20" s="27">
        <v>16</v>
      </c>
      <c r="C20" s="9" t="s">
        <v>63</v>
      </c>
      <c r="D20" s="3" t="s">
        <v>43</v>
      </c>
      <c r="H20" s="4" t="str">
        <f t="shared" si="0"/>
        <v/>
      </c>
    </row>
    <row r="21" spans="1:9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9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9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9" x14ac:dyDescent="0.25">
      <c r="A24" s="27">
        <v>3188</v>
      </c>
      <c r="B24" s="27">
        <v>20</v>
      </c>
      <c r="C24" s="9" t="s">
        <v>67</v>
      </c>
      <c r="D24" s="3" t="s">
        <v>43</v>
      </c>
      <c r="H24" s="4" t="str">
        <f t="shared" si="0"/>
        <v/>
      </c>
    </row>
    <row r="25" spans="1:9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9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9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9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9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  <c r="I29" t="s">
        <v>530</v>
      </c>
    </row>
    <row r="30" spans="1:9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9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9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53" t="s">
        <v>491</v>
      </c>
      <c r="B38" s="53"/>
      <c r="C38" s="54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C11" sqref="C1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8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53" t="s">
        <v>491</v>
      </c>
      <c r="B38" s="53"/>
      <c r="C38" s="54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C5" sqref="C5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9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D24" s="3" t="s">
        <v>43</v>
      </c>
      <c r="H24" s="4" t="str">
        <f t="shared" si="0"/>
        <v/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D27" s="3" t="s">
        <v>43</v>
      </c>
      <c r="H27" s="4" t="str">
        <f t="shared" si="0"/>
        <v/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9" t="s">
        <v>39</v>
      </c>
      <c r="D41" s="3" t="s">
        <v>43</v>
      </c>
      <c r="H41" s="4" t="str">
        <f t="shared" si="0"/>
        <v/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H44" s="4" t="str">
        <f t="shared" si="0"/>
        <v/>
      </c>
      <c r="I44" t="s">
        <v>43</v>
      </c>
    </row>
    <row r="45" spans="1:9" ht="16.5" thickBot="1" x14ac:dyDescent="0.3">
      <c r="A45" s="53" t="s">
        <v>491</v>
      </c>
      <c r="B45" s="53"/>
      <c r="C45" s="54"/>
      <c r="D45" s="22">
        <f>COUNTA(D5:D44)</f>
        <v>40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0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40</v>
      </c>
      <c r="E50" s="12">
        <f>D50/$D$49</f>
        <v>1</v>
      </c>
    </row>
    <row r="51" spans="3:5" ht="18.75" x14ac:dyDescent="0.3">
      <c r="C51" s="19" t="s">
        <v>489</v>
      </c>
      <c r="D51" s="10">
        <f>H45</f>
        <v>0</v>
      </c>
      <c r="E51" s="12">
        <f>D51/$D$49</f>
        <v>0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0" workbookViewId="0">
      <selection activeCell="C24" sqref="C2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8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 t="shared" si="0"/>
        <v/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D13" s="3" t="s">
        <v>43</v>
      </c>
      <c r="H13" s="4" t="str">
        <f t="shared" si="0"/>
        <v/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D28" s="3" t="s">
        <v>43</v>
      </c>
      <c r="H28" s="4" t="str">
        <f t="shared" si="0"/>
        <v/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 t="shared" si="0"/>
        <v/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53" t="s">
        <v>491</v>
      </c>
      <c r="B39" s="53"/>
      <c r="C39" s="54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workbookViewId="0">
      <selection activeCell="A24" sqref="A24:XFD2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  <c r="I1" s="41"/>
    </row>
    <row r="2" spans="1:10" ht="15" customHeight="1" x14ac:dyDescent="0.25">
      <c r="A2" s="52"/>
      <c r="B2" s="52"/>
      <c r="C2" s="52"/>
      <c r="D2" s="52"/>
      <c r="E2" s="52"/>
      <c r="F2" s="52"/>
      <c r="G2" s="52"/>
      <c r="H2" s="52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D21" s="3" t="s">
        <v>43</v>
      </c>
      <c r="H21" s="4" t="str">
        <f t="shared" si="0"/>
        <v/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D37" s="3" t="s">
        <v>43</v>
      </c>
      <c r="H37" s="4" t="str">
        <f t="shared" si="0"/>
        <v/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53" t="s">
        <v>491</v>
      </c>
      <c r="B41" s="53"/>
      <c r="C41" s="54"/>
      <c r="D41" s="22">
        <f>COUNTA(D5:D40)</f>
        <v>32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0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36</v>
      </c>
      <c r="E46" s="12">
        <f>D46/D45</f>
        <v>1</v>
      </c>
    </row>
    <row r="47" spans="1:10" ht="18.75" x14ac:dyDescent="0.3">
      <c r="C47" s="19" t="s">
        <v>489</v>
      </c>
      <c r="D47" s="10">
        <f>H41</f>
        <v>0</v>
      </c>
      <c r="E47" s="12">
        <f>D47/D45</f>
        <v>0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B4" workbookViewId="0">
      <pane ySplit="1" topLeftCell="A14" activePane="bottomLeft" state="frozen"/>
      <selection activeCell="C4" sqref="C4"/>
      <selection pane="bottomLeft" activeCell="G32" sqref="G3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9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9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D17" s="3" t="s">
        <v>43</v>
      </c>
      <c r="H17" s="4" t="str">
        <f t="shared" si="0"/>
        <v/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D27" s="3" t="s">
        <v>43</v>
      </c>
      <c r="H27" s="4" t="str">
        <f t="shared" si="0"/>
        <v/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D32" s="3" t="s">
        <v>43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D35" s="3" t="s">
        <v>43</v>
      </c>
      <c r="H35" s="4" t="str">
        <f t="shared" si="0"/>
        <v/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53" t="s">
        <v>491</v>
      </c>
      <c r="B38" s="53"/>
      <c r="C38" s="54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0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1</v>
      </c>
    </row>
    <row r="45" spans="1:8" ht="18.75" x14ac:dyDescent="0.3">
      <c r="C45" s="19" t="s">
        <v>489</v>
      </c>
      <c r="D45" s="10">
        <f>H38</f>
        <v>0</v>
      </c>
      <c r="E45" s="12">
        <f>D45/D43</f>
        <v>0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" workbookViewId="0">
      <pane xSplit="1" topLeftCell="C1" activePane="topRight" state="frozen"/>
      <selection activeCell="B5" sqref="B5"/>
      <selection pane="topRight" activeCell="F11" sqref="F11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  <c r="I1" s="41"/>
    </row>
    <row r="2" spans="1:10" ht="15" customHeight="1" x14ac:dyDescent="0.25">
      <c r="A2" s="52"/>
      <c r="B2" s="52"/>
      <c r="C2" s="52"/>
      <c r="D2" s="52"/>
      <c r="E2" s="52"/>
      <c r="F2" s="52"/>
      <c r="G2" s="52"/>
      <c r="H2" s="52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  <c r="I9" s="4"/>
      <c r="J9" s="2" t="s">
        <v>43</v>
      </c>
    </row>
    <row r="10" spans="1:10" s="47" customFormat="1" x14ac:dyDescent="0.25">
      <c r="A10" s="43">
        <v>4273</v>
      </c>
      <c r="B10" s="43">
        <v>6</v>
      </c>
      <c r="C10" s="44" t="s">
        <v>190</v>
      </c>
      <c r="D10" s="45"/>
      <c r="E10" s="45"/>
      <c r="F10" s="45" t="s">
        <v>43</v>
      </c>
      <c r="G10" s="45"/>
      <c r="H10" s="46" t="str">
        <f t="shared" si="0"/>
        <v/>
      </c>
      <c r="I10" s="46" t="s">
        <v>524</v>
      </c>
    </row>
    <row r="11" spans="1:10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D18" s="3" t="s">
        <v>43</v>
      </c>
      <c r="H18" s="4" t="str">
        <f t="shared" si="0"/>
        <v/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525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D33" s="3" t="s">
        <v>43</v>
      </c>
      <c r="H33" s="4" t="str">
        <f t="shared" si="0"/>
        <v/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  <c r="I38" s="4"/>
    </row>
    <row r="39" spans="1:10" ht="16.5" thickBot="1" x14ac:dyDescent="0.3">
      <c r="A39" s="53" t="s">
        <v>491</v>
      </c>
      <c r="B39" s="53"/>
      <c r="C39" s="54"/>
      <c r="D39" s="22">
        <f>COUNTA(D5:D38)</f>
        <v>32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0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10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workbookViewId="0">
      <selection activeCell="C9" sqref="C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9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  <c r="I9" s="3" t="s">
        <v>527</v>
      </c>
    </row>
    <row r="10" spans="1:9" x14ac:dyDescent="0.25">
      <c r="A10" s="26">
        <v>2008</v>
      </c>
      <c r="B10" s="26">
        <v>6</v>
      </c>
      <c r="C10" s="9" t="s">
        <v>224</v>
      </c>
      <c r="D10" s="3" t="s">
        <v>43</v>
      </c>
      <c r="H10" s="4" t="str">
        <f t="shared" si="0"/>
        <v/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9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9" s="45" customFormat="1" x14ac:dyDescent="0.25">
      <c r="A16" s="49">
        <v>1987</v>
      </c>
      <c r="B16" s="49">
        <v>12</v>
      </c>
      <c r="C16" s="44" t="s">
        <v>230</v>
      </c>
      <c r="D16" s="45" t="s">
        <v>43</v>
      </c>
      <c r="H16" s="50" t="str">
        <f t="shared" si="0"/>
        <v/>
      </c>
      <c r="I16" s="51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9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9" x14ac:dyDescent="0.25">
      <c r="A19" s="26">
        <v>4291</v>
      </c>
      <c r="B19" s="26">
        <v>15</v>
      </c>
      <c r="C19" s="9" t="s">
        <v>233</v>
      </c>
      <c r="D19" s="3" t="s">
        <v>43</v>
      </c>
      <c r="H19" s="4" t="str">
        <f t="shared" si="0"/>
        <v/>
      </c>
    </row>
    <row r="20" spans="1:9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527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53" t="s">
        <v>491</v>
      </c>
      <c r="B39" s="53"/>
      <c r="C39" s="54"/>
      <c r="D39" s="22">
        <f>COUNTA(D5:D38)</f>
        <v>31</v>
      </c>
      <c r="E39" s="22">
        <f t="shared" ref="E39:G39" si="1">COUNTA(E5:E38)</f>
        <v>1</v>
      </c>
      <c r="F39" s="22">
        <f t="shared" si="1"/>
        <v>1</v>
      </c>
      <c r="G39" s="22">
        <f t="shared" si="1"/>
        <v>0</v>
      </c>
      <c r="H39" s="23">
        <f>COUNTIF($H$5:$H$38,"X")</f>
        <v>1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0.97058823529411764</v>
      </c>
    </row>
    <row r="45" spans="1:8" ht="18.75" x14ac:dyDescent="0.3">
      <c r="C45" s="19" t="s">
        <v>489</v>
      </c>
      <c r="D45" s="10">
        <f>H39</f>
        <v>1</v>
      </c>
      <c r="E45" s="12">
        <f>D45/D43</f>
        <v>2.9411764705882353E-2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7" workbookViewId="0">
      <selection activeCell="C36" sqref="C36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  <c r="I1" s="41"/>
    </row>
    <row r="2" spans="1:10" ht="15" customHeight="1" x14ac:dyDescent="0.25">
      <c r="A2" s="52"/>
      <c r="B2" s="52"/>
      <c r="C2" s="52"/>
      <c r="D2" s="52"/>
      <c r="E2" s="52"/>
      <c r="F2" s="52"/>
      <c r="G2" s="52"/>
      <c r="H2" s="52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45"/>
      <c r="E14" s="45"/>
      <c r="F14" s="45"/>
      <c r="G14" s="45"/>
      <c r="H14" s="46" t="str">
        <f t="shared" si="0"/>
        <v>X</v>
      </c>
      <c r="I14" s="50" t="s">
        <v>526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  <c r="I33" s="4"/>
    </row>
    <row r="34" spans="1:10" x14ac:dyDescent="0.25">
      <c r="A34" s="25">
        <v>3272</v>
      </c>
      <c r="B34" s="25">
        <v>30</v>
      </c>
      <c r="C34" s="9" t="s">
        <v>282</v>
      </c>
      <c r="D34" s="3" t="s">
        <v>43</v>
      </c>
      <c r="H34" s="4" t="str">
        <f t="shared" si="0"/>
        <v/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53" t="s">
        <v>491</v>
      </c>
      <c r="B39" s="53"/>
      <c r="C39" s="54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2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10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16" workbookViewId="0">
      <selection activeCell="D37" sqref="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2" t="s">
        <v>45</v>
      </c>
      <c r="B1" s="52"/>
      <c r="C1" s="52"/>
      <c r="D1" s="52"/>
      <c r="E1" s="52"/>
      <c r="F1" s="52"/>
      <c r="G1" s="52"/>
      <c r="H1" s="52"/>
    </row>
    <row r="2" spans="1:8" ht="15" customHeight="1" x14ac:dyDescent="0.25">
      <c r="A2" s="52"/>
      <c r="B2" s="52"/>
      <c r="C2" s="52"/>
      <c r="D2" s="52"/>
      <c r="E2" s="52"/>
      <c r="F2" s="52"/>
      <c r="G2" s="52"/>
      <c r="H2" s="52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1665</v>
      </c>
      <c r="B7" s="26">
        <v>3</v>
      </c>
      <c r="C7" s="9" t="s">
        <v>289</v>
      </c>
      <c r="D7" s="3" t="s">
        <v>43</v>
      </c>
      <c r="H7" s="4" t="str">
        <f t="shared" si="0"/>
        <v/>
      </c>
    </row>
    <row r="8" spans="1:8" x14ac:dyDescent="0.25">
      <c r="A8" s="26">
        <v>1686</v>
      </c>
      <c r="B8" s="26">
        <v>4</v>
      </c>
      <c r="C8" s="9" t="s">
        <v>290</v>
      </c>
      <c r="D8" s="3" t="s">
        <v>43</v>
      </c>
      <c r="H8" s="4" t="str">
        <f t="shared" si="0"/>
        <v/>
      </c>
    </row>
    <row r="9" spans="1:8" x14ac:dyDescent="0.25">
      <c r="A9" s="26">
        <v>2064</v>
      </c>
      <c r="B9" s="26">
        <v>5</v>
      </c>
      <c r="C9" s="9" t="s">
        <v>291</v>
      </c>
      <c r="D9" s="3" t="s">
        <v>43</v>
      </c>
      <c r="H9" s="4" t="str">
        <f t="shared" si="0"/>
        <v/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D13" s="3" t="s">
        <v>43</v>
      </c>
      <c r="H13" s="4" t="str">
        <f t="shared" si="0"/>
        <v/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D15" s="3" t="s">
        <v>43</v>
      </c>
      <c r="H15" s="4" t="str">
        <f t="shared" si="0"/>
        <v/>
      </c>
    </row>
    <row r="16" spans="1:8" x14ac:dyDescent="0.25">
      <c r="A16" s="26">
        <v>1637</v>
      </c>
      <c r="B16" s="26">
        <v>12</v>
      </c>
      <c r="C16" s="9" t="s">
        <v>298</v>
      </c>
      <c r="D16" s="3" t="s">
        <v>43</v>
      </c>
      <c r="H16" s="4" t="str">
        <f t="shared" si="0"/>
        <v/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D27" s="3" t="s">
        <v>43</v>
      </c>
      <c r="H27" s="4" t="str">
        <f t="shared" si="0"/>
        <v/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D31" s="3" t="s">
        <v>43</v>
      </c>
      <c r="H31" s="4" t="str">
        <f t="shared" si="0"/>
        <v/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D33" s="3" t="s">
        <v>43</v>
      </c>
      <c r="H33" s="4" t="str">
        <f t="shared" si="0"/>
        <v/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D35" s="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D36" s="3" t="s">
        <v>43</v>
      </c>
      <c r="H36" s="4" t="str">
        <f t="shared" si="0"/>
        <v/>
      </c>
    </row>
    <row r="37" spans="1:8" x14ac:dyDescent="0.25">
      <c r="A37" s="26">
        <v>1706</v>
      </c>
      <c r="B37" s="26">
        <v>33</v>
      </c>
      <c r="C37" s="9" t="s">
        <v>320</v>
      </c>
      <c r="D37" s="3" t="s">
        <v>43</v>
      </c>
      <c r="H37" s="4" t="str">
        <f t="shared" si="0"/>
        <v/>
      </c>
    </row>
    <row r="38" spans="1:8" x14ac:dyDescent="0.25">
      <c r="A38" s="26">
        <v>1968</v>
      </c>
      <c r="B38" s="26">
        <v>34</v>
      </c>
      <c r="C38" s="9" t="s">
        <v>321</v>
      </c>
      <c r="D38" s="3" t="s">
        <v>43</v>
      </c>
      <c r="H38" s="4" t="str">
        <f t="shared" si="0"/>
        <v/>
      </c>
    </row>
    <row r="39" spans="1:8" ht="16.5" thickBot="1" x14ac:dyDescent="0.3">
      <c r="A39" s="53" t="s">
        <v>491</v>
      </c>
      <c r="B39" s="53"/>
      <c r="C39" s="54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2020-05-13T18:09:18Z</dcterms:modified>
</cp:coreProperties>
</file>