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wvanderlaan/git/GWASToolKit/"/>
    </mc:Choice>
  </mc:AlternateContent>
  <bookViews>
    <workbookView xWindow="5160" yWindow="4920" windowWidth="26600" windowHeight="11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J7" i="1"/>
  <c r="L7" i="1"/>
  <c r="G7" i="1"/>
  <c r="K6" i="1"/>
  <c r="J6" i="1"/>
  <c r="L6" i="1"/>
  <c r="G6" i="1"/>
  <c r="K5" i="1"/>
  <c r="J5" i="1"/>
  <c r="L5" i="1"/>
  <c r="G5" i="1"/>
  <c r="K4" i="1"/>
  <c r="J4" i="1"/>
  <c r="L4" i="1"/>
  <c r="G4" i="1"/>
</calcChain>
</file>

<file path=xl/sharedStrings.xml><?xml version="1.0" encoding="utf-8"?>
<sst xmlns="http://schemas.openxmlformats.org/spreadsheetml/2006/main" count="101" uniqueCount="56">
  <si>
    <t>QRSID</t>
  </si>
  <si>
    <t>RSID</t>
  </si>
  <si>
    <t>RSALIAS</t>
  </si>
  <si>
    <t>CHR</t>
  </si>
  <si>
    <t>POS1</t>
  </si>
  <si>
    <t>POS2</t>
  </si>
  <si>
    <t>DIST</t>
  </si>
  <si>
    <t>R2</t>
  </si>
  <si>
    <t>D</t>
  </si>
  <si>
    <t>DPRIME</t>
  </si>
  <si>
    <t>MAJOR</t>
  </si>
  <si>
    <t>MINOR</t>
  </si>
  <si>
    <t>MAF</t>
  </si>
  <si>
    <t>CMMB</t>
  </si>
  <si>
    <t>CM</t>
  </si>
  <si>
    <t>COMPEFFECTS</t>
  </si>
  <si>
    <t>TRAIT</t>
  </si>
  <si>
    <t>CISEQTL</t>
  </si>
  <si>
    <t>TRANSEQTL</t>
  </si>
  <si>
    <t>GENES</t>
  </si>
  <si>
    <t>REGGENES</t>
  </si>
  <si>
    <t>EQTLGENES</t>
  </si>
  <si>
    <t>rs1333049</t>
  </si>
  <si>
    <t>rs59077428,rs58844516,rs17761501</t>
  </si>
  <si>
    <t>G</t>
  </si>
  <si>
    <t>C</t>
  </si>
  <si>
    <t>Trait Association, Variation Proximal to Gene</t>
  </si>
  <si>
    <t>yes</t>
  </si>
  <si>
    <t>no</t>
  </si>
  <si>
    <t>CDKN2B-AS1</t>
  </si>
  <si>
    <t>-</t>
  </si>
  <si>
    <t>rs2891168</t>
  </si>
  <si>
    <t>rs10757274</t>
  </si>
  <si>
    <t>rs33940163</t>
  </si>
  <si>
    <t>A</t>
  </si>
  <si>
    <t>Trait Association, Putative Transcript Effect</t>
  </si>
  <si>
    <t>rs4977574</t>
  </si>
  <si>
    <t>rs60456128</t>
  </si>
  <si>
    <t>Putative Regulatory Effect, Trait Association, Putative Transcript Effect</t>
  </si>
  <si>
    <t>rs59642159</t>
  </si>
  <si>
    <t>Putative Regulatory Effect, Putative Transcript Effect</t>
  </si>
  <si>
    <t>Variant</t>
  </si>
  <si>
    <t>Chr</t>
  </si>
  <si>
    <t>BP</t>
  </si>
  <si>
    <t>SNiPA -- 1000Gp3v5, b37, Ensembl 82</t>
  </si>
  <si>
    <t>Variant List</t>
  </si>
  <si>
    <t>Regions for QTL list</t>
  </si>
  <si>
    <t>Locus</t>
  </si>
  <si>
    <t>Start</t>
  </si>
  <si>
    <t>End</t>
  </si>
  <si>
    <t>Range</t>
  </si>
  <si>
    <t>Gene</t>
  </si>
  <si>
    <t>Phenotype</t>
  </si>
  <si>
    <t>ANRIL_CDKN2A_CDKN2B_CDKN2B-AS1_MTAP</t>
  </si>
  <si>
    <t>CAD</t>
  </si>
  <si>
    <t>ANRIL_CDKN2A_CDKN2B_CDKN2A-AS1_CDKN2B-AS1_MTAP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</si>
</sst>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color rgb="FFE5235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"/>
  <sheetViews>
    <sheetView tabSelected="1" workbookViewId="0">
      <selection activeCell="A2" sqref="A2:XFD2"/>
    </sheetView>
  </sheetViews>
  <sheetFormatPr baseColWidth="10" defaultRowHeight="15" x14ac:dyDescent="0.2"/>
  <cols>
    <col min="1" max="1" width="9.1640625" style="1" bestFit="1" customWidth="1"/>
    <col min="2" max="2" width="12" style="1" bestFit="1" customWidth="1"/>
    <col min="3" max="3" width="3.6640625" style="1" bestFit="1" customWidth="1"/>
    <col min="4" max="5" width="9.1640625" style="1" bestFit="1" customWidth="1"/>
    <col min="6" max="6" width="19.6640625" style="1" bestFit="1" customWidth="1"/>
    <col min="7" max="7" width="27.5" style="1" bestFit="1" customWidth="1"/>
    <col min="8" max="8" width="3.6640625" style="1" bestFit="1" customWidth="1"/>
    <col min="9" max="11" width="9.1640625" style="1" bestFit="1" customWidth="1"/>
    <col min="12" max="12" width="7.1640625" style="1" bestFit="1" customWidth="1"/>
    <col min="13" max="13" width="46.1640625" style="1" bestFit="1" customWidth="1"/>
    <col min="14" max="14" width="9.33203125" style="1" bestFit="1" customWidth="1"/>
    <col min="15" max="15" width="3" style="1" bestFit="1" customWidth="1"/>
    <col min="16" max="16" width="9.1640625" style="1" bestFit="1" customWidth="1"/>
    <col min="17" max="17" width="37.33203125" style="1" bestFit="1" customWidth="1"/>
    <col min="18" max="18" width="9.83203125" style="1" bestFit="1" customWidth="1"/>
    <col min="19" max="19" width="28.33203125" style="1" bestFit="1" customWidth="1"/>
    <col min="20" max="20" width="4.1640625" style="1" bestFit="1" customWidth="1"/>
    <col min="21" max="22" width="9.1640625" style="1" bestFit="1" customWidth="1"/>
    <col min="23" max="23" width="5.6640625" style="1" bestFit="1" customWidth="1"/>
    <col min="24" max="24" width="3" style="1" bestFit="1" customWidth="1"/>
    <col min="25" max="25" width="9.1640625" style="1" bestFit="1" customWidth="1"/>
    <col min="26" max="26" width="7.1640625" style="1" bestFit="1" customWidth="1"/>
    <col min="27" max="28" width="6.6640625" style="1" bestFit="1" customWidth="1"/>
    <col min="29" max="29" width="9.1640625" style="1" bestFit="1" customWidth="1"/>
    <col min="30" max="31" width="10.1640625" style="1" bestFit="1" customWidth="1"/>
    <col min="32" max="32" width="53.5" style="1" bestFit="1" customWidth="1"/>
    <col min="33" max="33" width="5.5" style="1" bestFit="1" customWidth="1"/>
    <col min="34" max="34" width="7.1640625" style="1" bestFit="1" customWidth="1"/>
    <col min="35" max="35" width="10" style="1" bestFit="1" customWidth="1"/>
    <col min="36" max="36" width="10.6640625" style="1" bestFit="1" customWidth="1"/>
    <col min="37" max="37" width="9.1640625" style="1" bestFit="1" customWidth="1"/>
    <col min="38" max="38" width="10" style="1" bestFit="1" customWidth="1"/>
    <col min="39" max="16384" width="10.83203125" style="1"/>
  </cols>
  <sheetData>
    <row r="2" spans="2:38" ht="19" x14ac:dyDescent="0.25">
      <c r="B2" s="3" t="s">
        <v>45</v>
      </c>
      <c r="F2" s="3" t="s">
        <v>46</v>
      </c>
      <c r="Q2" s="3" t="s">
        <v>44</v>
      </c>
    </row>
    <row r="3" spans="2:38" x14ac:dyDescent="0.2">
      <c r="B3" s="2" t="s">
        <v>41</v>
      </c>
      <c r="C3" s="2" t="s">
        <v>42</v>
      </c>
      <c r="D3" s="2" t="s">
        <v>43</v>
      </c>
      <c r="F3" s="2" t="s">
        <v>41</v>
      </c>
      <c r="G3" s="2" t="s">
        <v>47</v>
      </c>
      <c r="H3" s="2" t="s">
        <v>42</v>
      </c>
      <c r="I3" s="2" t="s">
        <v>43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10</v>
      </c>
      <c r="AB3" s="2" t="s">
        <v>11</v>
      </c>
      <c r="AC3" s="2" t="s">
        <v>12</v>
      </c>
      <c r="AD3" s="2" t="s">
        <v>13</v>
      </c>
      <c r="AE3" s="2" t="s">
        <v>14</v>
      </c>
      <c r="AF3" s="2" t="s">
        <v>15</v>
      </c>
      <c r="AG3" s="2" t="s">
        <v>16</v>
      </c>
      <c r="AH3" s="2" t="s">
        <v>17</v>
      </c>
      <c r="AI3" s="2" t="s">
        <v>18</v>
      </c>
      <c r="AJ3" s="2" t="s">
        <v>19</v>
      </c>
      <c r="AK3" s="2" t="s">
        <v>20</v>
      </c>
      <c r="AL3" s="2" t="s">
        <v>21</v>
      </c>
    </row>
    <row r="4" spans="2:38" x14ac:dyDescent="0.2">
      <c r="B4" s="1" t="s">
        <v>32</v>
      </c>
      <c r="C4" s="1">
        <v>9</v>
      </c>
      <c r="D4" s="1">
        <v>22096055</v>
      </c>
      <c r="F4" s="1" t="s">
        <v>32</v>
      </c>
      <c r="G4" s="1" t="str">
        <f>CONCATENATE("Locus_chr",H4,"_",I4,"_",F4)</f>
        <v>Locus_chr9_22096055_rs10757274</v>
      </c>
      <c r="H4" s="1">
        <v>9</v>
      </c>
      <c r="I4" s="1">
        <v>22096055</v>
      </c>
      <c r="J4" s="1">
        <f>I4-50000</f>
        <v>22046055</v>
      </c>
      <c r="K4" s="1">
        <f>I4+50000</f>
        <v>22146055</v>
      </c>
      <c r="L4" s="1">
        <f>K4-J4</f>
        <v>100000</v>
      </c>
      <c r="M4" s="1" t="s">
        <v>53</v>
      </c>
      <c r="N4" s="1" t="s">
        <v>54</v>
      </c>
      <c r="Q4" s="1" t="s">
        <v>22</v>
      </c>
      <c r="R4" s="1" t="s">
        <v>22</v>
      </c>
      <c r="S4" s="1" t="s">
        <v>23</v>
      </c>
      <c r="T4" s="1">
        <v>9</v>
      </c>
      <c r="U4" s="1">
        <v>22125503</v>
      </c>
      <c r="V4" s="1">
        <v>22125503</v>
      </c>
      <c r="W4" s="1">
        <v>0</v>
      </c>
      <c r="X4" s="1">
        <v>1</v>
      </c>
      <c r="Y4" s="1">
        <v>1</v>
      </c>
      <c r="Z4" s="1">
        <v>1</v>
      </c>
      <c r="AA4" s="1" t="s">
        <v>24</v>
      </c>
      <c r="AB4" s="1" t="s">
        <v>25</v>
      </c>
      <c r="AC4" s="1">
        <v>0.472167</v>
      </c>
      <c r="AD4" s="1">
        <v>46.647846999999999</v>
      </c>
      <c r="AE4" s="1">
        <v>43.645059000000003</v>
      </c>
      <c r="AF4" s="1" t="s">
        <v>26</v>
      </c>
      <c r="AG4" s="1" t="s">
        <v>27</v>
      </c>
      <c r="AH4" s="1" t="s">
        <v>28</v>
      </c>
      <c r="AI4" s="1" t="s">
        <v>28</v>
      </c>
      <c r="AJ4" s="1" t="s">
        <v>29</v>
      </c>
      <c r="AK4" s="1" t="s">
        <v>30</v>
      </c>
      <c r="AL4" s="1" t="s">
        <v>30</v>
      </c>
    </row>
    <row r="5" spans="2:38" x14ac:dyDescent="0.2">
      <c r="B5" s="1" t="s">
        <v>36</v>
      </c>
      <c r="C5" s="1">
        <v>9</v>
      </c>
      <c r="D5" s="1">
        <v>22098574</v>
      </c>
      <c r="F5" s="1" t="s">
        <v>36</v>
      </c>
      <c r="G5" s="1" t="str">
        <f t="shared" ref="G5:G7" si="0">CONCATENATE("Locus_chr",H5,"_",I5,"_",F5)</f>
        <v>Locus_chr9_22098574_rs4977574</v>
      </c>
      <c r="H5" s="1">
        <v>9</v>
      </c>
      <c r="I5" s="1">
        <v>22098574</v>
      </c>
      <c r="J5" s="1">
        <f>I5-50000</f>
        <v>22048574</v>
      </c>
      <c r="K5" s="1">
        <f>I5+50000</f>
        <v>22148574</v>
      </c>
      <c r="L5" s="1">
        <f>K5-J5</f>
        <v>100000</v>
      </c>
      <c r="M5" s="1" t="s">
        <v>53</v>
      </c>
      <c r="N5" s="1" t="s">
        <v>54</v>
      </c>
      <c r="Q5" s="1" t="s">
        <v>31</v>
      </c>
      <c r="R5" s="1" t="s">
        <v>32</v>
      </c>
      <c r="S5" s="1" t="s">
        <v>33</v>
      </c>
      <c r="T5" s="1">
        <v>9</v>
      </c>
      <c r="U5" s="1">
        <v>22098619</v>
      </c>
      <c r="V5" s="1">
        <v>22096055</v>
      </c>
      <c r="W5" s="1">
        <v>-2564</v>
      </c>
      <c r="X5" s="1">
        <v>1</v>
      </c>
      <c r="Y5" s="1">
        <v>0.24993699999999999</v>
      </c>
      <c r="Z5" s="1">
        <v>1</v>
      </c>
      <c r="AA5" s="1" t="s">
        <v>34</v>
      </c>
      <c r="AB5" s="1" t="s">
        <v>24</v>
      </c>
      <c r="AC5" s="1">
        <v>0.49204799999999999</v>
      </c>
      <c r="AD5" s="1">
        <v>0.13724700000000001</v>
      </c>
      <c r="AE5" s="1">
        <v>43.625441000000002</v>
      </c>
      <c r="AF5" s="1" t="s">
        <v>35</v>
      </c>
      <c r="AG5" s="1" t="s">
        <v>27</v>
      </c>
      <c r="AH5" s="1" t="s">
        <v>28</v>
      </c>
      <c r="AI5" s="1" t="s">
        <v>28</v>
      </c>
      <c r="AJ5" s="1" t="s">
        <v>29</v>
      </c>
      <c r="AK5" s="1" t="s">
        <v>30</v>
      </c>
      <c r="AL5" s="1" t="s">
        <v>30</v>
      </c>
    </row>
    <row r="6" spans="2:38" x14ac:dyDescent="0.2">
      <c r="B6" s="1" t="s">
        <v>31</v>
      </c>
      <c r="C6" s="1">
        <v>9</v>
      </c>
      <c r="D6" s="1">
        <v>22098619</v>
      </c>
      <c r="F6" s="1" t="s">
        <v>31</v>
      </c>
      <c r="G6" s="1" t="str">
        <f t="shared" si="0"/>
        <v>Locus_chr9_22098619_rs2891168</v>
      </c>
      <c r="H6" s="1">
        <v>9</v>
      </c>
      <c r="I6" s="1">
        <v>22098619</v>
      </c>
      <c r="J6" s="1">
        <f>I6-50000</f>
        <v>22048619</v>
      </c>
      <c r="K6" s="1">
        <f>I6+50000</f>
        <v>22148619</v>
      </c>
      <c r="L6" s="1">
        <f>K6-J6</f>
        <v>100000</v>
      </c>
      <c r="M6" s="1" t="s">
        <v>55</v>
      </c>
      <c r="N6" s="1" t="s">
        <v>54</v>
      </c>
      <c r="Q6" s="1" t="s">
        <v>31</v>
      </c>
      <c r="R6" s="1" t="s">
        <v>36</v>
      </c>
      <c r="S6" s="1" t="s">
        <v>37</v>
      </c>
      <c r="T6" s="1">
        <v>9</v>
      </c>
      <c r="U6" s="1">
        <v>22098619</v>
      </c>
      <c r="V6" s="1">
        <v>22098574</v>
      </c>
      <c r="W6" s="1">
        <v>-45</v>
      </c>
      <c r="X6" s="1">
        <v>1</v>
      </c>
      <c r="Y6" s="1">
        <v>0.24993699999999999</v>
      </c>
      <c r="Z6" s="1">
        <v>1</v>
      </c>
      <c r="AA6" s="1" t="s">
        <v>34</v>
      </c>
      <c r="AB6" s="1" t="s">
        <v>24</v>
      </c>
      <c r="AC6" s="1">
        <v>0.49204799999999999</v>
      </c>
      <c r="AD6" s="1">
        <v>0.35241</v>
      </c>
      <c r="AE6" s="1">
        <v>43.626336999999999</v>
      </c>
      <c r="AF6" s="1" t="s">
        <v>38</v>
      </c>
      <c r="AG6" s="1" t="s">
        <v>27</v>
      </c>
      <c r="AH6" s="1" t="s">
        <v>28</v>
      </c>
      <c r="AI6" s="1" t="s">
        <v>28</v>
      </c>
      <c r="AJ6" s="1" t="s">
        <v>29</v>
      </c>
      <c r="AK6" s="1" t="s">
        <v>30</v>
      </c>
      <c r="AL6" s="1" t="s">
        <v>30</v>
      </c>
    </row>
    <row r="7" spans="2:38" x14ac:dyDescent="0.2">
      <c r="B7" s="1" t="s">
        <v>22</v>
      </c>
      <c r="C7" s="1">
        <v>9</v>
      </c>
      <c r="D7" s="1">
        <v>22125503</v>
      </c>
      <c r="F7" s="1" t="s">
        <v>22</v>
      </c>
      <c r="G7" s="1" t="str">
        <f t="shared" si="0"/>
        <v>Locus_chr9_22125503_rs1333049</v>
      </c>
      <c r="H7" s="1">
        <v>9</v>
      </c>
      <c r="I7" s="1">
        <v>22125503</v>
      </c>
      <c r="J7" s="1">
        <f>I7-50000</f>
        <v>22075503</v>
      </c>
      <c r="K7" s="1">
        <f>I7+50000</f>
        <v>22175503</v>
      </c>
      <c r="L7" s="1">
        <f>K7-J7</f>
        <v>100000</v>
      </c>
      <c r="M7" s="1" t="s">
        <v>53</v>
      </c>
      <c r="N7" s="1" t="s">
        <v>54</v>
      </c>
      <c r="Q7" s="1" t="s">
        <v>31</v>
      </c>
      <c r="R7" s="1" t="s">
        <v>31</v>
      </c>
      <c r="S7" s="1" t="s">
        <v>39</v>
      </c>
      <c r="T7" s="1">
        <v>9</v>
      </c>
      <c r="U7" s="1">
        <v>22098619</v>
      </c>
      <c r="V7" s="1">
        <v>22098619</v>
      </c>
      <c r="W7" s="1">
        <v>0</v>
      </c>
      <c r="X7" s="1">
        <v>1</v>
      </c>
      <c r="Y7" s="1">
        <v>1</v>
      </c>
      <c r="Z7" s="1">
        <v>1</v>
      </c>
      <c r="AA7" s="1" t="s">
        <v>34</v>
      </c>
      <c r="AB7" s="1" t="s">
        <v>24</v>
      </c>
      <c r="AC7" s="1">
        <v>0.49204799999999999</v>
      </c>
      <c r="AD7" s="1">
        <v>0.35198400000000002</v>
      </c>
      <c r="AE7" s="1">
        <v>43.626353000000002</v>
      </c>
      <c r="AF7" s="1" t="s">
        <v>40</v>
      </c>
      <c r="AG7" s="1" t="s">
        <v>28</v>
      </c>
      <c r="AH7" s="1" t="s">
        <v>28</v>
      </c>
      <c r="AI7" s="1" t="s">
        <v>28</v>
      </c>
      <c r="AJ7" s="1" t="s">
        <v>29</v>
      </c>
      <c r="AK7" s="1" t="s">
        <v>30</v>
      </c>
      <c r="AL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2016-12-06T13:10:30Z</dcterms:created>
  <dcterms:modified xsi:type="dcterms:W3CDTF">2016-12-06T13:31:32Z</dcterms:modified>
</cp:coreProperties>
</file>