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6352\Documents\ETF相關\部位監控\"/>
    </mc:Choice>
  </mc:AlternateContent>
  <bookViews>
    <workbookView xWindow="0" yWindow="0" windowWidth="19155" windowHeight="8340"/>
  </bookViews>
  <sheets>
    <sheet name="工作表2" sheetId="2" r:id="rId1"/>
    <sheet name="工作表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" i="2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<sst xmlns="http://schemas.openxmlformats.org/spreadsheetml/2006/main" count="36" uniqueCount="36">
  <si>
    <t>商品代碼</t>
  </si>
  <si>
    <t>商品名稱</t>
  </si>
  <si>
    <t>時間</t>
  </si>
  <si>
    <t>成交價</t>
  </si>
  <si>
    <t>漲跌</t>
  </si>
  <si>
    <t>單量</t>
  </si>
  <si>
    <t>開盤價</t>
  </si>
  <si>
    <t>最高價</t>
  </si>
  <si>
    <t>最低價</t>
  </si>
  <si>
    <t>成交量</t>
  </si>
  <si>
    <t>買價</t>
  </si>
  <si>
    <t>賣價</t>
  </si>
  <si>
    <t>理論價</t>
  </si>
  <si>
    <t>漲停價</t>
  </si>
  <si>
    <t>跌停價</t>
  </si>
  <si>
    <t>資料更新日期</t>
  </si>
  <si>
    <t>買價1</t>
  </si>
  <si>
    <t>買價2</t>
  </si>
  <si>
    <t>買價3</t>
  </si>
  <si>
    <t>買價4</t>
  </si>
  <si>
    <t>買價5</t>
  </si>
  <si>
    <t>賣價1</t>
  </si>
  <si>
    <t>賣價2</t>
  </si>
  <si>
    <t>賣價3</t>
  </si>
  <si>
    <t>賣價4</t>
  </si>
  <si>
    <t>賣價5</t>
  </si>
  <si>
    <t>委買量1</t>
  </si>
  <si>
    <t>委買量2</t>
  </si>
  <si>
    <t>委買量3</t>
  </si>
  <si>
    <t>委買量4</t>
  </si>
  <si>
    <t>委買量5</t>
  </si>
  <si>
    <t>委賣量1</t>
  </si>
  <si>
    <t>委賣量2</t>
  </si>
  <si>
    <t>委賣量3</t>
  </si>
  <si>
    <t>委賣量4</t>
  </si>
  <si>
    <t>委賣量5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</si>
</sst>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S" ddeTopic="KS">
    <ddeItems>
      <ddeItem name="StdDocumentName" ole="1" advise="1"/>
      <ddeItem name="TXFC1.123" advise="1">
        <values>
          <value>
            <val>162745</val>
          </value>
        </values>
      </ddeItem>
      <ddeItem name="TXFC1.124" advise="1">
        <values>
          <value>
            <val>16373</val>
          </value>
        </values>
      </ddeItem>
      <ddeItem name="TXFC1.125" advise="1">
        <values>
          <value>
            <val>43</val>
          </value>
        </values>
      </ddeItem>
      <ddeItem name="TXFC1.128" advise="1">
        <values>
          <value>
            <val>1</val>
          </value>
        </values>
      </ddeItem>
      <ddeItem name="TXFC1.130" advise="1">
        <values>
          <value>
            <val>16349</val>
          </value>
        </values>
      </ddeItem>
      <ddeItem name="TXFC1.131" advise="1">
        <values>
          <value>
            <val>16396</val>
          </value>
        </values>
      </ddeItem>
      <ddeItem name="TXFC1.132" advise="1">
        <values>
          <value>
            <val>16331</val>
          </value>
        </values>
      </ddeItem>
      <ddeItem name="TXFC1.133" advise="1">
        <values>
          <value>
            <val>6852</val>
          </value>
        </values>
      </ddeItem>
      <ddeItem name="TXFC1.135" advise="1">
        <values>
          <value>
            <val>16372</val>
          </value>
        </values>
      </ddeItem>
      <ddeItem name="TXFC1.136" advise="1">
        <values>
          <value>
            <val>16373</val>
          </value>
        </values>
      </ddeItem>
      <ddeItem name="TXFC1.201" advise="1">
        <values>
          <value>
            <val>16372</val>
          </value>
        </values>
      </ddeItem>
      <ddeItem name="TXFC1.202" advise="1">
        <values>
          <value>
            <val>16371</val>
          </value>
        </values>
      </ddeItem>
      <ddeItem name="TXFC1.203" advise="1">
        <values>
          <value>
            <val>16370</val>
          </value>
        </values>
      </ddeItem>
      <ddeItem name="TXFC1.204" advise="1">
        <values>
          <value>
            <val>16369</val>
          </value>
        </values>
      </ddeItem>
      <ddeItem name="TXFC1.205" advise="1">
        <values>
          <value>
            <val>16368</val>
          </value>
        </values>
      </ddeItem>
      <ddeItem name="TXFC1.211" advise="1">
        <values>
          <value>
            <val>16373</val>
          </value>
        </values>
      </ddeItem>
      <ddeItem name="TXFC1.212" advise="1">
        <values>
          <value>
            <val>16374</val>
          </value>
        </values>
      </ddeItem>
      <ddeItem name="TXFC1.213" advise="1">
        <values>
          <value>
            <val>16375</val>
          </value>
        </values>
      </ddeItem>
      <ddeItem name="TXFC1.214" advise="1">
        <values>
          <value>
            <val>16376</val>
          </value>
        </values>
      </ddeItem>
      <ddeItem name="TXFC1.215" advise="1">
        <values>
          <value>
            <val>16377</val>
          </value>
        </values>
      </ddeItem>
      <ddeItem name="TXFC1.221" advise="1">
        <values>
          <value>
            <val>4</val>
          </value>
        </values>
      </ddeItem>
      <ddeItem name="TXFC1.222" advise="1">
        <values>
          <value>
            <val>18</val>
          </value>
        </values>
      </ddeItem>
      <ddeItem name="TXFC1.223" advise="1">
        <values>
          <value>
            <val>23</val>
          </value>
        </values>
      </ddeItem>
      <ddeItem name="TXFC1.224" advise="1">
        <values>
          <value>
            <val>15</val>
          </value>
        </values>
      </ddeItem>
      <ddeItem name="TXFC1.225" advise="1">
        <values>
          <value>
            <val>33</val>
          </value>
        </values>
      </ddeItem>
      <ddeItem name="TXFC1.231" advise="1">
        <values>
          <value>
            <val>2</val>
          </value>
        </values>
      </ddeItem>
      <ddeItem name="TXFC1.232" advise="1">
        <values>
          <value>
            <val>7</val>
          </value>
        </values>
      </ddeItem>
      <ddeItem name="TXFC1.233" advise="1">
        <values>
          <value>
            <val>28</val>
          </value>
        </values>
      </ddeItem>
      <ddeItem name="TXFC1.234" advise="1">
        <values>
          <value>
            <val>16</val>
          </value>
        </values>
      </ddeItem>
      <ddeItem name="TXFC1.235" advise="1">
        <values>
          <value>
            <val>15</val>
          </value>
        </values>
      </ddeItem>
      <ddeItem name="TXFC1.402" advise="1">
        <values>
          <value t="str">
            <val>台指期03</val>
          </value>
        </values>
      </ddeItem>
      <ddeItem name="TXFC1.406" advise="1">
        <values>
          <value>
            <val>17963</val>
          </value>
        </values>
      </ddeItem>
      <ddeItem name="TXFC1.407" advise="1">
        <values>
          <value>
            <val>14697</val>
          </value>
        </values>
      </ddeItem>
      <ddeItem name="TXFC1.431" advise="1">
        <values>
          <value>
            <val>20210217</val>
          </value>
        </values>
      </ddeItem>
      <ddeItem name="TXFC1.437" advise="1">
        <values>
          <value>
            <val>16384.98</val>
          </value>
        </values>
      </ddeItem>
      <ddeItem name="TXFD1.123" advise="1">
        <values>
          <value>
            <val>162646</val>
          </value>
        </values>
      </ddeItem>
      <ddeItem name="TXFD1.124" advise="1">
        <values>
          <value>
            <val>16310</val>
          </value>
        </values>
      </ddeItem>
      <ddeItem name="TXFD1.125" advise="1">
        <values>
          <value>
            <val>45</val>
          </value>
        </values>
      </ddeItem>
      <ddeItem name="TXFD1.128" advise="1">
        <values>
          <value>
            <val>1</val>
          </value>
        </values>
      </ddeItem>
      <ddeItem name="TXFD1.130" advise="1">
        <values>
          <value>
            <val>16279</val>
          </value>
        </values>
      </ddeItem>
      <ddeItem name="TXFD1.131" advise="1">
        <values>
          <value>
            <val>16329</val>
          </value>
        </values>
      </ddeItem>
      <ddeItem name="TXFD1.132" advise="1">
        <values>
          <value>
            <val>16279</val>
          </value>
        </values>
      </ddeItem>
      <ddeItem name="TXFD1.133" advise="1">
        <values>
          <value>
            <val>229</val>
          </value>
        </values>
      </ddeItem>
      <ddeItem name="TXFD1.135" advise="1">
        <values>
          <value>
            <val>16307</val>
          </value>
        </values>
      </ddeItem>
      <ddeItem name="TXFD1.136" advise="1">
        <values>
          <value>
            <val>16311</val>
          </value>
        </values>
      </ddeItem>
      <ddeItem name="TXFD1.201" advise="1">
        <values>
          <value>
            <val>16306</val>
          </value>
        </values>
      </ddeItem>
      <ddeItem name="TXFD1.202" advise="1">
        <values>
          <value>
            <val>16305</val>
          </value>
        </values>
      </ddeItem>
      <ddeItem name="TXFD1.203" advise="1">
        <values>
          <value>
            <val>16300</val>
          </value>
        </values>
      </ddeItem>
      <ddeItem name="TXFD1.204" advise="1">
        <values>
          <value>
            <val>16299</val>
          </value>
        </values>
      </ddeItem>
      <ddeItem name="TXFD1.205" advise="1">
        <values>
          <value>
            <val>16298</val>
          </value>
        </values>
      </ddeItem>
      <ddeItem name="TXFD1.211" advise="1">
        <values>
          <value>
            <val>16316</val>
          </value>
        </values>
      </ddeItem>
      <ddeItem name="TXFD1.212" advise="1">
        <values>
          <value>
            <val>16317</val>
          </value>
        </values>
      </ddeItem>
      <ddeItem name="TXFD1.213" advise="1">
        <values>
          <value>
            <val>16318</val>
          </value>
        </values>
      </ddeItem>
      <ddeItem name="TXFD1.214" advise="1">
        <values>
          <value>
            <val>16319</val>
          </value>
        </values>
      </ddeItem>
      <ddeItem name="TXFD1.215" advise="1">
        <values>
          <value>
            <val>16320</val>
          </value>
        </values>
      </ddeItem>
      <ddeItem name="TXFD1.221" advise="1">
        <values>
          <value>
            <val>3</val>
          </value>
        </values>
      </ddeItem>
      <ddeItem name="TXFD1.222" advise="1">
        <values>
          <value>
            <val>3</val>
          </value>
        </values>
      </ddeItem>
      <ddeItem name="TXFD1.223" advise="1">
        <values>
          <value>
            <val>5</val>
          </value>
        </values>
      </ddeItem>
      <ddeItem name="TXFD1.224" advise="1">
        <values>
          <value>
            <val>5</val>
          </value>
        </values>
      </ddeItem>
      <ddeItem name="TXFD1.225" advise="1">
        <values>
          <value>
            <val>5</val>
          </value>
        </values>
      </ddeItem>
      <ddeItem name="TXFD1.231" advise="1">
        <values>
          <value>
            <val>2</val>
          </value>
        </values>
      </ddeItem>
      <ddeItem name="TXFD1.232" advise="1">
        <values>
          <value>
            <val>2</val>
          </value>
        </values>
      </ddeItem>
      <ddeItem name="TXFD1.233" advise="1">
        <values>
          <value>
            <val>1</val>
          </value>
        </values>
      </ddeItem>
      <ddeItem name="TXFD1.234" advise="1">
        <values>
          <value>
            <val>3</val>
          </value>
        </values>
      </ddeItem>
      <ddeItem name="TXFD1.235" advise="1">
        <values>
          <value>
            <val>1</val>
          </value>
        </values>
      </ddeItem>
      <ddeItem name="TXFD1.402" advise="1">
        <values>
          <value t="str">
            <val>台指期04</val>
          </value>
        </values>
      </ddeItem>
      <ddeItem name="TXFD1.406" advise="1">
        <values>
          <value>
            <val>17891</val>
          </value>
        </values>
      </ddeItem>
      <ddeItem name="TXFD1.407" advise="1">
        <values>
          <value>
            <val>14639</val>
          </value>
        </values>
      </ddeItem>
      <ddeItem name="TXFD1.431" advise="1">
        <values>
          <value>
            <val>20210217</val>
          </value>
        </values>
      </ddeItem>
      <ddeItem name="TXFD1.437" advise="1">
        <values>
          <value>
            <val>16412.349999999999</val>
          </value>
        </values>
      </ddeItem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sqref="A1:XFD3"/>
    </sheetView>
  </sheetViews>
  <sheetFormatPr defaultRowHeight="16.5" x14ac:dyDescent="0.25"/>
  <cols>
    <col min="36" max="36" width="8.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tr">
        <f>"TXFC1"</f>
        <v>TXFC1</v>
      </c>
      <c r="B2" t="str">
        <f>[1]!TXFC1.402</f>
        <v>台指期03</v>
      </c>
      <c r="C2">
        <f>[1]!TXFC1.123</f>
        <v>162745</v>
      </c>
      <c r="D2">
        <f>[1]!TXFC1.124</f>
        <v>16373</v>
      </c>
      <c r="E2">
        <f>[1]!TXFC1.125</f>
        <v>43</v>
      </c>
      <c r="F2">
        <f>[1]!TXFC1.128</f>
        <v>1</v>
      </c>
      <c r="G2">
        <f>[1]!TXFC1.130</f>
        <v>16349</v>
      </c>
      <c r="H2">
        <f>[1]!TXFC1.131</f>
        <v>16396</v>
      </c>
      <c r="I2">
        <f>[1]!TXFC1.132</f>
        <v>16331</v>
      </c>
      <c r="J2">
        <f>[1]!TXFC1.133</f>
        <v>6852</v>
      </c>
      <c r="K2">
        <f>[1]!TXFC1.135</f>
        <v>16372</v>
      </c>
      <c r="L2">
        <f>[1]!TXFC1.136</f>
        <v>16373</v>
      </c>
      <c r="M2">
        <f>[1]!TXFC1.437</f>
        <v>16384.98</v>
      </c>
      <c r="N2">
        <f>[1]!TXFC1.406</f>
        <v>17963</v>
      </c>
      <c r="O2">
        <f>[1]!TXFC1.407</f>
        <v>14697</v>
      </c>
      <c r="P2">
        <f>[1]!TXFC1.431</f>
        <v>20210217</v>
      </c>
      <c r="Q2">
        <f>[1]!TXFC1.201</f>
        <v>16372</v>
      </c>
      <c r="R2">
        <f>[1]!TXFC1.202</f>
        <v>16371</v>
      </c>
      <c r="S2">
        <f>[1]!TXFC1.203</f>
        <v>16370</v>
      </c>
      <c r="T2">
        <f>[1]!TXFC1.204</f>
        <v>16369</v>
      </c>
      <c r="U2">
        <f>[1]!TXFC1.205</f>
        <v>16368</v>
      </c>
      <c r="V2">
        <f>[1]!TXFC1.211</f>
        <v>16373</v>
      </c>
      <c r="W2">
        <f>[1]!TXFC1.212</f>
        <v>16374</v>
      </c>
      <c r="X2">
        <f>[1]!TXFC1.213</f>
        <v>16375</v>
      </c>
      <c r="Y2">
        <f>[1]!TXFC1.214</f>
        <v>16376</v>
      </c>
      <c r="Z2">
        <f>[1]!TXFC1.215</f>
        <v>16377</v>
      </c>
      <c r="AA2">
        <f>[1]!TXFC1.221</f>
        <v>4</v>
      </c>
      <c r="AB2">
        <f>[1]!TXFC1.222</f>
        <v>18</v>
      </c>
      <c r="AC2">
        <f>[1]!TXFC1.223</f>
        <v>23</v>
      </c>
      <c r="AD2">
        <f>[1]!TXFC1.224</f>
        <v>15</v>
      </c>
      <c r="AE2">
        <f>[1]!TXFC1.225</f>
        <v>33</v>
      </c>
      <c r="AF2">
        <f>[1]!TXFC1.231</f>
        <v>2</v>
      </c>
      <c r="AG2">
        <f>[1]!TXFC1.232</f>
        <v>7</v>
      </c>
      <c r="AH2">
        <f>[1]!TXFC1.233</f>
        <v>28</v>
      </c>
      <c r="AI2">
        <f>[1]!TXFC1.234</f>
        <v>16</v>
      </c>
      <c r="AJ2">
        <f>[1]!TXFC1.235</f>
        <v>15</v>
      </c>
    </row>
    <row r="3" spans="1:36" x14ac:dyDescent="0.25">
      <c r="A3" t="str">
        <f>"TXFD1"</f>
        <v>TXFD1</v>
      </c>
      <c r="B3" t="str">
        <f>[1]!TXFD1.402</f>
        <v>台指期04</v>
      </c>
      <c r="C3">
        <f>[1]!TXFD1.123</f>
        <v>162646</v>
      </c>
      <c r="D3">
        <f>[1]!TXFD1.124</f>
        <v>16310</v>
      </c>
      <c r="E3">
        <f>[1]!TXFD1.125</f>
        <v>45</v>
      </c>
      <c r="F3">
        <f>[1]!TXFD1.128</f>
        <v>1</v>
      </c>
      <c r="G3">
        <f>[1]!TXFD1.130</f>
        <v>16279</v>
      </c>
      <c r="H3">
        <f>[1]!TXFD1.131</f>
        <v>16329</v>
      </c>
      <c r="I3">
        <f>[1]!TXFD1.132</f>
        <v>16279</v>
      </c>
      <c r="J3">
        <f>[1]!TXFD1.133</f>
        <v>229</v>
      </c>
      <c r="K3">
        <f>[1]!TXFD1.135</f>
        <v>16307</v>
      </c>
      <c r="L3">
        <f>[1]!TXFD1.136</f>
        <v>16311</v>
      </c>
      <c r="M3">
        <f>[1]!TXFD1.437</f>
        <v>16412.349999999999</v>
      </c>
      <c r="N3">
        <f>[1]!TXFD1.406</f>
        <v>17891</v>
      </c>
      <c r="O3">
        <f>[1]!TXFD1.407</f>
        <v>14639</v>
      </c>
      <c r="P3">
        <f>[1]!TXFD1.431</f>
        <v>20210217</v>
      </c>
      <c r="Q3">
        <f>[1]!TXFD1.201</f>
        <v>16306</v>
      </c>
      <c r="R3">
        <f>[1]!TXFD1.202</f>
        <v>16305</v>
      </c>
      <c r="S3">
        <f>[1]!TXFD1.203</f>
        <v>16300</v>
      </c>
      <c r="T3">
        <f>[1]!TXFD1.204</f>
        <v>16299</v>
      </c>
      <c r="U3">
        <f>[1]!TXFD1.205</f>
        <v>16298</v>
      </c>
      <c r="V3">
        <f>[1]!TXFD1.211</f>
        <v>16316</v>
      </c>
      <c r="W3">
        <f>[1]!TXFD1.212</f>
        <v>16317</v>
      </c>
      <c r="X3">
        <f>[1]!TXFD1.213</f>
        <v>16318</v>
      </c>
      <c r="Y3">
        <f>[1]!TXFD1.214</f>
        <v>16319</v>
      </c>
      <c r="Z3">
        <f>[1]!TXFD1.215</f>
        <v>16320</v>
      </c>
      <c r="AA3">
        <f>[1]!TXFD1.221</f>
        <v>3</v>
      </c>
      <c r="AB3">
        <f>[1]!TXFD1.222</f>
        <v>3</v>
      </c>
      <c r="AC3">
        <f>[1]!TXFD1.223</f>
        <v>5</v>
      </c>
      <c r="AD3">
        <f>[1]!TXFD1.224</f>
        <v>5</v>
      </c>
      <c r="AE3">
        <f>[1]!TXFD1.225</f>
        <v>5</v>
      </c>
      <c r="AF3">
        <f>[1]!TXFD1.231</f>
        <v>2</v>
      </c>
      <c r="AG3">
        <f>[1]!TXFD1.232</f>
        <v>2</v>
      </c>
      <c r="AH3">
        <f>[1]!TXFD1.233</f>
        <v>1</v>
      </c>
      <c r="AI3">
        <f>[1]!TXFD1.234</f>
        <v>3</v>
      </c>
      <c r="AJ3">
        <f>[1]!TXFD1.235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黃立承</dc:creator>
  <cp:lastModifiedBy>黃立承</cp:lastModifiedBy>
  <dcterms:created xsi:type="dcterms:W3CDTF">2021-02-17T08:20:00Z</dcterms:created>
  <dcterms:modified xsi:type="dcterms:W3CDTF">2021-02-17T08:27:47Z</dcterms:modified>
</cp:coreProperties>
</file>