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850" windowHeight="4875" activeTab="2"/>
  </bookViews>
  <sheets>
    <sheet name="Sheet1" sheetId="1" r:id="rId1"/>
    <sheet name="lond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3" l="1"/>
  <c r="D4" i="3"/>
  <c r="B5" i="3"/>
  <c r="J10" i="2" l="1"/>
  <c r="K10" i="2" s="1"/>
  <c r="J2" i="2"/>
  <c r="G4" i="2"/>
  <c r="G5" i="2"/>
  <c r="G2" i="2"/>
  <c r="E7" i="2"/>
  <c r="E6" i="2"/>
  <c r="G6" i="2" s="1"/>
  <c r="E5" i="2"/>
  <c r="E4" i="2"/>
  <c r="E3" i="2"/>
  <c r="G3" i="2" s="1"/>
  <c r="E2" i="2"/>
  <c r="N5" i="1"/>
  <c r="M7" i="1"/>
  <c r="E10" i="2" l="1"/>
  <c r="D11" i="1"/>
  <c r="D10" i="1"/>
  <c r="C11" i="1"/>
  <c r="C10" i="1"/>
  <c r="C15" i="1"/>
  <c r="D19" i="1"/>
  <c r="D18" i="1"/>
  <c r="C19" i="1"/>
  <c r="C18" i="1"/>
  <c r="O6" i="1"/>
  <c r="O5" i="1"/>
  <c r="F10" i="2" l="1"/>
  <c r="G10" i="2"/>
  <c r="N7" i="1"/>
  <c r="O7" i="1"/>
  <c r="L12" i="1" s="1"/>
  <c r="M13" i="1"/>
  <c r="M12" i="1"/>
  <c r="M10" i="1"/>
  <c r="M11" i="1"/>
  <c r="L10" i="1" l="1"/>
  <c r="O10" i="1" s="1"/>
  <c r="N11" i="1"/>
  <c r="L13" i="1"/>
  <c r="O13" i="1" s="1"/>
  <c r="L11" i="1"/>
  <c r="O11" i="1" s="1"/>
  <c r="N10" i="1"/>
  <c r="P10" i="1" s="1"/>
  <c r="O12" i="1"/>
  <c r="N13" i="1"/>
  <c r="P13" i="1" s="1"/>
  <c r="N12" i="1"/>
  <c r="P12" i="1" s="1"/>
  <c r="P11" i="1" l="1"/>
</calcChain>
</file>

<file path=xl/sharedStrings.xml><?xml version="1.0" encoding="utf-8"?>
<sst xmlns="http://schemas.openxmlformats.org/spreadsheetml/2006/main" count="49" uniqueCount="24">
  <si>
    <t>kitchen</t>
  </si>
  <si>
    <t>bedroom</t>
  </si>
  <si>
    <t>lying</t>
  </si>
  <si>
    <t>standing</t>
  </si>
  <si>
    <t>n</t>
  </si>
  <si>
    <t>s</t>
  </si>
  <si>
    <t>lambda</t>
  </si>
  <si>
    <t>tau</t>
  </si>
  <si>
    <t>r(x)</t>
  </si>
  <si>
    <t>tau*</t>
  </si>
  <si>
    <t>s_indep</t>
  </si>
  <si>
    <t>s_unif</t>
  </si>
  <si>
    <t>r_unif</t>
  </si>
  <si>
    <t>r_indep</t>
  </si>
  <si>
    <t>transport</t>
  </si>
  <si>
    <t>utilities</t>
  </si>
  <si>
    <t>rent</t>
  </si>
  <si>
    <t>market</t>
  </si>
  <si>
    <t>other</t>
  </si>
  <si>
    <t>EUR</t>
  </si>
  <si>
    <t>per month</t>
  </si>
  <si>
    <t>per year</t>
  </si>
  <si>
    <t>london</t>
  </si>
  <si>
    <t>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</si>
</sst>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opLeftCell="I1" workbookViewId="0">
      <selection activeCell="N10" sqref="N10"/>
    </sheetView>
  </sheetViews>
  <sheetFormatPr defaultRowHeight="15" x14ac:dyDescent="0.25"/>
  <cols>
    <col min="11" max="11" width="12.140625" customWidth="1"/>
  </cols>
  <sheetData>
    <row r="1" spans="2:16" x14ac:dyDescent="0.25">
      <c r="C1" t="s">
        <v>0</v>
      </c>
      <c r="E1" t="s">
        <v>1</v>
      </c>
    </row>
    <row r="2" spans="2:16" x14ac:dyDescent="0.25">
      <c r="C2" t="s">
        <v>4</v>
      </c>
      <c r="D2" t="s">
        <v>5</v>
      </c>
      <c r="E2" t="s">
        <v>4</v>
      </c>
      <c r="F2" t="s">
        <v>5</v>
      </c>
    </row>
    <row r="3" spans="2:16" x14ac:dyDescent="0.25">
      <c r="B3" t="s">
        <v>3</v>
      </c>
      <c r="C3" s="1">
        <v>0.95</v>
      </c>
      <c r="D3" s="1">
        <v>0.02</v>
      </c>
      <c r="E3" s="1">
        <v>0.25</v>
      </c>
      <c r="F3" s="1">
        <v>0.05</v>
      </c>
    </row>
    <row r="4" spans="2:16" x14ac:dyDescent="0.25">
      <c r="B4" t="s">
        <v>2</v>
      </c>
      <c r="C4" s="1">
        <v>0.02</v>
      </c>
      <c r="D4" s="1">
        <v>0.9</v>
      </c>
      <c r="E4" s="1">
        <v>0.85</v>
      </c>
      <c r="F4" s="1">
        <v>0.05</v>
      </c>
      <c r="M4" t="s">
        <v>0</v>
      </c>
      <c r="N4" t="s">
        <v>1</v>
      </c>
    </row>
    <row r="5" spans="2:16" x14ac:dyDescent="0.25">
      <c r="L5" t="s">
        <v>3</v>
      </c>
      <c r="M5">
        <v>3</v>
      </c>
      <c r="N5">
        <f>100-SUM(N6,M6,M5)</f>
        <v>8</v>
      </c>
      <c r="O5" s="2">
        <f>SUM(M5:N5)</f>
        <v>11</v>
      </c>
    </row>
    <row r="6" spans="2:16" x14ac:dyDescent="0.25">
      <c r="B6" t="s">
        <v>6</v>
      </c>
      <c r="C6">
        <v>0.9</v>
      </c>
      <c r="L6" t="s">
        <v>2</v>
      </c>
      <c r="M6">
        <v>7</v>
      </c>
      <c r="N6">
        <v>82</v>
      </c>
      <c r="O6" s="2">
        <f>SUM(M6:N6)</f>
        <v>89</v>
      </c>
    </row>
    <row r="7" spans="2:16" x14ac:dyDescent="0.25">
      <c r="M7" s="2">
        <f>SUM(M5:M6)</f>
        <v>10</v>
      </c>
      <c r="N7" s="2">
        <f>SUM(N5:N6)</f>
        <v>90</v>
      </c>
      <c r="O7" s="2">
        <f>SUM(M5:N6)</f>
        <v>100</v>
      </c>
    </row>
    <row r="9" spans="2:16" x14ac:dyDescent="0.25">
      <c r="C9" t="s">
        <v>0</v>
      </c>
      <c r="D9" t="s">
        <v>1</v>
      </c>
      <c r="L9" t="s">
        <v>4</v>
      </c>
      <c r="M9" t="s">
        <v>11</v>
      </c>
      <c r="N9" t="s">
        <v>10</v>
      </c>
      <c r="O9" t="s">
        <v>12</v>
      </c>
      <c r="P9" t="s">
        <v>13</v>
      </c>
    </row>
    <row r="10" spans="2:16" x14ac:dyDescent="0.25">
      <c r="B10" t="s">
        <v>3</v>
      </c>
      <c r="C10" s="1">
        <f>$C$6*C3+(1-$C$6)*D3</f>
        <v>0.85699999999999998</v>
      </c>
      <c r="D10" s="1">
        <f>$C$6*E3+(1-$C$6)*F3</f>
        <v>0.23</v>
      </c>
      <c r="J10" t="s">
        <v>0</v>
      </c>
      <c r="K10" t="s">
        <v>3</v>
      </c>
      <c r="L10" s="1">
        <f>M5/$O$7</f>
        <v>0.03</v>
      </c>
      <c r="M10" s="1">
        <f>1/COUNT($M$5:$N$6)</f>
        <v>0.25</v>
      </c>
      <c r="N10" s="1">
        <f>M7/$O$7*O5/$O$7</f>
        <v>1.1000000000000001E-2</v>
      </c>
      <c r="O10" s="3">
        <f>M10/L10</f>
        <v>8.3333333333333339</v>
      </c>
      <c r="P10" s="3">
        <f>N10/L10</f>
        <v>0.3666666666666667</v>
      </c>
    </row>
    <row r="11" spans="2:16" x14ac:dyDescent="0.25">
      <c r="B11" t="s">
        <v>2</v>
      </c>
      <c r="C11" s="1">
        <f>$C$6*C4+(1-$C$6)*D4</f>
        <v>0.10799999999999998</v>
      </c>
      <c r="D11" s="1">
        <f>$C$6*E4+(1-$C$6)*F4</f>
        <v>0.77</v>
      </c>
      <c r="J11" t="s">
        <v>0</v>
      </c>
      <c r="K11" t="s">
        <v>2</v>
      </c>
      <c r="L11" s="1">
        <f>M6/$O$7</f>
        <v>7.0000000000000007E-2</v>
      </c>
      <c r="M11" s="1">
        <f>1/COUNT($M$5:$N$6)</f>
        <v>0.25</v>
      </c>
      <c r="N11" s="1">
        <f>M7/$O$7*O6/$O$7</f>
        <v>8.900000000000001E-2</v>
      </c>
      <c r="O11" s="3">
        <f t="shared" ref="O11:O13" si="0">M11/L11</f>
        <v>3.5714285714285712</v>
      </c>
      <c r="P11" s="3">
        <f t="shared" ref="P11:P13" si="1">N11/L11</f>
        <v>1.2714285714285714</v>
      </c>
    </row>
    <row r="12" spans="2:16" x14ac:dyDescent="0.25">
      <c r="J12" t="s">
        <v>1</v>
      </c>
      <c r="K12" t="s">
        <v>3</v>
      </c>
      <c r="L12" s="1">
        <f>N5/$O$7</f>
        <v>0.08</v>
      </c>
      <c r="M12" s="1">
        <f>1/COUNT($M$5:$N$6)</f>
        <v>0.25</v>
      </c>
      <c r="N12" s="1">
        <f>N7/$O$7*O5/$O$7</f>
        <v>9.9000000000000005E-2</v>
      </c>
      <c r="O12" s="1">
        <f t="shared" si="0"/>
        <v>3.125</v>
      </c>
      <c r="P12" s="1">
        <f t="shared" si="1"/>
        <v>1.2375</v>
      </c>
    </row>
    <row r="13" spans="2:16" x14ac:dyDescent="0.25">
      <c r="J13" t="s">
        <v>1</v>
      </c>
      <c r="K13" t="s">
        <v>2</v>
      </c>
      <c r="L13" s="1">
        <f>N6/$O$7</f>
        <v>0.82</v>
      </c>
      <c r="M13" s="1">
        <f>1/COUNT($M$5:$N$6)</f>
        <v>0.25</v>
      </c>
      <c r="N13" s="1">
        <f>N7/$O$7*O6/$O$7</f>
        <v>0.80100000000000005</v>
      </c>
      <c r="O13" s="1">
        <f t="shared" si="0"/>
        <v>0.3048780487804878</v>
      </c>
      <c r="P13" s="1">
        <f t="shared" si="1"/>
        <v>0.97682926829268302</v>
      </c>
    </row>
    <row r="14" spans="2:16" x14ac:dyDescent="0.25">
      <c r="B14" t="s">
        <v>7</v>
      </c>
      <c r="C14">
        <v>0.03</v>
      </c>
    </row>
    <row r="15" spans="2:16" x14ac:dyDescent="0.25">
      <c r="B15" t="s">
        <v>9</v>
      </c>
      <c r="C15">
        <f>C14*C6/((1-C14)*(1-C6))</f>
        <v>0.27835051546391759</v>
      </c>
    </row>
    <row r="17" spans="2:4" x14ac:dyDescent="0.25">
      <c r="B17" t="s">
        <v>8</v>
      </c>
      <c r="C17" t="s">
        <v>0</v>
      </c>
      <c r="D17" t="s">
        <v>1</v>
      </c>
    </row>
    <row r="18" spans="2:4" x14ac:dyDescent="0.25">
      <c r="B18" t="s">
        <v>3</v>
      </c>
      <c r="C18" s="1">
        <f>D3/C3</f>
        <v>2.1052631578947371E-2</v>
      </c>
      <c r="D18" s="1">
        <f>F3/E3</f>
        <v>0.2</v>
      </c>
    </row>
    <row r="19" spans="2:4" x14ac:dyDescent="0.25">
      <c r="B19" t="s">
        <v>2</v>
      </c>
      <c r="C19" s="1">
        <f>D4/C4</f>
        <v>45</v>
      </c>
      <c r="D19" s="1">
        <f>F4/E4</f>
        <v>5.8823529411764712E-2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G25" sqref="G25"/>
    </sheetView>
  </sheetViews>
  <sheetFormatPr defaultRowHeight="15" x14ac:dyDescent="0.25"/>
  <cols>
    <col min="10" max="10" width="12.85546875" customWidth="1"/>
  </cols>
  <sheetData>
    <row r="1" spans="2:11" x14ac:dyDescent="0.25">
      <c r="E1" t="s">
        <v>22</v>
      </c>
      <c r="F1">
        <v>1.25</v>
      </c>
      <c r="G1" t="s">
        <v>19</v>
      </c>
      <c r="J1" t="s">
        <v>23</v>
      </c>
    </row>
    <row r="2" spans="2:11" x14ac:dyDescent="0.25">
      <c r="B2" t="s">
        <v>14</v>
      </c>
      <c r="C2">
        <v>120</v>
      </c>
      <c r="D2">
        <v>2</v>
      </c>
      <c r="E2">
        <f>D2*C2</f>
        <v>240</v>
      </c>
      <c r="G2">
        <f>E2*$F$1</f>
        <v>300</v>
      </c>
      <c r="J2">
        <f>37*2</f>
        <v>74</v>
      </c>
    </row>
    <row r="3" spans="2:11" x14ac:dyDescent="0.25">
      <c r="B3" t="s">
        <v>15</v>
      </c>
      <c r="C3">
        <v>250</v>
      </c>
      <c r="D3">
        <v>1</v>
      </c>
      <c r="E3">
        <f>D3*C3</f>
        <v>250</v>
      </c>
      <c r="G3">
        <f t="shared" ref="G3:G10" si="0">E3*$F$1</f>
        <v>312.5</v>
      </c>
      <c r="J3">
        <v>250</v>
      </c>
    </row>
    <row r="4" spans="2:11" x14ac:dyDescent="0.25">
      <c r="B4" t="s">
        <v>16</v>
      </c>
      <c r="C4">
        <v>2650</v>
      </c>
      <c r="D4">
        <v>1</v>
      </c>
      <c r="E4">
        <f>D4*C4</f>
        <v>2650</v>
      </c>
      <c r="G4">
        <f t="shared" si="0"/>
        <v>3312.5</v>
      </c>
      <c r="J4">
        <v>900</v>
      </c>
    </row>
    <row r="5" spans="2:11" x14ac:dyDescent="0.25">
      <c r="B5" t="s">
        <v>17</v>
      </c>
      <c r="C5">
        <v>300</v>
      </c>
      <c r="D5">
        <v>1</v>
      </c>
      <c r="E5">
        <f>D5*C5</f>
        <v>300</v>
      </c>
      <c r="G5">
        <f t="shared" si="0"/>
        <v>375</v>
      </c>
      <c r="J5">
        <v>150</v>
      </c>
    </row>
    <row r="6" spans="2:11" x14ac:dyDescent="0.25">
      <c r="B6" t="s">
        <v>18</v>
      </c>
      <c r="C6">
        <v>1500</v>
      </c>
      <c r="D6">
        <v>1</v>
      </c>
      <c r="E6">
        <f>D6*C6</f>
        <v>1500</v>
      </c>
      <c r="G6">
        <f t="shared" si="0"/>
        <v>1875</v>
      </c>
      <c r="J6">
        <v>1000</v>
      </c>
    </row>
    <row r="7" spans="2:11" x14ac:dyDescent="0.25">
      <c r="E7">
        <f>D7*C7</f>
        <v>0</v>
      </c>
    </row>
    <row r="9" spans="2:11" x14ac:dyDescent="0.25">
      <c r="E9" t="s">
        <v>20</v>
      </c>
      <c r="F9" t="s">
        <v>21</v>
      </c>
      <c r="J9" t="s">
        <v>20</v>
      </c>
      <c r="K9" t="s">
        <v>21</v>
      </c>
    </row>
    <row r="10" spans="2:11" x14ac:dyDescent="0.25">
      <c r="E10">
        <f>SUM(E2:E9)</f>
        <v>4940</v>
      </c>
      <c r="F10">
        <f>E10*12</f>
        <v>59280</v>
      </c>
      <c r="G10">
        <f t="shared" si="0"/>
        <v>6175</v>
      </c>
      <c r="J10">
        <f>SUM(J2:J9)</f>
        <v>2374</v>
      </c>
      <c r="K10">
        <f>J10*12</f>
        <v>28488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tabSelected="1" workbookViewId="0">
      <selection activeCell="B11" sqref="B11"/>
    </sheetView>
  </sheetViews>
  <sheetFormatPr defaultRowHeight="15" x14ac:dyDescent="0.25"/>
  <sheetData>
    <row r="4" spans="2:4" x14ac:dyDescent="0.25">
      <c r="B4">
        <v>200000</v>
      </c>
      <c r="D4">
        <f>5000/1700*12-11</f>
        <v>24.294117647058826</v>
      </c>
    </row>
    <row r="5" spans="2:4" x14ac:dyDescent="0.25">
      <c r="B5">
        <f>B4/5000</f>
        <v>40</v>
      </c>
      <c r="C5">
        <f>B5-SUM(B6:B10)</f>
        <v>0</v>
      </c>
    </row>
    <row r="6" spans="2:4" x14ac:dyDescent="0.25">
      <c r="B6">
        <v>0.5</v>
      </c>
    </row>
    <row r="7" spans="2:4" x14ac:dyDescent="0.25">
      <c r="B7">
        <v>1</v>
      </c>
    </row>
    <row r="8" spans="2:4" x14ac:dyDescent="0.25">
      <c r="B8">
        <v>5</v>
      </c>
    </row>
    <row r="9" spans="2:4" x14ac:dyDescent="0.25">
      <c r="B9">
        <v>15</v>
      </c>
    </row>
    <row r="10" spans="2:4" x14ac:dyDescent="0.25">
      <c r="B10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london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bostjan</dc:creator>
  <cp:lastModifiedBy>bostjan</cp:lastModifiedBy>
  <dcterms:created xsi:type="dcterms:W3CDTF">2012-10-25T13:12:56Z</dcterms:created>
  <dcterms:modified xsi:type="dcterms:W3CDTF">2012-11-29T14:12:48Z</dcterms:modified>
</cp:coreProperties>
</file>