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4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4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ults\"/>
    </mc:Choice>
  </mc:AlternateContent>
  <xr:revisionPtr revIDLastSave="0" documentId="13_ncr:1_{831E582C-A402-42ED-9894-57FA9F8CBD85}" xr6:coauthVersionLast="47" xr6:coauthVersionMax="47" xr10:uidLastSave="{00000000-0000-0000-0000-000000000000}"/>
  <bookViews>
    <workbookView xWindow="-120" yWindow="-120" windowWidth="29040" windowHeight="15720" tabRatio="1000" xr2:uid="{6919DDE8-15F9-45FB-B5F7-4209377AF865}"/>
  </bookViews>
  <sheets>
    <sheet name="LMfit" sheetId="47" r:id="rId1"/>
    <sheet name="mcmc" sheetId="44" r:id="rId2"/>
    <sheet name="RV" sheetId="46" r:id="rId3"/>
    <sheet name="with(out) b" sheetId="45" r:id="rId4"/>
    <sheet name="Rebound" sheetId="41" r:id="rId5"/>
    <sheet name="Rebound2" sheetId="43" r:id="rId6"/>
    <sheet name="TESS Data Processing" sheetId="42" r:id="rId7"/>
    <sheet name="Planner" sheetId="19" r:id="rId8"/>
    <sheet name="96years" sheetId="20" r:id="rId9"/>
    <sheet name="Planet c" sheetId="5" r:id="rId10"/>
    <sheet name="prognose transits c" sheetId="8" r:id="rId11"/>
    <sheet name="Transits c" sheetId="9" r:id="rId12"/>
    <sheet name="manual fit" sheetId="40" r:id="rId13"/>
    <sheet name="Transits" sheetId="7" r:id="rId14"/>
    <sheet name="28c" sheetId="11" r:id="rId15"/>
    <sheet name="31c" sheetId="12" r:id="rId16"/>
    <sheet name="34c" sheetId="15" r:id="rId17"/>
    <sheet name="37c" sheetId="16" r:id="rId18"/>
    <sheet name="61c" sheetId="28" r:id="rId19"/>
    <sheet name="64c" sheetId="14" r:id="rId20"/>
    <sheet name="67c" sheetId="13" r:id="rId21"/>
    <sheet name="89c" sheetId="26" r:id="rId22"/>
    <sheet name="88d" sheetId="21" r:id="rId23"/>
    <sheet name="89d" sheetId="25" r:id="rId24"/>
    <sheet name="all curves" sheetId="18" r:id="rId25"/>
    <sheet name="28c (2)" sheetId="29" r:id="rId26"/>
    <sheet name="31c (2)" sheetId="30" r:id="rId27"/>
    <sheet name="34c (2)" sheetId="31" r:id="rId28"/>
    <sheet name="37c (2)" sheetId="32" r:id="rId29"/>
    <sheet name="61c (2)" sheetId="33" r:id="rId30"/>
    <sheet name="64c (2)" sheetId="34" r:id="rId31"/>
    <sheet name="67c (2)" sheetId="35" r:id="rId32"/>
    <sheet name="89c (2)" sheetId="36" r:id="rId33"/>
    <sheet name="88d (2)" sheetId="37" r:id="rId34"/>
    <sheet name="89d (2)" sheetId="38" r:id="rId35"/>
    <sheet name="all curves (2)" sheetId="39" r:id="rId36"/>
  </sheets>
  <definedNames>
    <definedName name="_xlnm._FilterDatabase" localSheetId="2" hidden="1">RV!$A$1:$C$40</definedName>
    <definedName name="_xlnm._FilterDatabase" localSheetId="6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64" i="44" l="1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O16" i="7" l="1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<sst xmlns="http://schemas.openxmlformats.org/spreadsheetml/2006/main" count="1265" uniqueCount="297">
  <si>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</si>
  <si>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</si>
  <si>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</si>
  <si>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</si>
  <si>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</si>
  <si>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</si>
  <si>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</si>
  <si>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</si>
  <si>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</si>
  <si>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</si>
  <si>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</si>
  <si>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</si>
  <si>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</si>
  <si>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</si>
  <si>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</si>
  <si>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</si>
  <si>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</si>
  <si>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</si>
  <si>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</si>
  <si>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</si>
  <si>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</si>
  <si>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</si>
  <si>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</si>
  <si>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</si>
  <si>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</si>
  <si>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</si>
  <si>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</si>
  <si>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</si>
  <si>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</si>
  <si>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</si>
  <si>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</si>
  <si>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</si>
  <si>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</si>
  <si>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</si>
  <si>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</si>
  <si>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</si>
  <si>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</si>
  <si>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</si>
  <si>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</si>
  <si>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</si>
  <si>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</si>
  <si>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</si>
  <si>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</si>
  <si>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</si>
  <si>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</si>
  <si>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</si>
  <si>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</si>
  <si>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</si>
  <si>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</si>
  <si>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</si>
  <si>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</si>
  <si>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</si>
  <si>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</si>
  <si>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</si>
  <si>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</si>
  <si>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</si>
  <si>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</si>
  <si>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</si>
  <si>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</si>
  <si>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</si>
  <si>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</si>
  <si>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</si>
  <si>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</si>
  <si>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</si>
  <si>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</si>
  <si>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</si>
  <si>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</si>
  <si>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</si>
  <si>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</si>
  <si>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</si>
  <si>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</si>
  <si>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</si>
  <si>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</si>
  <si>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</si>
  <si>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</si>
  <si>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</si>
  <si>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</si>
  <si>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</si>
  <si>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</si>
  <si>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</si>
  <si>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</si>
  <si>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</si>
  <si>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</si>
  <si>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</si>
  <si>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</si>
  <si>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</si>
  <si>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</si>
  <si>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</si>
  <si>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</si>
  <si>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</si>
  <si>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</si>
  <si>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</si>
  <si>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</si>
  <si>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</si>
  <si>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</si>
  <si>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</si>
  <si>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</si>
  <si>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</si>
  <si>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</si>
  <si>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</si>
  <si>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</si>
  <si>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</si>
  <si>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</si>
  <si>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</si>
  <si>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</si>
  <si>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</si>
  <si>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</si>
  <si>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</si>
  <si>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</si>
  <si>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</si>
  <si>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</si>
  <si>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</si>
  <si>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</si>
  <si>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</si>
  <si>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</si>
  <si>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</si>
  <si>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</si>
  <si>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</si>
  <si>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</si>
  <si>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</si>
  <si>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</si>
  <si>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</si>
  <si>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</si>
  <si>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</si>
  <si>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</si>
  <si>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</si>
  <si>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</si>
  <si>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</si>
  <si>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</si>
  <si>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</si>
  <si>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</si>
  <si>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</si>
  <si>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</si>
  <si>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</si>
  <si>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</si>
  <si>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</si>
  <si>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</si>
  <si>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</si>
  <si>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</si>
  <si>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</si>
  <si>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</si>
  <si>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</si>
  <si>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</si>
  <si>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</si>
  <si>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</si>
  <si>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</si>
  <si>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</si>
  <si>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</si>
  <si>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</si>
  <si>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</si>
  <si>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</si>
  <si>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</si>
  <si>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</si>
  <si>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</si>
  <si>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</si>
  <si>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</si>
  <si>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</si>
  <si>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</si>
  <si>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</si>
  <si>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</si>
  <si>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</si>
  <si>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</si>
  <si>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</si>
  <si>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</si>
  <si>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</si>
  <si>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</si>
  <si>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</si>
  <si>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</si>
  <si>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</si>
  <si>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</si>
  <si>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</si>
  <si>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</si>
  <si>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</si>
  <si>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</si>
  <si>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</si>
  <si>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</si>
  <si>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</si>
  <si>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</si>
  <si>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</si>
  <si>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</si>
  <si>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</si>
  <si>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</si>
  <si>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</si>
  <si>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</si>
  <si>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</si>
  <si>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</si>
  <si>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</si>
  <si>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</si>
  <si>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</si>
  <si>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</si>
  <si>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</si>
  <si>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</si>
  <si>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</si>
  <si>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</si>
  <si>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</si>
  <si>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</si>
  <si>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</si>
  <si>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</si>
  <si>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</si>
  <si>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</si>
  <si>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</si>
  <si>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</si>
  <si>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</si>
  <si>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</si>
  <si>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</si>
  <si>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</si>
  <si>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</si>
  <si>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</si>
  <si>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</si>
  <si>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</si>
  <si>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</si>
  <si>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</si>
  <si>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</si>
  <si>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</si>
  <si>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</si>
  <si>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</si>
  <si>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</si>
  <si>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</si>
  <si>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</si>
  <si>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</si>
  <si>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</si>
  <si>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</si>
  <si>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</si>
  <si>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</si>
  <si>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</si>
  <si>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</si>
  <si>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</si>
  <si>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</si>
  <si>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</si>
  <si>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</si>
  <si>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</si>
  <si>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</si>
  <si>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</si>
  <si>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</si>
  <si>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</si>
  <si>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</si>
  <si>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</si>
  <si>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</si>
  <si>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</si>
  <si>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</si>
  <si>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</si>
  <si>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</si>
  <si>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</si>
  <si>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</si>
  <si>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</si>
  <si>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</si>
  <si>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</si>
  <si>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</si>
  <si>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</si>
  <si>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</si>
  <si>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</si>
  <si>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</si>
  <si>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</si>
  <si>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</si>
  <si>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</si>
  <si>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</si>
  <si>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</si>
  <si>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</si>
  <si>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</si>
  <si>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</si>
  <si>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</si>
  <si>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</si>
  <si>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</si>
  <si>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</si>
  <si>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</si>
  <si>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</si>
  <si>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</si>
  <si>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</si>
  <si>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</si>
  <si>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</si>
  <si>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</si>
  <si>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</si>
  <si>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</si>
  <si>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</si>
  <si>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</si>
  <si>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</si>
  <si>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</si>
  <si>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</si>
  <si>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</si>
  <si>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</si>
  <si>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</si>
  <si>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</si>
  <si>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</si>
  <si>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</si>
  <si>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</si>
  <si>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</si>
  <si>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</si>
  <si>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</si>
  <si>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</si>
  <si>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</si>
  <si>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mcmc.ini</t>
  </si>
  <si>
    <t xml:space="preserve">max_delta=2.0864   mean_delta=1.0779    [days] </t>
  </si>
  <si>
    <t>max_delta=3.0703   mean_delta=0.8886    [days]</t>
  </si>
  <si>
    <t>nelder</t>
  </si>
  <si>
    <t>Ergebnis</t>
  </si>
  <si>
    <t>Iterationen</t>
  </si>
  <si>
    <t>Methode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</si>
</sst>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</numFmts>
  <fonts count="35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</fonts>
  <fills count="2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</fills>
  <borders count="4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31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LMfit!$H$16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LMfit!$H$17:$H$29</c:f>
              <c:numCache>
                <c:formatCode>General</c:formatCode>
                <c:ptCount val="13"/>
                <c:pt idx="0">
                  <c:v>-1.2192741110920899</c:v>
                </c:pt>
                <c:pt idx="1">
                  <c:v>-0.46061733830720097</c:v>
                </c:pt>
                <c:pt idx="2">
                  <c:v>0.36756995040923301</c:v>
                </c:pt>
                <c:pt idx="3">
                  <c:v>1.0098247439600501</c:v>
                </c:pt>
                <c:pt idx="4">
                  <c:v>-1.6951652243733399E-2</c:v>
                </c:pt>
                <c:pt idx="5">
                  <c:v>-0.157924295868724</c:v>
                </c:pt>
                <c:pt idx="6">
                  <c:v>-0.120848507154732</c:v>
                </c:pt>
                <c:pt idx="7">
                  <c:v>8.1126594915986006E-2</c:v>
                </c:pt>
                <c:pt idx="8">
                  <c:v>0.40400087321177103</c:v>
                </c:pt>
                <c:pt idx="9">
                  <c:v>0.21475782105699101</c:v>
                </c:pt>
                <c:pt idx="10">
                  <c:v>0.27327154669910603</c:v>
                </c:pt>
                <c:pt idx="11">
                  <c:v>0.69105109432712197</c:v>
                </c:pt>
                <c:pt idx="12">
                  <c:v>-0.844288433436304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0-4959-9F70-90843C53CF91}"/>
            </c:ext>
          </c:extLst>
        </c:ser>
        <c:ser>
          <c:idx val="1"/>
          <c:order val="1"/>
          <c:tx>
            <c:strRef>
              <c:f>LMfit!$I$16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LMfit!$D$16:$D$29</c:f>
              <c:numCache>
                <c:formatCode>General</c:formatCode>
                <c:ptCount val="1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0-4959-9F70-90843C53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6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image" Target="../media/image27.png"/><Relationship Id="rId1" Type="http://schemas.openxmlformats.org/officeDocument/2006/relationships/chart" Target="../charts/chart8.xml"/><Relationship Id="rId5" Type="http://schemas.openxmlformats.org/officeDocument/2006/relationships/image" Target="../media/image28.png"/><Relationship Id="rId4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10" Type="http://schemas.openxmlformats.org/officeDocument/2006/relationships/chart" Target="../charts/chart30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8.xml"/><Relationship Id="rId3" Type="http://schemas.openxmlformats.org/officeDocument/2006/relationships/chart" Target="../charts/chart43.xml"/><Relationship Id="rId7" Type="http://schemas.openxmlformats.org/officeDocument/2006/relationships/chart" Target="../charts/chart47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6" Type="http://schemas.openxmlformats.org/officeDocument/2006/relationships/chart" Target="../charts/chart46.xml"/><Relationship Id="rId5" Type="http://schemas.openxmlformats.org/officeDocument/2006/relationships/chart" Target="../charts/chart45.xml"/><Relationship Id="rId10" Type="http://schemas.openxmlformats.org/officeDocument/2006/relationships/chart" Target="../charts/chart50.xml"/><Relationship Id="rId4" Type="http://schemas.openxmlformats.org/officeDocument/2006/relationships/chart" Target="../charts/chart44.xml"/><Relationship Id="rId9" Type="http://schemas.openxmlformats.org/officeDocument/2006/relationships/chart" Target="../charts/chart4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14</xdr:row>
      <xdr:rowOff>128587</xdr:rowOff>
    </xdr:from>
    <xdr:to>
      <xdr:col>15</xdr:col>
      <xdr:colOff>190500</xdr:colOff>
      <xdr:row>29</xdr:row>
      <xdr:rowOff>14287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19BAF7-2659-68E5-86E7-745A5D4B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2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csgnetwork.com/juliangregcalconv.html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53C6-C3AE-48EB-BD90-F36D7DA060E1}">
  <dimension ref="A1:I29"/>
  <sheetViews>
    <sheetView tabSelected="1" workbookViewId="0">
      <selection activeCell="B4" sqref="B4"/>
    </sheetView>
  </sheetViews>
  <sheetFormatPr baseColWidth="10" defaultRowHeight="15"/>
  <cols>
    <col min="1" max="1" width="20.140625" style="1" customWidth="1"/>
    <col min="2" max="2" width="14.5703125" style="1" customWidth="1"/>
    <col min="3" max="3" width="47.42578125" customWidth="1"/>
  </cols>
  <sheetData>
    <row r="1" spans="1:9">
      <c r="A1" s="181" t="s">
        <v>296</v>
      </c>
      <c r="B1" s="181" t="s">
        <v>295</v>
      </c>
      <c r="C1" s="181" t="s">
        <v>294</v>
      </c>
      <c r="D1" s="181" t="s">
        <v>134</v>
      </c>
    </row>
    <row r="2" spans="1:9">
      <c r="A2" s="1" t="s">
        <v>293</v>
      </c>
      <c r="B2" s="1">
        <v>4186</v>
      </c>
      <c r="C2" t="s">
        <v>292</v>
      </c>
      <c r="D2" t="s">
        <v>290</v>
      </c>
    </row>
    <row r="3" spans="1:9">
      <c r="A3" s="1" t="s">
        <v>289</v>
      </c>
      <c r="B3" s="1">
        <v>2800</v>
      </c>
      <c r="C3" t="s">
        <v>291</v>
      </c>
      <c r="D3" t="s">
        <v>290</v>
      </c>
    </row>
    <row r="4" spans="1:9">
      <c r="A4" s="1" t="s">
        <v>289</v>
      </c>
      <c r="D4" t="s">
        <v>288</v>
      </c>
    </row>
    <row r="16" spans="1:9">
      <c r="H16" t="s">
        <v>20</v>
      </c>
      <c r="I16" t="s">
        <v>21</v>
      </c>
    </row>
    <row r="17" spans="8:9">
      <c r="H17">
        <v>-1.2192741110920899</v>
      </c>
    </row>
    <row r="18" spans="8:9">
      <c r="H18">
        <v>-0.46061733830720097</v>
      </c>
    </row>
    <row r="19" spans="8:9">
      <c r="H19">
        <v>0.36756995040923301</v>
      </c>
    </row>
    <row r="20" spans="8:9">
      <c r="H20">
        <v>1.0098247439600501</v>
      </c>
    </row>
    <row r="21" spans="8:9">
      <c r="H21">
        <v>-1.6951652243733399E-2</v>
      </c>
    </row>
    <row r="22" spans="8:9">
      <c r="H22">
        <v>-0.157924295868724</v>
      </c>
    </row>
    <row r="23" spans="8:9">
      <c r="H23">
        <v>-0.120848507154732</v>
      </c>
    </row>
    <row r="24" spans="8:9">
      <c r="H24">
        <v>8.1126594915986006E-2</v>
      </c>
    </row>
    <row r="25" spans="8:9">
      <c r="H25">
        <v>0.40400087321177103</v>
      </c>
    </row>
    <row r="26" spans="8:9">
      <c r="H26">
        <v>0.21475782105699101</v>
      </c>
      <c r="I26">
        <v>0.12997009325772499</v>
      </c>
    </row>
    <row r="27" spans="8:9">
      <c r="H27">
        <v>0.27327154669910603</v>
      </c>
      <c r="I27">
        <v>0.236373756080865</v>
      </c>
    </row>
    <row r="28" spans="8:9">
      <c r="H28">
        <v>0.69105109432712197</v>
      </c>
      <c r="I28">
        <v>-2.22517237998545E-2</v>
      </c>
    </row>
    <row r="29" spans="8:9">
      <c r="H29">
        <v>-0.844288433436304</v>
      </c>
      <c r="I29">
        <v>-0.28775212913751602</v>
      </c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topLeftCell="A31" workbookViewId="0">
      <selection activeCell="M55" sqref="M55"/>
    </sheetView>
  </sheetViews>
  <sheetFormatPr baseColWidth="10" defaultColWidth="11.5703125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1.5703125" bestFit="1" customWidth="1"/>
    <col min="8" max="8" width="14.28515625" bestFit="1" customWidth="1"/>
    <col min="9" max="9" width="13.85546875" customWidth="1"/>
    <col min="10" max="10" width="14.28515625" bestFit="1" customWidth="1"/>
    <col min="12" max="12" width="4" customWidth="1"/>
    <col min="13" max="13" width="14.28515625" bestFit="1" customWidth="1"/>
    <col min="14" max="14" width="5.28515625" bestFit="1" customWidth="1"/>
    <col min="15" max="15" width="3.7109375" bestFit="1" customWidth="1"/>
    <col min="16" max="16" width="14.28515625" bestFit="1" customWidth="1"/>
    <col min="17" max="17" width="5.28515625" bestFit="1" customWidth="1"/>
    <col min="18" max="18" width="3.7109375" bestFit="1" customWidth="1"/>
    <col min="19" max="19" width="14.28515625" bestFit="1" customWidth="1"/>
    <col min="20" max="20" width="5.28515625" bestFit="1" customWidth="1"/>
    <col min="21" max="21" width="3.7109375" bestFit="1" customWidth="1"/>
    <col min="22" max="22" width="14.28515625" bestFit="1" customWidth="1"/>
    <col min="23" max="23" width="5.28515625" bestFit="1" customWidth="1"/>
    <col min="24" max="24" width="3.7109375" bestFit="1" customWidth="1"/>
    <col min="25" max="25" width="14.28515625" bestFit="1" customWidth="1"/>
    <col min="26" max="26" width="5.28515625" bestFit="1" customWidth="1"/>
    <col min="27" max="27" width="3.7109375" bestFit="1" customWidth="1"/>
  </cols>
  <sheetData>
    <row r="1" spans="1:11" s="262" customFormat="1" ht="15.7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.7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.7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.7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.7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6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>
      <selection activeCell="E6" sqref="E6"/>
    </sheetView>
  </sheetViews>
  <sheetFormatPr baseColWidth="10" defaultColWidth="11.5703125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topLeftCell="A3" workbookViewId="0">
      <selection activeCell="G25" sqref="G25"/>
    </sheetView>
  </sheetViews>
  <sheetFormatPr baseColWidth="10" defaultColWidth="11.5703125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>
      <selection activeCell="K35" sqref="K35"/>
    </sheetView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topLeftCell="A19" workbookViewId="0">
      <selection activeCell="F35" sqref="F35"/>
    </sheetView>
  </sheetViews>
  <sheetFormatPr baseColWidth="10" defaultColWidth="11.5703125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>
      <selection activeCell="E3" sqref="E3"/>
    </sheetView>
  </sheetViews>
  <sheetFormatPr baseColWidth="10"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>
      <selection activeCell="B18" sqref="B18"/>
    </sheetView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topLeftCell="E18" workbookViewId="0">
      <selection activeCell="J25" sqref="J25"/>
    </sheetView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topLeftCell="A202" workbookViewId="0">
      <selection activeCell="A228" sqref="A228"/>
    </sheetView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C8" sqref="C8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3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3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3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3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3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3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3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3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3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3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K21" sqref="K21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10"/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102"/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0"/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1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10"/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2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0"/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3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0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0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0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0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K26" s="12"/>
      <c r="R26" s="112"/>
      <c r="S26" s="112"/>
    </row>
    <row r="27" spans="1:23">
      <c r="A27" s="8"/>
      <c r="K27" s="12"/>
      <c r="R27" s="112"/>
      <c r="S27" s="112"/>
    </row>
    <row r="28" spans="1:23">
      <c r="L28" s="12"/>
      <c r="M28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4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4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4"/>
        <v>82.638059258736973</v>
      </c>
      <c r="G34" s="7" t="s">
        <v>44</v>
      </c>
      <c r="H34" s="7">
        <v>1</v>
      </c>
    </row>
    <row r="35" spans="4:8">
      <c r="D35" s="18">
        <f t="shared" ref="D35:D38" si="15">D34+83</f>
        <v>2458813.3328</v>
      </c>
      <c r="E35" s="13"/>
      <c r="F35" s="7">
        <f t="shared" si="14"/>
        <v>83.153035090454694</v>
      </c>
    </row>
    <row r="36" spans="4:8">
      <c r="D36" s="18">
        <f t="shared" si="15"/>
        <v>2458896.3328</v>
      </c>
      <c r="E36" s="13"/>
      <c r="F36" s="7">
        <f t="shared" si="14"/>
        <v>83.542719117801852</v>
      </c>
    </row>
    <row r="37" spans="4:8">
      <c r="D37" s="18">
        <f t="shared" si="15"/>
        <v>2458979.3328</v>
      </c>
      <c r="E37" s="13"/>
      <c r="F37" s="7">
        <f t="shared" si="14"/>
        <v>83.699339965118099</v>
      </c>
    </row>
    <row r="38" spans="4:8">
      <c r="D38" s="18">
        <f t="shared" si="15"/>
        <v>2459062.3328</v>
      </c>
      <c r="E38" s="13"/>
      <c r="F38" s="7">
        <f t="shared" si="14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4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4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4"/>
        <v>82.191215220517591</v>
      </c>
    </row>
    <row r="42" spans="4:8">
      <c r="D42" s="18">
        <f t="shared" ref="D42:D49" si="16">D41+83</f>
        <v>2459396.2535000001</v>
      </c>
      <c r="E42" s="13"/>
      <c r="F42" s="7">
        <f t="shared" si="14"/>
        <v>81.824765723684834</v>
      </c>
    </row>
    <row r="43" spans="4:8">
      <c r="D43" s="18">
        <f t="shared" si="16"/>
        <v>2459479.2535000001</v>
      </c>
      <c r="E43" s="13"/>
      <c r="F43" s="7">
        <f t="shared" si="14"/>
        <v>81.70037182924797</v>
      </c>
    </row>
    <row r="44" spans="4:8">
      <c r="D44" s="18">
        <f t="shared" si="16"/>
        <v>2459562.2535000001</v>
      </c>
      <c r="E44" s="13"/>
      <c r="F44" s="7">
        <f t="shared" si="14"/>
        <v>81.852436027908183</v>
      </c>
    </row>
    <row r="45" spans="4:8">
      <c r="D45" s="18">
        <f t="shared" si="16"/>
        <v>2459645.2535000001</v>
      </c>
      <c r="E45" s="13"/>
      <c r="F45" s="7">
        <f t="shared" si="14"/>
        <v>82.238903303990682</v>
      </c>
    </row>
    <row r="46" spans="4:8">
      <c r="D46" s="18">
        <f t="shared" si="16"/>
        <v>2459728.2535000001</v>
      </c>
      <c r="E46" s="13"/>
      <c r="F46" s="7">
        <f t="shared" si="14"/>
        <v>82.752891909545326</v>
      </c>
    </row>
    <row r="47" spans="4:8">
      <c r="D47" s="18">
        <f t="shared" si="16"/>
        <v>2459811.2535000001</v>
      </c>
      <c r="E47" s="13"/>
      <c r="F47" s="7">
        <f t="shared" si="14"/>
        <v>83.252252679589731</v>
      </c>
    </row>
    <row r="48" spans="4:8">
      <c r="D48" s="18">
        <f t="shared" si="16"/>
        <v>2459894.2535000001</v>
      </c>
      <c r="E48" s="13"/>
      <c r="F48" s="7">
        <f t="shared" si="14"/>
        <v>83.598881936883473</v>
      </c>
    </row>
    <row r="49" spans="4:6">
      <c r="D49" s="18">
        <f t="shared" si="16"/>
        <v>2459977.2535000001</v>
      </c>
      <c r="E49" s="13"/>
      <c r="F49" s="7">
        <f t="shared" si="14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4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4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36</vt:i4>
      </vt:variant>
    </vt:vector>
  </HeadingPairs>
  <TitlesOfParts>
    <vt:vector size="36" baseType="lpstr">
      <vt:lpstr>LMfit</vt:lpstr>
      <vt:lpstr>mcmc</vt:lpstr>
      <vt:lpstr>RV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2025-09-08T21:15:26Z</dcterms:modified>
</cp:coreProperties>
</file>