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D381853B-ED17-46D3-9764-47BB0B861C47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fit transits d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" i="44" l="1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1" i="7" s="1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G4" i="46" l="1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<sst xmlns="http://schemas.openxmlformats.org/spreadsheetml/2006/main" count="1186" uniqueCount="280">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</sst>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5" formatCode="0.0%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1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0" fillId="0" borderId="0" xfId="0" applyBorder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5" fontId="14" fillId="0" borderId="0" xfId="0" applyNumberFormat="1" applyFont="1" applyBorder="1"/>
    <xf numFmtId="164" fontId="0" fillId="0" borderId="2" xfId="0" applyNumberFormat="1" applyBorder="1"/>
    <xf numFmtId="185" fontId="0" fillId="0" borderId="0" xfId="0" applyNumberFormat="1" applyBorder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5.png"/><Relationship Id="rId1" Type="http://schemas.openxmlformats.org/officeDocument/2006/relationships/chart" Target="../charts/chart7.xml"/><Relationship Id="rId5" Type="http://schemas.openxmlformats.org/officeDocument/2006/relationships/image" Target="../media/image26.png"/><Relationship Id="rId4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17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H23"/>
  <sheetViews>
    <sheetView tabSelected="1" workbookViewId="0">
      <selection activeCell="D27" sqref="D27"/>
    </sheetView>
  </sheetViews>
  <sheetFormatPr baseColWidth="10" defaultRowHeight="15"/>
  <cols>
    <col min="3" max="3" width="12.7109375" customWidth="1"/>
    <col min="4" max="4" width="16.28515625" bestFit="1" customWidth="1"/>
    <col min="6" max="6" width="14.42578125" bestFit="1" customWidth="1"/>
    <col min="12" max="12" width="19.42578125" bestFit="1" customWidth="1"/>
  </cols>
  <sheetData>
    <row r="1" spans="1:8" s="264" customFormat="1" ht="15.75" thickBot="1">
      <c r="A1" s="265" t="s">
        <v>127</v>
      </c>
      <c r="B1" s="265" t="s">
        <v>24</v>
      </c>
      <c r="C1" s="265" t="s">
        <v>43</v>
      </c>
      <c r="D1" s="265" t="s">
        <v>29</v>
      </c>
      <c r="E1" s="265" t="s">
        <v>242</v>
      </c>
      <c r="F1" s="271" t="s">
        <v>242</v>
      </c>
      <c r="G1" s="265" t="s">
        <v>243</v>
      </c>
      <c r="H1" s="271" t="s">
        <v>243</v>
      </c>
    </row>
    <row r="2" spans="1:8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7">
        <f>D2-E2</f>
        <v>0.49576152954250574</v>
      </c>
      <c r="G2" s="1" t="s">
        <v>0</v>
      </c>
      <c r="H2" s="1" t="s">
        <v>258</v>
      </c>
    </row>
    <row r="3" spans="1:8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7">
        <f>D3-E3</f>
        <v>0.25393407000228763</v>
      </c>
      <c r="G3" t="s">
        <v>247</v>
      </c>
      <c r="H3" s="268">
        <f t="shared" ref="H3:H16" si="0">G3-D3</f>
        <v>-1.4920000000856817</v>
      </c>
    </row>
    <row r="4" spans="1:8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7">
        <f t="shared" ref="F4:F13" si="1">D4-E4</f>
        <v>-0.2604475999251008</v>
      </c>
      <c r="G4" t="s">
        <v>248</v>
      </c>
      <c r="H4" s="267">
        <f t="shared" si="0"/>
        <v>-0.7421999997459352</v>
      </c>
    </row>
    <row r="5" spans="1:8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8">
        <f t="shared" si="1"/>
        <v>-0.820448889862746</v>
      </c>
      <c r="G5" t="s">
        <v>249</v>
      </c>
      <c r="H5" s="266">
        <f t="shared" si="0"/>
        <v>-8.7999999523162842E-3</v>
      </c>
    </row>
    <row r="6" spans="1:8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7">
        <f t="shared" si="1"/>
        <v>-0.10387307964265347</v>
      </c>
      <c r="G6" t="s">
        <v>250</v>
      </c>
      <c r="H6" s="266">
        <f t="shared" si="0"/>
        <v>3.0000000260770321E-3</v>
      </c>
    </row>
    <row r="7" spans="1:8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6">
        <f t="shared" si="1"/>
        <v>3.6203698255121708E-3</v>
      </c>
      <c r="G7" t="s">
        <v>251</v>
      </c>
      <c r="H7" s="266">
        <f t="shared" si="0"/>
        <v>7.8000002540647984E-3</v>
      </c>
    </row>
    <row r="8" spans="1:8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7">
        <f t="shared" si="1"/>
        <v>7.8995450399816036E-2</v>
      </c>
      <c r="G8" t="s">
        <v>252</v>
      </c>
      <c r="H8" s="266">
        <f t="shared" si="0"/>
        <v>-3.4000002779066563E-3</v>
      </c>
    </row>
    <row r="9" spans="1:8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7">
        <f t="shared" si="1"/>
        <v>0.17890055989846587</v>
      </c>
      <c r="G9" t="s">
        <v>253</v>
      </c>
      <c r="H9" s="266">
        <f t="shared" si="0"/>
        <v>-3.5000001080334187E-3</v>
      </c>
    </row>
    <row r="10" spans="1:8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8">
        <f t="shared" si="1"/>
        <v>4.4367684801109135</v>
      </c>
      <c r="G10" t="s">
        <v>254</v>
      </c>
      <c r="H10" s="267">
        <f t="shared" si="0"/>
        <v>0.15469999983906746</v>
      </c>
    </row>
    <row r="11" spans="1:8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8">
        <f t="shared" si="1"/>
        <v>4.2400251901708543</v>
      </c>
      <c r="G11" t="s">
        <v>255</v>
      </c>
      <c r="H11" s="266">
        <f t="shared" si="0"/>
        <v>-3.8999998942017555E-3</v>
      </c>
    </row>
    <row r="12" spans="1:8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8">
        <f t="shared" si="1"/>
        <v>3.7067049103789032</v>
      </c>
      <c r="G12" t="s">
        <v>256</v>
      </c>
      <c r="H12" s="266">
        <f t="shared" si="0"/>
        <v>1.2199999764561653E-2</v>
      </c>
    </row>
    <row r="13" spans="1:8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4">
        <v>2460713.49076935</v>
      </c>
      <c r="F13" s="269">
        <f t="shared" si="1"/>
        <v>5.1218127068132162</v>
      </c>
      <c r="G13" s="264" t="s">
        <v>257</v>
      </c>
      <c r="H13" s="301">
        <f t="shared" si="0"/>
        <v>4.4179433025419712E-3</v>
      </c>
    </row>
    <row r="14" spans="1:8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70" t="s">
        <v>258</v>
      </c>
      <c r="G14" t="s">
        <v>244</v>
      </c>
      <c r="H14" s="268">
        <f t="shared" si="0"/>
        <v>-14.898551859892905</v>
      </c>
    </row>
    <row r="15" spans="1:8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70" t="s">
        <v>258</v>
      </c>
      <c r="G15" t="s">
        <v>245</v>
      </c>
      <c r="H15" s="268">
        <f t="shared" si="0"/>
        <v>-15.291905402205884</v>
      </c>
    </row>
    <row r="16" spans="1:8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70" t="s">
        <v>258</v>
      </c>
      <c r="G16" t="s">
        <v>246</v>
      </c>
      <c r="H16" s="268">
        <f t="shared" si="0"/>
        <v>-17.38150000013411</v>
      </c>
    </row>
    <row r="19" spans="3:6" ht="15.75" thickBot="1"/>
    <row r="20" spans="3:6">
      <c r="C20" s="309"/>
      <c r="D20" s="306" t="s">
        <v>278</v>
      </c>
      <c r="E20" s="307" t="s">
        <v>275</v>
      </c>
      <c r="F20" s="308" t="s">
        <v>279</v>
      </c>
    </row>
    <row r="21" spans="3:6">
      <c r="C21" s="310" t="s">
        <v>276</v>
      </c>
      <c r="D21" s="298">
        <v>2.8</v>
      </c>
      <c r="E21" s="302">
        <v>0.45500000000000002</v>
      </c>
      <c r="F21" s="303">
        <f>E21*15</f>
        <v>6.8250000000000002</v>
      </c>
    </row>
    <row r="22" spans="3:6">
      <c r="C22" s="310" t="s">
        <v>277</v>
      </c>
      <c r="D22" s="298">
        <v>1</v>
      </c>
      <c r="E22" s="304">
        <f>1-E21</f>
        <v>0.54499999999999993</v>
      </c>
      <c r="F22" s="303">
        <f>E22*15</f>
        <v>8.1749999999999989</v>
      </c>
    </row>
    <row r="23" spans="3:6" ht="15.75" thickBot="1">
      <c r="C23" s="311" t="s">
        <v>274</v>
      </c>
      <c r="D23" s="299">
        <v>1.83</v>
      </c>
      <c r="E23" s="305">
        <f>D21*E21+D22*E22</f>
        <v>1.819</v>
      </c>
      <c r="F23" s="300"/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9">
        <v>2458912.730428</v>
      </c>
      <c r="B2" s="290">
        <v>2023.5</v>
      </c>
      <c r="C2" s="290">
        <v>10.1</v>
      </c>
      <c r="E2">
        <v>1992.5</v>
      </c>
      <c r="G2">
        <v>2134.9</v>
      </c>
      <c r="I2">
        <f>G2-E2</f>
        <v>142.40000000000009</v>
      </c>
      <c r="K2" s="297" t="s">
        <v>273</v>
      </c>
      <c r="L2" s="297"/>
      <c r="M2" s="297"/>
      <c r="N2" s="297"/>
    </row>
    <row r="3" spans="1:14">
      <c r="A3" s="289">
        <v>2458917.7301461999</v>
      </c>
      <c r="B3" s="290">
        <v>1774.9</v>
      </c>
      <c r="C3" s="290">
        <v>11.7</v>
      </c>
      <c r="E3">
        <v>35</v>
      </c>
      <c r="G3">
        <v>34</v>
      </c>
      <c r="I3">
        <v>69</v>
      </c>
      <c r="K3" s="297">
        <v>2064.6999999999998</v>
      </c>
      <c r="L3" s="297"/>
      <c r="M3" s="297"/>
      <c r="N3" s="297"/>
    </row>
    <row r="4" spans="1:14">
      <c r="A4" s="289">
        <v>2458925.5538543998</v>
      </c>
      <c r="B4" s="290">
        <v>1992.5</v>
      </c>
      <c r="C4" s="290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9">
        <v>2458925.5970903002</v>
      </c>
      <c r="B5" s="290">
        <v>1869.9</v>
      </c>
      <c r="C5" s="290">
        <v>11.3</v>
      </c>
      <c r="E5">
        <f>E2+E4</f>
        <v>2064.731884057971</v>
      </c>
      <c r="G5">
        <f>G2-G4</f>
        <v>2064.731884057971</v>
      </c>
    </row>
    <row r="6" spans="1:14">
      <c r="A6" s="291">
        <v>2459189.7431016001</v>
      </c>
      <c r="B6" s="292">
        <v>2247.1</v>
      </c>
      <c r="C6" s="292">
        <v>10</v>
      </c>
    </row>
    <row r="7" spans="1:14">
      <c r="A7" s="291">
        <v>2459192.7143167998</v>
      </c>
      <c r="B7" s="292">
        <v>2255.4</v>
      </c>
      <c r="C7" s="292">
        <v>14.5</v>
      </c>
    </row>
    <row r="8" spans="1:14">
      <c r="A8" s="291">
        <v>2459207.7670343001</v>
      </c>
      <c r="B8" s="292">
        <v>2210.1999999999998</v>
      </c>
      <c r="C8" s="292">
        <v>10.6</v>
      </c>
    </row>
    <row r="9" spans="1:14">
      <c r="A9" s="291">
        <v>2459211.7211734001</v>
      </c>
      <c r="B9" s="292">
        <v>2228.6</v>
      </c>
      <c r="C9" s="292">
        <v>10.9</v>
      </c>
    </row>
    <row r="10" spans="1:14">
      <c r="A10" s="291">
        <v>2459218.7262622002</v>
      </c>
      <c r="B10" s="292">
        <v>2038.1</v>
      </c>
      <c r="C10" s="292">
        <v>10</v>
      </c>
    </row>
    <row r="11" spans="1:14">
      <c r="A11" s="291">
        <v>2459260.6382415001</v>
      </c>
      <c r="B11" s="292">
        <v>1877.8</v>
      </c>
      <c r="C11" s="292">
        <v>12</v>
      </c>
    </row>
    <row r="12" spans="1:14">
      <c r="A12" s="291">
        <v>2459272.7769050002</v>
      </c>
      <c r="B12" s="292">
        <v>2081.6</v>
      </c>
      <c r="C12" s="292">
        <v>13.4</v>
      </c>
    </row>
    <row r="13" spans="1:14">
      <c r="A13" s="291">
        <v>2459274.7161730002</v>
      </c>
      <c r="B13" s="292">
        <v>2224.5</v>
      </c>
      <c r="C13" s="292">
        <v>10.6</v>
      </c>
    </row>
    <row r="14" spans="1:14">
      <c r="A14" s="291">
        <v>2459276.7156497999</v>
      </c>
      <c r="B14" s="292">
        <v>2134.9</v>
      </c>
      <c r="C14" s="292">
        <v>12.9</v>
      </c>
    </row>
    <row r="15" spans="1:14">
      <c r="A15" s="291">
        <v>2459282.5358342002</v>
      </c>
      <c r="B15" s="292">
        <v>2267.5</v>
      </c>
      <c r="C15" s="292">
        <v>10.6</v>
      </c>
    </row>
    <row r="16" spans="1:14">
      <c r="A16" s="293">
        <v>2459539.7731662998</v>
      </c>
      <c r="B16" s="294">
        <v>2231.6</v>
      </c>
      <c r="C16" s="294">
        <v>10.9</v>
      </c>
    </row>
    <row r="17" spans="1:3">
      <c r="A17" s="293">
        <v>2459545.7659940999</v>
      </c>
      <c r="B17" s="294">
        <v>2043.8</v>
      </c>
      <c r="C17" s="294">
        <v>12.8</v>
      </c>
    </row>
    <row r="18" spans="1:3">
      <c r="A18" s="293">
        <v>2459590.7117932001</v>
      </c>
      <c r="B18" s="294">
        <v>1786</v>
      </c>
      <c r="C18" s="294">
        <v>13.9</v>
      </c>
    </row>
    <row r="19" spans="1:3">
      <c r="A19" s="293">
        <v>2459644.7122897999</v>
      </c>
      <c r="B19" s="294">
        <v>2181.6999999999998</v>
      </c>
      <c r="C19" s="294">
        <v>14.5</v>
      </c>
    </row>
    <row r="20" spans="1:3">
      <c r="A20" s="293">
        <v>2459649.6298420001</v>
      </c>
      <c r="B20" s="294">
        <v>2140.1</v>
      </c>
      <c r="C20" s="294">
        <v>10</v>
      </c>
    </row>
    <row r="21" spans="1:3">
      <c r="A21" s="293">
        <v>2459652.6796062998</v>
      </c>
      <c r="B21" s="294">
        <v>2016</v>
      </c>
      <c r="C21" s="294">
        <v>12.1</v>
      </c>
    </row>
    <row r="22" spans="1:3">
      <c r="A22" s="293">
        <v>2459657.7273320002</v>
      </c>
      <c r="B22" s="294">
        <v>1724.3</v>
      </c>
      <c r="C22" s="294">
        <v>13</v>
      </c>
    </row>
    <row r="23" spans="1:3">
      <c r="A23" s="293">
        <v>2459661.6841377998</v>
      </c>
      <c r="B23" s="294">
        <v>1910.5</v>
      </c>
      <c r="C23" s="294">
        <v>16.899999999999999</v>
      </c>
    </row>
    <row r="24" spans="1:3">
      <c r="A24" s="293">
        <v>2459662.6697006999</v>
      </c>
      <c r="B24" s="294">
        <v>1817.8</v>
      </c>
      <c r="C24" s="294">
        <v>15.2</v>
      </c>
    </row>
    <row r="25" spans="1:3">
      <c r="A25" s="293">
        <v>2459685.5096644</v>
      </c>
      <c r="B25" s="294">
        <v>2094.6999999999998</v>
      </c>
      <c r="C25" s="294">
        <v>11.7</v>
      </c>
    </row>
    <row r="26" spans="1:3">
      <c r="A26" s="293">
        <v>2459687.5617665001</v>
      </c>
      <c r="B26" s="294">
        <v>2190.1</v>
      </c>
      <c r="C26" s="294">
        <v>10.1</v>
      </c>
    </row>
    <row r="27" spans="1:3">
      <c r="A27" s="293">
        <v>2459691.5839601001</v>
      </c>
      <c r="B27" s="294">
        <v>2311.1999999999998</v>
      </c>
      <c r="C27" s="294">
        <v>14.5</v>
      </c>
    </row>
    <row r="28" spans="1:3">
      <c r="A28" s="293">
        <v>2459704.6238589999</v>
      </c>
      <c r="B28" s="294">
        <v>2092</v>
      </c>
      <c r="C28" s="294">
        <v>15.2</v>
      </c>
    </row>
    <row r="29" spans="1:3">
      <c r="A29" s="295">
        <v>2460031.6812879001</v>
      </c>
      <c r="B29" s="296">
        <v>2174.8000000000002</v>
      </c>
      <c r="C29" s="296">
        <v>11.7</v>
      </c>
    </row>
    <row r="30" spans="1:3">
      <c r="A30" s="295">
        <v>2460035.6102045998</v>
      </c>
      <c r="B30" s="296">
        <v>2142.3000000000002</v>
      </c>
      <c r="C30" s="296">
        <v>9.8000000000000007</v>
      </c>
    </row>
    <row r="31" spans="1:3">
      <c r="A31" s="295">
        <v>2460047.6196292001</v>
      </c>
      <c r="B31" s="296">
        <v>2185.9</v>
      </c>
      <c r="C31" s="296">
        <v>11.3</v>
      </c>
    </row>
    <row r="32" spans="1:3">
      <c r="A32" s="295">
        <v>2460049.6297280998</v>
      </c>
      <c r="B32" s="296">
        <v>2235.1999999999998</v>
      </c>
      <c r="C32" s="296">
        <v>11.7</v>
      </c>
    </row>
    <row r="33" spans="1:3">
      <c r="A33" s="295">
        <v>2460053.5979114999</v>
      </c>
      <c r="B33" s="296">
        <v>2273</v>
      </c>
      <c r="C33" s="296">
        <v>10.3</v>
      </c>
    </row>
    <row r="34" spans="1:3">
      <c r="A34" s="295">
        <v>2460064.5861888002</v>
      </c>
      <c r="B34" s="296">
        <v>2101.8000000000002</v>
      </c>
      <c r="C34" s="296">
        <v>14</v>
      </c>
    </row>
    <row r="35" spans="1:3">
      <c r="A35" s="295">
        <v>2460067.4999667001</v>
      </c>
      <c r="B35" s="296">
        <v>1900.5</v>
      </c>
      <c r="C35" s="296">
        <v>12.5</v>
      </c>
    </row>
    <row r="36" spans="1:3">
      <c r="A36" s="295">
        <v>2460100.5511551001</v>
      </c>
      <c r="B36" s="296">
        <v>1911</v>
      </c>
      <c r="C36" s="296">
        <v>14.1</v>
      </c>
    </row>
    <row r="37" spans="1:3">
      <c r="A37" s="291">
        <v>2460404.6178393001</v>
      </c>
      <c r="B37" s="292">
        <v>1978.3</v>
      </c>
      <c r="C37" s="292">
        <v>10.4</v>
      </c>
    </row>
    <row r="38" spans="1:3">
      <c r="A38" s="291">
        <v>2460407.5764816999</v>
      </c>
      <c r="B38" s="292">
        <v>1909</v>
      </c>
      <c r="C38" s="292">
        <v>11</v>
      </c>
    </row>
    <row r="39" spans="1:3">
      <c r="A39" s="291">
        <v>2460411.5489369999</v>
      </c>
      <c r="B39" s="292">
        <v>1878.9</v>
      </c>
      <c r="C39" s="292">
        <v>12.9</v>
      </c>
    </row>
    <row r="40" spans="1:3">
      <c r="A40" s="291">
        <v>2460433.5833358001</v>
      </c>
      <c r="B40" s="292">
        <v>2270.6</v>
      </c>
      <c r="C40" s="292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6" t="s">
        <v>265</v>
      </c>
      <c r="B1" s="287" t="s">
        <v>266</v>
      </c>
      <c r="C1" s="287" t="s">
        <v>264</v>
      </c>
      <c r="D1" s="288" t="s">
        <v>261</v>
      </c>
      <c r="E1" s="276"/>
      <c r="F1" s="286" t="s">
        <v>267</v>
      </c>
      <c r="G1" s="287" t="s">
        <v>268</v>
      </c>
      <c r="H1" s="287" t="s">
        <v>262</v>
      </c>
      <c r="I1" s="288" t="s">
        <v>263</v>
      </c>
    </row>
    <row r="2" spans="1:9">
      <c r="A2" s="277">
        <v>2458401.3609383898</v>
      </c>
      <c r="B2" s="278">
        <v>2458401.3609145102</v>
      </c>
      <c r="C2" s="278"/>
      <c r="D2" s="279">
        <f>B2-A2</f>
        <v>-2.3879576474428177E-5</v>
      </c>
      <c r="F2" s="277">
        <v>2458408.73679613</v>
      </c>
      <c r="G2" s="278">
        <v>2458408.7368300399</v>
      </c>
      <c r="H2" s="278"/>
      <c r="I2" s="279">
        <f>G2-F2</f>
        <v>3.390992060303688E-5</v>
      </c>
    </row>
    <row r="3" spans="1:9">
      <c r="A3" s="280">
        <v>2458483.5697785099</v>
      </c>
      <c r="B3" s="281">
        <v>2458483.5931558199</v>
      </c>
      <c r="C3" s="281">
        <f t="shared" ref="C3:C29" si="0">B3-B2</f>
        <v>82.232241309713572</v>
      </c>
      <c r="D3" s="282">
        <f t="shared" ref="D3:D6" si="1">B3-A3</f>
        <v>2.3377310018986464E-2</v>
      </c>
      <c r="F3" s="280">
        <v>2458449.5877999901</v>
      </c>
      <c r="G3" s="281">
        <v>2458449.60172843</v>
      </c>
      <c r="H3" s="281">
        <f>G3-G2</f>
        <v>40.864898390136659</v>
      </c>
      <c r="I3" s="282">
        <f t="shared" ref="I3:I19" si="2">G3-F3</f>
        <v>1.3928439933806658E-2</v>
      </c>
    </row>
    <row r="4" spans="1:9">
      <c r="A4" s="280">
        <v>2458566.1425414602</v>
      </c>
      <c r="B4" s="281">
        <v>2458566.1907410002</v>
      </c>
      <c r="C4" s="281">
        <f t="shared" si="0"/>
        <v>82.59758518030867</v>
      </c>
      <c r="D4" s="282">
        <f t="shared" si="1"/>
        <v>4.8199540004134178E-2</v>
      </c>
      <c r="F4" s="280">
        <v>2458490.5174117601</v>
      </c>
      <c r="G4" s="281">
        <v>2458490.5446373899</v>
      </c>
      <c r="H4" s="281">
        <f t="shared" ref="H4:H19" si="3">G4-G3</f>
        <v>40.9429089599289</v>
      </c>
      <c r="I4" s="282">
        <f t="shared" si="2"/>
        <v>2.7225629892200232E-2</v>
      </c>
    </row>
    <row r="5" spans="1:9">
      <c r="A5" s="280">
        <v>2458649.1149729202</v>
      </c>
      <c r="B5" s="281">
        <v>2458649.1896425099</v>
      </c>
      <c r="C5" s="281">
        <f t="shared" si="0"/>
        <v>82.998901509679854</v>
      </c>
      <c r="D5" s="282">
        <f t="shared" si="1"/>
        <v>7.4669589754194021E-2</v>
      </c>
      <c r="F5" s="280">
        <v>2458531.0698458999</v>
      </c>
      <c r="G5" s="281">
        <v>2458531.1098401798</v>
      </c>
      <c r="H5" s="281">
        <f t="shared" si="3"/>
        <v>40.565202789846808</v>
      </c>
      <c r="I5" s="282">
        <f t="shared" si="2"/>
        <v>3.9994279853999615E-2</v>
      </c>
    </row>
    <row r="6" spans="1:9">
      <c r="A6" s="280">
        <v>2458732.4045311902</v>
      </c>
      <c r="B6" s="281">
        <v>2458732.5070172702</v>
      </c>
      <c r="C6" s="281">
        <f t="shared" si="0"/>
        <v>83.31737476028502</v>
      </c>
      <c r="D6" s="282">
        <f t="shared" si="1"/>
        <v>0.10248608002439141</v>
      </c>
      <c r="F6" s="280">
        <v>2458571.6846155901</v>
      </c>
      <c r="G6" s="281">
        <v>2458571.7367076799</v>
      </c>
      <c r="H6" s="281">
        <f t="shared" si="3"/>
        <v>40.626867500133812</v>
      </c>
      <c r="I6" s="282">
        <f t="shared" si="2"/>
        <v>5.2092089783400297E-2</v>
      </c>
    </row>
    <row r="7" spans="1:9">
      <c r="A7" s="280">
        <v>2458815.89610876</v>
      </c>
      <c r="B7" s="281">
        <v>2458816.0271902401</v>
      </c>
      <c r="C7" s="281">
        <f t="shared" si="0"/>
        <v>83.520172969903797</v>
      </c>
      <c r="D7" s="282">
        <f>B7-A7</f>
        <v>0.13108148006722331</v>
      </c>
      <c r="F7" s="280">
        <v>2458611.8808831801</v>
      </c>
      <c r="G7" s="281">
        <v>2458611.9444357501</v>
      </c>
      <c r="H7" s="281">
        <f t="shared" si="3"/>
        <v>40.20772807020694</v>
      </c>
      <c r="I7" s="282">
        <f t="shared" si="2"/>
        <v>6.3552570063620806E-2</v>
      </c>
    </row>
    <row r="8" spans="1:9">
      <c r="A8" s="280">
        <v>2458899.5215814998</v>
      </c>
      <c r="B8" s="281">
        <v>2458899.6810806398</v>
      </c>
      <c r="C8" s="281">
        <f t="shared" si="0"/>
        <v>83.65389039972797</v>
      </c>
      <c r="D8" s="282">
        <f>B8-A8</f>
        <v>0.15949913999065757</v>
      </c>
      <c r="F8" s="280">
        <v>2458652.1483992799</v>
      </c>
      <c r="G8" s="281">
        <v>2458652.2226722799</v>
      </c>
      <c r="H8" s="281">
        <f t="shared" si="3"/>
        <v>40.278236529789865</v>
      </c>
      <c r="I8" s="282">
        <f t="shared" si="2"/>
        <v>7.4273000005632639E-2</v>
      </c>
    </row>
    <row r="9" spans="1:9">
      <c r="A9" s="280">
        <v>2458983.1898336699</v>
      </c>
      <c r="B9" s="281">
        <v>2458983.3765817499</v>
      </c>
      <c r="C9" s="281">
        <f t="shared" si="0"/>
        <v>83.695501110050827</v>
      </c>
      <c r="D9" s="282">
        <f>B9-A9</f>
        <v>0.18674807995557785</v>
      </c>
      <c r="F9" s="280">
        <v>2458692.0547713502</v>
      </c>
      <c r="G9" s="281">
        <v>2458692.1393663599</v>
      </c>
      <c r="H9" s="281">
        <f t="shared" si="3"/>
        <v>39.91669407999143</v>
      </c>
      <c r="I9" s="282">
        <f t="shared" si="2"/>
        <v>8.4595009684562683E-2</v>
      </c>
    </row>
    <row r="10" spans="1:9">
      <c r="A10" s="280">
        <v>2459066.6648150501</v>
      </c>
      <c r="B10" s="281">
        <v>2459066.87542067</v>
      </c>
      <c r="C10" s="281">
        <f t="shared" si="0"/>
        <v>83.498838920146227</v>
      </c>
      <c r="D10" s="282">
        <f>B10-A10</f>
        <v>0.21060561994090676</v>
      </c>
      <c r="F10" s="280">
        <v>2458732.0249835099</v>
      </c>
      <c r="G10" s="281">
        <v>2458732.11930741</v>
      </c>
      <c r="H10" s="281">
        <f t="shared" si="3"/>
        <v>39.979941050056368</v>
      </c>
      <c r="I10" s="282">
        <f t="shared" si="2"/>
        <v>9.4323900062590837E-2</v>
      </c>
    </row>
    <row r="11" spans="1:9">
      <c r="A11" s="280">
        <v>2459149.6327673499</v>
      </c>
      <c r="B11" s="281">
        <v>2459149.8639535499</v>
      </c>
      <c r="C11" s="281">
        <f t="shared" si="0"/>
        <v>82.988532879855484</v>
      </c>
      <c r="D11" s="282">
        <f>B11-A11</f>
        <v>0.23118619993329048</v>
      </c>
      <c r="F11" s="280">
        <v>2458771.77823589</v>
      </c>
      <c r="G11" s="281">
        <v>2458771.88238631</v>
      </c>
      <c r="H11" s="281">
        <f t="shared" si="3"/>
        <v>39.763078900054097</v>
      </c>
      <c r="I11" s="282">
        <f t="shared" si="2"/>
        <v>0.10415042005479336</v>
      </c>
    </row>
    <row r="12" spans="1:9">
      <c r="A12" s="280">
        <v>2459231.98201659</v>
      </c>
      <c r="B12" s="281">
        <v>2459232.23297239</v>
      </c>
      <c r="C12" s="281">
        <f t="shared" si="0"/>
        <v>82.369018840137869</v>
      </c>
      <c r="D12" s="282">
        <f t="shared" ref="D12" si="4">B12-A12</f>
        <v>0.25095580006018281</v>
      </c>
      <c r="F12" s="280">
        <v>2458811.5348153999</v>
      </c>
      <c r="G12" s="281">
        <v>2458811.6483304701</v>
      </c>
      <c r="H12" s="281">
        <f t="shared" si="3"/>
        <v>39.765944160055369</v>
      </c>
      <c r="I12" s="282">
        <f t="shared" si="2"/>
        <v>0.1135150701738894</v>
      </c>
    </row>
    <row r="13" spans="1:9">
      <c r="A13" s="280">
        <v>2459313.8721701298</v>
      </c>
      <c r="B13" s="281">
        <v>2459314.1440190198</v>
      </c>
      <c r="C13" s="281">
        <f t="shared" si="0"/>
        <v>81.91104662977159</v>
      </c>
      <c r="D13" s="282">
        <f t="shared" ref="D13:D31" si="5">B13-A13</f>
        <v>0.27184888999909163</v>
      </c>
      <c r="F13" s="280">
        <v>2458851.2554892702</v>
      </c>
      <c r="G13" s="281">
        <v>2458851.3789188899</v>
      </c>
      <c r="H13" s="281">
        <f t="shared" si="3"/>
        <v>39.730588419828564</v>
      </c>
      <c r="I13" s="282">
        <f t="shared" si="2"/>
        <v>0.12342961970716715</v>
      </c>
    </row>
    <row r="14" spans="1:9">
      <c r="A14" s="280">
        <v>2459395.5372113101</v>
      </c>
      <c r="B14" s="281">
        <v>2459395.8312265598</v>
      </c>
      <c r="C14" s="281">
        <f t="shared" si="0"/>
        <v>81.687207540031523</v>
      </c>
      <c r="D14" s="282">
        <f t="shared" si="5"/>
        <v>0.29401524970307946</v>
      </c>
      <c r="F14" s="280">
        <v>2458890.8969122502</v>
      </c>
      <c r="G14" s="281">
        <v>2458891.0301721999</v>
      </c>
      <c r="H14" s="281">
        <f t="shared" si="3"/>
        <v>39.651253310032189</v>
      </c>
      <c r="I14" s="282">
        <f t="shared" si="2"/>
        <v>0.13325994974002242</v>
      </c>
    </row>
    <row r="15" spans="1:9">
      <c r="A15" s="280">
        <v>2459477.18233595</v>
      </c>
      <c r="B15" s="281">
        <v>2459477.4994596499</v>
      </c>
      <c r="C15" s="281">
        <f t="shared" si="0"/>
        <v>81.668233090080321</v>
      </c>
      <c r="D15" s="282">
        <f t="shared" si="5"/>
        <v>0.31712369993329048</v>
      </c>
      <c r="F15" s="280">
        <v>2458930.6742428602</v>
      </c>
      <c r="G15" s="281">
        <v>2458930.81818623</v>
      </c>
      <c r="H15" s="281">
        <f t="shared" si="3"/>
        <v>39.788014030084014</v>
      </c>
      <c r="I15" s="282">
        <f t="shared" si="2"/>
        <v>0.14394336985424161</v>
      </c>
    </row>
    <row r="16" spans="1:9">
      <c r="A16" s="280">
        <v>2459558.9955313602</v>
      </c>
      <c r="B16" s="281">
        <v>2459559.3370103398</v>
      </c>
      <c r="C16" s="281">
        <f t="shared" si="0"/>
        <v>81.837550689931959</v>
      </c>
      <c r="D16" s="282">
        <f t="shared" si="5"/>
        <v>0.34147897968068719</v>
      </c>
      <c r="F16" s="280">
        <v>2458970.3501343098</v>
      </c>
      <c r="G16" s="281">
        <v>2458970.5054608802</v>
      </c>
      <c r="H16" s="281">
        <f t="shared" si="3"/>
        <v>39.687274650204927</v>
      </c>
      <c r="I16" s="282">
        <f t="shared" si="2"/>
        <v>0.15532657038420439</v>
      </c>
    </row>
    <row r="17" spans="1:9">
      <c r="A17" s="280">
        <v>2459641.1733694398</v>
      </c>
      <c r="B17" s="281">
        <v>2459641.54071391</v>
      </c>
      <c r="C17" s="281">
        <f t="shared" si="0"/>
        <v>82.203703570179641</v>
      </c>
      <c r="D17" s="282">
        <f t="shared" si="5"/>
        <v>0.36734447022899985</v>
      </c>
      <c r="F17" s="280">
        <v>2459010.28386751</v>
      </c>
      <c r="G17" s="281">
        <v>2459010.4514603</v>
      </c>
      <c r="H17" s="281">
        <f t="shared" si="3"/>
        <v>39.945999419782311</v>
      </c>
      <c r="I17" s="282">
        <f t="shared" si="2"/>
        <v>0.16759278997778893</v>
      </c>
    </row>
    <row r="18" spans="1:9">
      <c r="A18" s="280">
        <v>2459723.9015353802</v>
      </c>
      <c r="B18" s="281">
        <v>2459724.2963712402</v>
      </c>
      <c r="C18" s="281">
        <f t="shared" si="0"/>
        <v>82.755657330155373</v>
      </c>
      <c r="D18" s="282">
        <f t="shared" si="5"/>
        <v>0.39483586000278592</v>
      </c>
      <c r="F18" s="280">
        <v>2459050.2339763599</v>
      </c>
      <c r="G18" s="281">
        <v>2459050.4157817201</v>
      </c>
      <c r="H18" s="281">
        <f t="shared" si="3"/>
        <v>39.964321420062333</v>
      </c>
      <c r="I18" s="282">
        <f t="shared" si="2"/>
        <v>0.18180536013096571</v>
      </c>
    </row>
    <row r="19" spans="1:9">
      <c r="A19" s="280">
        <v>2459807.2388781002</v>
      </c>
      <c r="B19" s="281">
        <v>2459807.66208104</v>
      </c>
      <c r="C19" s="281">
        <f t="shared" si="0"/>
        <v>83.365709799807519</v>
      </c>
      <c r="D19" s="282">
        <f t="shared" si="5"/>
        <v>0.42320293979719281</v>
      </c>
      <c r="F19" s="283">
        <v>2459090.46520423</v>
      </c>
      <c r="G19" s="284">
        <v>2459090.6613431098</v>
      </c>
      <c r="H19" s="284">
        <f t="shared" si="3"/>
        <v>40.245561389718205</v>
      </c>
      <c r="I19" s="285">
        <f t="shared" si="2"/>
        <v>0.19613887974992394</v>
      </c>
    </row>
    <row r="20" spans="1:9">
      <c r="A20" s="280">
        <v>2459890.9867957002</v>
      </c>
      <c r="B20" s="281">
        <v>2459891.4378357599</v>
      </c>
      <c r="C20" s="281">
        <f t="shared" si="0"/>
        <v>83.77575471997261</v>
      </c>
      <c r="D20" s="282">
        <f t="shared" si="5"/>
        <v>0.45104005979374051</v>
      </c>
    </row>
    <row r="21" spans="1:9">
      <c r="A21" s="280">
        <v>2459974.7803026098</v>
      </c>
      <c r="B21" s="281">
        <v>2459975.2578382799</v>
      </c>
      <c r="C21" s="281">
        <f t="shared" si="0"/>
        <v>83.820002519991249</v>
      </c>
      <c r="D21" s="282">
        <f t="shared" si="5"/>
        <v>0.47753567015752196</v>
      </c>
      <c r="H21" s="272" t="s">
        <v>259</v>
      </c>
      <c r="I21" s="273">
        <f>F19-F2</f>
        <v>681.72840810008347</v>
      </c>
    </row>
    <row r="22" spans="1:9">
      <c r="A22" s="280">
        <v>2460058.3126201602</v>
      </c>
      <c r="B22" s="281">
        <v>2460058.8157870602</v>
      </c>
      <c r="C22" s="281">
        <f t="shared" si="0"/>
        <v>83.557948780246079</v>
      </c>
      <c r="D22" s="282">
        <f t="shared" si="5"/>
        <v>0.50316690001636744</v>
      </c>
      <c r="H22" s="274" t="s">
        <v>260</v>
      </c>
      <c r="I22" s="275">
        <f>-I19/I21</f>
        <v>-2.8770823896945351E-4</v>
      </c>
    </row>
    <row r="23" spans="1:9">
      <c r="A23" s="280">
        <v>2460141.4284927198</v>
      </c>
      <c r="B23" s="281">
        <v>2460141.9563915799</v>
      </c>
      <c r="C23" s="281">
        <f t="shared" si="0"/>
        <v>83.140604519750923</v>
      </c>
      <c r="D23" s="282">
        <f t="shared" si="5"/>
        <v>0.52789886016398668</v>
      </c>
    </row>
    <row r="24" spans="1:9">
      <c r="A24" s="280">
        <v>2460224.0872169002</v>
      </c>
      <c r="B24" s="281">
        <v>2460224.6390541201</v>
      </c>
      <c r="C24" s="281">
        <f t="shared" si="0"/>
        <v>82.682662540115416</v>
      </c>
      <c r="D24" s="282">
        <f t="shared" si="5"/>
        <v>0.55183721985667944</v>
      </c>
    </row>
    <row r="25" spans="1:9">
      <c r="A25" s="280">
        <v>2460306.3299782998</v>
      </c>
      <c r="B25" s="281">
        <v>2460306.9050744302</v>
      </c>
      <c r="C25" s="281">
        <f t="shared" si="0"/>
        <v>82.266020310111344</v>
      </c>
      <c r="D25" s="282">
        <f t="shared" si="5"/>
        <v>0.57509613037109375</v>
      </c>
    </row>
    <row r="26" spans="1:9">
      <c r="A26" s="280">
        <v>2460388.2623845502</v>
      </c>
      <c r="B26" s="281">
        <v>2460388.8605138198</v>
      </c>
      <c r="C26" s="281">
        <f t="shared" si="0"/>
        <v>81.955439389683306</v>
      </c>
      <c r="D26" s="282">
        <f t="shared" si="5"/>
        <v>0.59812926966696978</v>
      </c>
    </row>
    <row r="27" spans="1:9">
      <c r="A27" s="280">
        <v>2460470.02750728</v>
      </c>
      <c r="B27" s="281">
        <v>2460470.6488221399</v>
      </c>
      <c r="C27" s="281">
        <f t="shared" si="0"/>
        <v>81.788308320101351</v>
      </c>
      <c r="D27" s="282">
        <f t="shared" si="5"/>
        <v>0.62131485994905233</v>
      </c>
    </row>
    <row r="28" spans="1:9">
      <c r="A28" s="280">
        <v>2460551.7824119902</v>
      </c>
      <c r="B28" s="281">
        <v>2460552.4274887498</v>
      </c>
      <c r="C28" s="281">
        <f t="shared" si="0"/>
        <v>81.77866660989821</v>
      </c>
      <c r="D28" s="282">
        <f t="shared" si="5"/>
        <v>0.64507675962522626</v>
      </c>
    </row>
    <row r="29" spans="1:9">
      <c r="A29" s="280">
        <v>2460633.6872781101</v>
      </c>
      <c r="B29" s="281">
        <v>2460634.3571243901</v>
      </c>
      <c r="C29" s="281">
        <f t="shared" si="0"/>
        <v>81.929635640233755</v>
      </c>
      <c r="D29" s="282">
        <f t="shared" si="5"/>
        <v>0.66984628001227975</v>
      </c>
    </row>
    <row r="30" spans="1:9">
      <c r="A30" s="280">
        <v>2460715.8968078401</v>
      </c>
      <c r="B30" s="281">
        <v>2460716.5925649698</v>
      </c>
      <c r="C30" s="281">
        <f t="shared" ref="C30:C31" si="6">B30-B29</f>
        <v>82.235440579708666</v>
      </c>
      <c r="D30" s="282">
        <f t="shared" si="5"/>
        <v>0.69575712969526649</v>
      </c>
    </row>
    <row r="31" spans="1:9">
      <c r="A31" s="283">
        <v>2460798.5284612402</v>
      </c>
      <c r="B31" s="284">
        <v>2460799.2513449602</v>
      </c>
      <c r="C31" s="284">
        <f t="shared" si="6"/>
        <v>82.658779990393668</v>
      </c>
      <c r="D31" s="285">
        <f t="shared" si="5"/>
        <v>0.72288371995091438</v>
      </c>
    </row>
    <row r="33" spans="3:4">
      <c r="C33" s="272" t="s">
        <v>259</v>
      </c>
      <c r="D33" s="273">
        <f>A31-A2</f>
        <v>2397.1675228504464</v>
      </c>
    </row>
    <row r="34" spans="3:4">
      <c r="C34" s="274" t="s">
        <v>260</v>
      </c>
      <c r="D34" s="275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E25" sqref="E25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>
        <v>95</v>
      </c>
      <c r="C16" s="17" t="s">
        <v>129</v>
      </c>
      <c r="F16" s="10"/>
      <c r="J16" s="10"/>
      <c r="K16" s="12">
        <f>K15+82.5+82.5</f>
        <v>2460883.6125820568</v>
      </c>
      <c r="Q16" s="113">
        <f>K16-'Planet c'!$G$228</f>
        <v>45864.612582056783</v>
      </c>
      <c r="R16" s="112"/>
      <c r="S16" s="112"/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2460966.1125820568</v>
      </c>
      <c r="L17" s="99"/>
      <c r="M17" s="99"/>
      <c r="N17" s="99"/>
      <c r="O17" s="99"/>
      <c r="P17" s="99"/>
      <c r="Q17" s="114">
        <f>K17-'Planet c'!$G$228</f>
        <v>45947.112582056783</v>
      </c>
      <c r="R17" s="112"/>
      <c r="S17" s="112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62">
        <v>8.2000000000000007E-3</v>
      </c>
      <c r="O20" s="31">
        <f t="shared" ref="O20" si="12">L20-M20</f>
        <v>7.4999999999995737E-2</v>
      </c>
      <c r="Q20" s="113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8">
        <f>K20+40.8</f>
        <v>2460900.0274999999</v>
      </c>
      <c r="Q21" s="113">
        <f>K21-'Planet c'!$G$228</f>
        <v>45881.027499999851</v>
      </c>
      <c r="R21" s="112">
        <v>45863</v>
      </c>
      <c r="S21" s="112">
        <v>45889</v>
      </c>
      <c r="T21" s="262"/>
      <c r="U21" s="262"/>
      <c r="V21" s="262"/>
      <c r="W21" s="262"/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Q22" s="115" t="s">
        <v>0</v>
      </c>
      <c r="R22" s="112">
        <v>45889</v>
      </c>
      <c r="S22" s="112">
        <v>45915</v>
      </c>
      <c r="T22" s="262"/>
      <c r="U22" s="262"/>
      <c r="V22" s="262"/>
      <c r="W22" s="263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2460940.8274999997</v>
      </c>
      <c r="Q23" s="113">
        <f>K23-'Planet c'!$G$228</f>
        <v>45921.827499999665</v>
      </c>
      <c r="R23" s="112">
        <v>45915</v>
      </c>
      <c r="S23" s="112">
        <v>45970</v>
      </c>
      <c r="T23" s="262"/>
      <c r="U23" s="262"/>
      <c r="V23" s="262"/>
      <c r="W23" s="262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2460981.6274999995</v>
      </c>
      <c r="Q24" s="113">
        <f>K24-'Planet c'!$G$228</f>
        <v>45962.627499999478</v>
      </c>
      <c r="R24" s="112">
        <v>45915</v>
      </c>
      <c r="S24" s="112">
        <v>45970</v>
      </c>
      <c r="T24" s="262"/>
      <c r="U24" s="262"/>
      <c r="V24" s="262"/>
      <c r="W24" s="262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2461022.4274999993</v>
      </c>
      <c r="Q25" s="113">
        <f>K25-'Planet c'!$G$228</f>
        <v>46003.427499999292</v>
      </c>
      <c r="R25" s="112">
        <v>45970</v>
      </c>
      <c r="S25" s="112">
        <v>46027</v>
      </c>
      <c r="T25" s="262"/>
      <c r="U25" s="262"/>
      <c r="V25" s="262"/>
      <c r="W25" s="262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3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3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3"/>
        <v>82.638059258736973</v>
      </c>
      <c r="G34" s="7" t="s">
        <v>44</v>
      </c>
      <c r="H34" s="7">
        <v>1</v>
      </c>
    </row>
    <row r="35" spans="4:8">
      <c r="D35" s="18">
        <f t="shared" ref="D35:D38" si="14">D34+83</f>
        <v>2458813.3328</v>
      </c>
      <c r="E35" s="13"/>
      <c r="F35" s="7">
        <f t="shared" si="13"/>
        <v>83.153035090454694</v>
      </c>
    </row>
    <row r="36" spans="4:8">
      <c r="D36" s="18">
        <f t="shared" si="14"/>
        <v>2458896.3328</v>
      </c>
      <c r="E36" s="13"/>
      <c r="F36" s="7">
        <f t="shared" si="13"/>
        <v>83.542719117801852</v>
      </c>
    </row>
    <row r="37" spans="4:8">
      <c r="D37" s="18">
        <f t="shared" si="14"/>
        <v>2458979.3328</v>
      </c>
      <c r="E37" s="13"/>
      <c r="F37" s="7">
        <f t="shared" si="13"/>
        <v>83.699339965118099</v>
      </c>
    </row>
    <row r="38" spans="4:8">
      <c r="D38" s="18">
        <f t="shared" si="14"/>
        <v>2459062.3328</v>
      </c>
      <c r="E38" s="13"/>
      <c r="F38" s="7">
        <f t="shared" si="13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3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3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3"/>
        <v>82.191215220517591</v>
      </c>
    </row>
    <row r="42" spans="4:8">
      <c r="D42" s="18">
        <f t="shared" ref="D42:D49" si="15">D41+83</f>
        <v>2459396.2535000001</v>
      </c>
      <c r="E42" s="13"/>
      <c r="F42" s="7">
        <f t="shared" si="13"/>
        <v>81.824765723684834</v>
      </c>
    </row>
    <row r="43" spans="4:8">
      <c r="D43" s="18">
        <f t="shared" si="15"/>
        <v>2459479.2535000001</v>
      </c>
      <c r="E43" s="13"/>
      <c r="F43" s="7">
        <f t="shared" si="13"/>
        <v>81.70037182924797</v>
      </c>
    </row>
    <row r="44" spans="4:8">
      <c r="D44" s="18">
        <f t="shared" si="15"/>
        <v>2459562.2535000001</v>
      </c>
      <c r="E44" s="13"/>
      <c r="F44" s="7">
        <f t="shared" si="13"/>
        <v>81.852436027908183</v>
      </c>
    </row>
    <row r="45" spans="4:8">
      <c r="D45" s="18">
        <f t="shared" si="15"/>
        <v>2459645.2535000001</v>
      </c>
      <c r="E45" s="13"/>
      <c r="F45" s="7">
        <f t="shared" si="13"/>
        <v>82.238903303990682</v>
      </c>
    </row>
    <row r="46" spans="4:8">
      <c r="D46" s="18">
        <f t="shared" si="15"/>
        <v>2459728.2535000001</v>
      </c>
      <c r="E46" s="13"/>
      <c r="F46" s="7">
        <f t="shared" si="13"/>
        <v>82.752891909545326</v>
      </c>
    </row>
    <row r="47" spans="4:8">
      <c r="D47" s="18">
        <f t="shared" si="15"/>
        <v>2459811.2535000001</v>
      </c>
      <c r="E47" s="13"/>
      <c r="F47" s="7">
        <f t="shared" si="13"/>
        <v>83.252252679589731</v>
      </c>
    </row>
    <row r="48" spans="4:8">
      <c r="D48" s="18">
        <f t="shared" si="15"/>
        <v>2459894.2535000001</v>
      </c>
      <c r="E48" s="13"/>
      <c r="F48" s="7">
        <f t="shared" si="13"/>
        <v>83.598881936883473</v>
      </c>
    </row>
    <row r="49" spans="4:6">
      <c r="D49" s="18">
        <f t="shared" si="15"/>
        <v>2459977.2535000001</v>
      </c>
      <c r="E49" s="13"/>
      <c r="F49" s="7">
        <f t="shared" si="13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3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3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2025-08-24T21:30:44Z</dcterms:modified>
</cp:coreProperties>
</file>