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1588426E-07FC-4D54-93E4-BAC9F0FF17BF}" xr6:coauthVersionLast="47" xr6:coauthVersionMax="47" xr10:uidLastSave="{00000000-0000-0000-0000-000000000000}"/>
  <bookViews>
    <workbookView xWindow="-120" yWindow="-120" windowWidth="29040" windowHeight="15720" activeTab="2" xr2:uid="{6919DDE8-15F9-45FB-B5F7-4209377AF865}"/>
  </bookViews>
  <sheets>
    <sheet name="Planet c" sheetId="5" r:id="rId1"/>
    <sheet name="Transits c" sheetId="7" r:id="rId2"/>
    <sheet name="prognose transits c" sheetId="8" r:id="rId3"/>
    <sheet name="Summary Transits c" sheetId="9" r:id="rId4"/>
    <sheet name="Luminosit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1" i="9" l="1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G19" i="7" l="1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E19" i="7" l="1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6" i="7"/>
  <c r="E28" i="7"/>
  <c r="C25" i="7"/>
  <c r="I9" i="7"/>
  <c r="C26" i="7" l="1"/>
</calcChain>
</file>

<file path=xl/sharedStrings.xml><?xml version="1.0" encoding="utf-8"?>
<sst xmlns="http://schemas.openxmlformats.org/spreadsheetml/2006/main" count="130" uniqueCount="105">
  <si>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</si>
  <si>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</si>
  <si>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</si>
  <si>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</si>
  <si>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</si>
  <si>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</si>
  <si>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</si>
  <si>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</si>
  <si>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</si>
  <si>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</si>
  <si>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</si>
  <si>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</si>
  <si>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</si>
  <si>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</si>
  <si>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</si>
  <si>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</si>
  <si>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</si>
  <si>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</si>
  <si>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</si>
  <si>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</si>
  <si>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</si>
  <si>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</si>
  <si>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</si>
  <si>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</si>
  <si>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</si>
  <si>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</si>
  <si>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</si>
  <si>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</si>
  <si>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</si>
  <si>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</si>
  <si>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</si>
  <si>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</si>
  <si>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</si>
  <si>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</si>
  <si>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</si>
  <si>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</si>
  <si>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</si>
  <si>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</si>
  <si>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</si>
  <si>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</si>
  <si>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</si>
  <si>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</si>
  <si>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</si>
  <si>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</si>
  <si>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</si>
  <si>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</si>
  <si>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</si>
  <si>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</si>
  <si>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</si>
  <si>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</si>
  <si>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</si>
  <si>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</si>
  <si>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</si>
  <si>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</si>
  <si>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</si>
  <si>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</si>
  <si>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</si>
  <si>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</si>
  <si>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</si>
  <si>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</si>
  <si>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</si>
  <si>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</si>
  <si>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</si>
  <si>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</si>
  <si>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</si>
  <si>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</si>
  <si>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</si>
  <si>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</si>
  <si>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</si>
  <si>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</si>
  <si>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</si>
  <si>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</si>
  <si>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</si>
  <si>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</si>
  <si>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</si>
  <si>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</si>
  <si>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</si>
  <si>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</si>
  <si>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</si>
  <si>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</si>
  <si>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</si>
  <si>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</si>
  <si>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</si>
  <si>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</si>
  <si>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</si>
  <si>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</si>
  <si>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</si>
  <si>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</si>
  <si>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</si>
  <si>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</si>
  <si>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</si>
  <si>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</si>
  <si>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Manuell aus lightkurve plots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</si>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</sst>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4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5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1" fillId="0" borderId="0" xfId="0" applyFont="1" applyAlignment="1">
      <alignment vertical="center"/>
    </xf>
    <xf numFmtId="165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17" fillId="0" borderId="0" xfId="0" applyFont="1" applyAlignment="1">
      <alignment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c'!$E$5:$E$121</c:f>
              <c:numCache>
                <c:formatCode>0.0</c:formatCode>
                <c:ptCount val="117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c'!$F$5:$F$121</c:f>
              <c:numCache>
                <c:formatCode>General</c:formatCode>
                <c:ptCount val="117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39" formatCode="0.00">
                  <c:v>83.483900000341237</c:v>
                </c:pt>
                <c:pt idx="40" formatCode="0.00">
                  <c:v>83.832899999804795</c:v>
                </c:pt>
                <c:pt idx="41" formatCode="0.00">
                  <c:v>83.894299999810755</c:v>
                </c:pt>
                <c:pt idx="42" formatCode="0.00">
                  <c:v>83.659400000236928</c:v>
                </c:pt>
                <c:pt idx="43" formatCode="0.00">
                  <c:v>83.155600000172853</c:v>
                </c:pt>
                <c:pt idx="44" formatCode="0.00">
                  <c:v>82.544499999843538</c:v>
                </c:pt>
                <c:pt idx="45" formatCode="0.00">
                  <c:v>82.082399999722838</c:v>
                </c:pt>
                <c:pt idx="46" formatCode="0.00">
                  <c:v>81.912000000011176</c:v>
                </c:pt>
                <c:pt idx="47" formatCode="0.00">
                  <c:v>82.067600000184029</c:v>
                </c:pt>
                <c:pt idx="48" formatCode="0.00">
                  <c:v>82.526200000196695</c:v>
                </c:pt>
                <c:pt idx="49" formatCode="0.00">
                  <c:v>83.118199999909848</c:v>
                </c:pt>
                <c:pt idx="50" formatCode="0.00">
                  <c:v>83.574899999890476</c:v>
                </c:pt>
                <c:pt idx="51" formatCode="0.00">
                  <c:v>83.80599999986589</c:v>
                </c:pt>
                <c:pt idx="52" formatCode="0.00">
                  <c:v>83.823300000280142</c:v>
                </c:pt>
                <c:pt idx="53" formatCode="0.00">
                  <c:v>83.592900000046939</c:v>
                </c:pt>
                <c:pt idx="54" formatCode="0.00">
                  <c:v>83.105800000019372</c:v>
                </c:pt>
                <c:pt idx="55" formatCode="0.00">
                  <c:v>82.513599999714643</c:v>
                </c:pt>
                <c:pt idx="56" formatCode="0.00">
                  <c:v>82.058999999891967</c:v>
                </c:pt>
                <c:pt idx="57" formatCode="0.00">
                  <c:v>81.8703000000678</c:v>
                </c:pt>
                <c:pt idx="58" formatCode="0.00">
                  <c:v>81.963800000026822</c:v>
                </c:pt>
                <c:pt idx="59" formatCode="0.00">
                  <c:v>82.333600000012666</c:v>
                </c:pt>
                <c:pt idx="60" formatCode="0.00">
                  <c:v>82.91800000006333</c:v>
                </c:pt>
                <c:pt idx="61" formatCode="0.00">
                  <c:v>83.49930000025779</c:v>
                </c:pt>
                <c:pt idx="62" formatCode="0.00">
                  <c:v>83.833600000012666</c:v>
                </c:pt>
                <c:pt idx="63" formatCode="0.00">
                  <c:v>83.85689999954775</c:v>
                </c:pt>
                <c:pt idx="64" formatCode="0.00">
                  <c:v>83.616300000343472</c:v>
                </c:pt>
                <c:pt idx="65" formatCode="0.00">
                  <c:v>83.158499999903142</c:v>
                </c:pt>
                <c:pt idx="66" formatCode="0.00">
                  <c:v>82.612100000027567</c:v>
                </c:pt>
                <c:pt idx="67" formatCode="0.00">
                  <c:v>82.161499999929219</c:v>
                </c:pt>
                <c:pt idx="68" formatCode="0.00">
                  <c:v>81.912200000137091</c:v>
                </c:pt>
                <c:pt idx="69" formatCode="0.00">
                  <c:v>81.887000000104308</c:v>
                </c:pt>
                <c:pt idx="70" formatCode="0.00">
                  <c:v>82.091000000014901</c:v>
                </c:pt>
                <c:pt idx="71" formatCode="0.00">
                  <c:v>82.516199999954551</c:v>
                </c:pt>
                <c:pt idx="72" formatCode="0.00">
                  <c:v>83.075399999972433</c:v>
                </c:pt>
                <c:pt idx="73" formatCode="0.00">
                  <c:v>83.577099999878556</c:v>
                </c:pt>
                <c:pt idx="74" formatCode="0.00">
                  <c:v>83.838800000026822</c:v>
                </c:pt>
                <c:pt idx="75" formatCode="0.00">
                  <c:v>83.795099999755621</c:v>
                </c:pt>
                <c:pt idx="76" formatCode="0.00">
                  <c:v>83.47220000019297</c:v>
                </c:pt>
                <c:pt idx="77" formatCode="0.00">
                  <c:v>82.954299999866635</c:v>
                </c:pt>
                <c:pt idx="78" formatCode="0.00">
                  <c:v>82.43390000006184</c:v>
                </c:pt>
                <c:pt idx="79" formatCode="0.00">
                  <c:v>82.09830000018701</c:v>
                </c:pt>
                <c:pt idx="80" formatCode="0.00">
                  <c:v>82.023800000082701</c:v>
                </c:pt>
                <c:pt idx="81" formatCode="0.00">
                  <c:v>82.214099999982864</c:v>
                </c:pt>
                <c:pt idx="82" formatCode="0.00">
                  <c:v>82.613999999593943</c:v>
                </c:pt>
                <c:pt idx="83" formatCode="0.00">
                  <c:v>83.094000000040978</c:v>
                </c:pt>
                <c:pt idx="84" formatCode="0.00">
                  <c:v>83.503400000277907</c:v>
                </c:pt>
                <c:pt idx="85" formatCode="0.00">
                  <c:v>83.742000000085682</c:v>
                </c:pt>
                <c:pt idx="86" formatCode="0.00">
                  <c:v>83.739899999927729</c:v>
                </c:pt>
                <c:pt idx="87" formatCode="0.00">
                  <c:v>83.46419999981299</c:v>
                </c:pt>
                <c:pt idx="88" formatCode="0.00">
                  <c:v>82.977799999993294</c:v>
                </c:pt>
                <c:pt idx="89" formatCode="0.00">
                  <c:v>82.463800000026822</c:v>
                </c:pt>
                <c:pt idx="90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c'!$G$5:$G$121</c:f>
              <c:numCache>
                <c:formatCode>0.0</c:formatCode>
                <c:ptCount val="117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39">
                  <c:v>83.402434237337118</c:v>
                </c:pt>
                <c:pt idx="40">
                  <c:v>83.782368732626679</c:v>
                </c:pt>
                <c:pt idx="41">
                  <c:v>83.897891944225506</c:v>
                </c:pt>
                <c:pt idx="42">
                  <c:v>83.714890442434637</c:v>
                </c:pt>
                <c:pt idx="43">
                  <c:v>83.291774108455513</c:v>
                </c:pt>
                <c:pt idx="44">
                  <c:v>82.757110457337447</c:v>
                </c:pt>
                <c:pt idx="45">
                  <c:v>82.26634910162737</c:v>
                </c:pt>
                <c:pt idx="46">
                  <c:v>81.958175014871415</c:v>
                </c:pt>
                <c:pt idx="47">
                  <c:v>81.919935078868917</c:v>
                </c:pt>
                <c:pt idx="48">
                  <c:v>82.165472802482711</c:v>
                </c:pt>
                <c:pt idx="49">
                  <c:v>82.628226010955828</c:v>
                </c:pt>
                <c:pt idx="50">
                  <c:v>83.173969820077076</c:v>
                </c:pt>
                <c:pt idx="51">
                  <c:v>83.63914571945827</c:v>
                </c:pt>
                <c:pt idx="52">
                  <c:v>83.883010117682062</c:v>
                </c:pt>
                <c:pt idx="53">
                  <c:v>83.832949619388131</c:v>
                </c:pt>
                <c:pt idx="54">
                  <c:v>83.507468075367726</c:v>
                </c:pt>
                <c:pt idx="55">
                  <c:v>83.006929436180954</c:v>
                </c:pt>
                <c:pt idx="56">
                  <c:v>82.478050940440454</c:v>
                </c:pt>
                <c:pt idx="57">
                  <c:v>82.071135841673012</c:v>
                </c:pt>
                <c:pt idx="58">
                  <c:v>81.901332187272075</c:v>
                </c:pt>
                <c:pt idx="59">
                  <c:v>82.01904568623317</c:v>
                </c:pt>
                <c:pt idx="60">
                  <c:v>82.39492789534593</c:v>
                </c:pt>
                <c:pt idx="61">
                  <c:v>82.922786809990029</c:v>
                </c:pt>
                <c:pt idx="62">
                  <c:v>83.4457250238477</c:v>
                </c:pt>
                <c:pt idx="63">
                  <c:v>83.805209950627585</c:v>
                </c:pt>
                <c:pt idx="64">
                  <c:v>83.893497051617672</c:v>
                </c:pt>
                <c:pt idx="65">
                  <c:v>83.687468386446824</c:v>
                </c:pt>
                <c:pt idx="66">
                  <c:v>83.252559011328415</c:v>
                </c:pt>
                <c:pt idx="67">
                  <c:v>82.717919468018579</c:v>
                </c:pt>
                <c:pt idx="68">
                  <c:v>82.236969846126186</c:v>
                </c:pt>
                <c:pt idx="69">
                  <c:v>81.945956935419034</c:v>
                </c:pt>
                <c:pt idx="70">
                  <c:v>81.928328707040492</c:v>
                </c:pt>
                <c:pt idx="71">
                  <c:v>82.192149544455901</c:v>
                </c:pt>
                <c:pt idx="72">
                  <c:v>82.665212680613806</c:v>
                </c:pt>
                <c:pt idx="73">
                  <c:v>83.210547621405894</c:v>
                </c:pt>
                <c:pt idx="74">
                  <c:v>83.664502229101544</c:v>
                </c:pt>
                <c:pt idx="75">
                  <c:v>83.889314770653087</c:v>
                </c:pt>
                <c:pt idx="76">
                  <c:v>83.818803393389544</c:v>
                </c:pt>
                <c:pt idx="77">
                  <c:v>83.478091986562887</c:v>
                </c:pt>
                <c:pt idx="78">
                  <c:v>82.971120460026057</c:v>
                </c:pt>
                <c:pt idx="79">
                  <c:v>82.445502774902025</c:v>
                </c:pt>
                <c:pt idx="80">
                  <c:v>82.050887298841545</c:v>
                </c:pt>
                <c:pt idx="81">
                  <c:v>81.90008113987227</c:v>
                </c:pt>
                <c:pt idx="82">
                  <c:v>82.039048971142734</c:v>
                </c:pt>
                <c:pt idx="83">
                  <c:v>82.431526093885012</c:v>
                </c:pt>
                <c:pt idx="84">
                  <c:v>82.964673622939728</c:v>
                </c:pt>
                <c:pt idx="85">
                  <c:v>83.479877458865474</c:v>
                </c:pt>
                <c:pt idx="86">
                  <c:v>83.821693564913289</c:v>
                </c:pt>
                <c:pt idx="87">
                  <c:v>83.888219093276504</c:v>
                </c:pt>
                <c:pt idx="88">
                  <c:v>83.663258441856655</c:v>
                </c:pt>
                <c:pt idx="89">
                  <c:v>83.217352045195341</c:v>
                </c:pt>
                <c:pt idx="90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c'!$D$5:$D$121</c:f>
              <c:numCache>
                <c:formatCode>0.0</c:formatCode>
                <c:ptCount val="117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2460719.5920000002</c:v>
                </c:pt>
                <c:pt idx="40">
                  <c:v>2460803.4249</c:v>
                </c:pt>
                <c:pt idx="41">
                  <c:v>2460887.3191999998</c:v>
                </c:pt>
                <c:pt idx="42">
                  <c:v>2460970.9786</c:v>
                </c:pt>
                <c:pt idx="43">
                  <c:v>2461054.1342000002</c:v>
                </c:pt>
                <c:pt idx="44">
                  <c:v>2461136.6787</c:v>
                </c:pt>
                <c:pt idx="45">
                  <c:v>2461218.7610999998</c:v>
                </c:pt>
                <c:pt idx="46">
                  <c:v>2461300.6730999998</c:v>
                </c:pt>
                <c:pt idx="47">
                  <c:v>2461382.7407</c:v>
                </c:pt>
                <c:pt idx="48">
                  <c:v>2461465.2669000002</c:v>
                </c:pt>
                <c:pt idx="49">
                  <c:v>2461548.3851000001</c:v>
                </c:pt>
                <c:pt idx="50">
                  <c:v>2461631.96</c:v>
                </c:pt>
                <c:pt idx="51">
                  <c:v>2461715.7659999998</c:v>
                </c:pt>
                <c:pt idx="52">
                  <c:v>2461799.5893000001</c:v>
                </c:pt>
                <c:pt idx="53">
                  <c:v>2461883.1822000002</c:v>
                </c:pt>
                <c:pt idx="54">
                  <c:v>2461966.2880000002</c:v>
                </c:pt>
                <c:pt idx="55">
                  <c:v>2462048.8015999999</c:v>
                </c:pt>
                <c:pt idx="56">
                  <c:v>2462130.8605999998</c:v>
                </c:pt>
                <c:pt idx="57">
                  <c:v>2462212.7308999998</c:v>
                </c:pt>
                <c:pt idx="58">
                  <c:v>2462294.6946999999</c:v>
                </c:pt>
                <c:pt idx="59">
                  <c:v>2462377.0282999999</c:v>
                </c:pt>
                <c:pt idx="60">
                  <c:v>2462459.9463</c:v>
                </c:pt>
                <c:pt idx="61">
                  <c:v>2462543.4456000002</c:v>
                </c:pt>
                <c:pt idx="62">
                  <c:v>2462627.2792000002</c:v>
                </c:pt>
                <c:pt idx="63">
                  <c:v>2462711.1360999998</c:v>
                </c:pt>
                <c:pt idx="64">
                  <c:v>2462794.7524000001</c:v>
                </c:pt>
                <c:pt idx="65">
                  <c:v>2462877.9109</c:v>
                </c:pt>
                <c:pt idx="66">
                  <c:v>2462960.523</c:v>
                </c:pt>
                <c:pt idx="67">
                  <c:v>2463042.6845</c:v>
                </c:pt>
                <c:pt idx="68">
                  <c:v>2463124.5967000001</c:v>
                </c:pt>
                <c:pt idx="69">
                  <c:v>2463206.4837000002</c:v>
                </c:pt>
                <c:pt idx="70">
                  <c:v>2463288.5747000002</c:v>
                </c:pt>
                <c:pt idx="71">
                  <c:v>2463371.0909000002</c:v>
                </c:pt>
                <c:pt idx="72">
                  <c:v>2463454.1663000002</c:v>
                </c:pt>
                <c:pt idx="73">
                  <c:v>2463537.7434</c:v>
                </c:pt>
                <c:pt idx="74">
                  <c:v>2463621.5822000001</c:v>
                </c:pt>
                <c:pt idx="75">
                  <c:v>2463705.3772999998</c:v>
                </c:pt>
                <c:pt idx="76">
                  <c:v>2463788.8495</c:v>
                </c:pt>
                <c:pt idx="77">
                  <c:v>2463871.8037999999</c:v>
                </c:pt>
                <c:pt idx="78">
                  <c:v>2463954.2376999999</c:v>
                </c:pt>
                <c:pt idx="79">
                  <c:v>2464036.3360000001</c:v>
                </c:pt>
                <c:pt idx="80">
                  <c:v>2464118.3598000002</c:v>
                </c:pt>
                <c:pt idx="81">
                  <c:v>2464200.5739000002</c:v>
                </c:pt>
                <c:pt idx="82">
                  <c:v>2464283.1878999998</c:v>
                </c:pt>
                <c:pt idx="83">
                  <c:v>2464366.2818999998</c:v>
                </c:pt>
                <c:pt idx="84">
                  <c:v>2464449.7853000001</c:v>
                </c:pt>
                <c:pt idx="85">
                  <c:v>2464533.5273000002</c:v>
                </c:pt>
                <c:pt idx="86">
                  <c:v>2464617.2672000001</c:v>
                </c:pt>
                <c:pt idx="87">
                  <c:v>2464700.7313999999</c:v>
                </c:pt>
                <c:pt idx="88">
                  <c:v>2464783.7091999999</c:v>
                </c:pt>
                <c:pt idx="89">
                  <c:v>2464866.173</c:v>
                </c:pt>
                <c:pt idx="90">
                  <c:v>2464948.2903</c:v>
                </c:pt>
                <c:pt idx="91" formatCode="General">
                  <c:v>2458401.4065972199</c:v>
                </c:pt>
                <c:pt idx="92" formatCode="General">
                  <c:v>2458483.92569444</c:v>
                </c:pt>
                <c:pt idx="93" formatCode="General">
                  <c:v>2458566.8954861099</c:v>
                </c:pt>
                <c:pt idx="94" formatCode="General">
                  <c:v>2458650.4003472198</c:v>
                </c:pt>
                <c:pt idx="95" formatCode="General">
                  <c:v>2458734.28715277</c:v>
                </c:pt>
                <c:pt idx="96" formatCode="General">
                  <c:v>2458818.29826388</c:v>
                </c:pt>
                <c:pt idx="97" formatCode="General">
                  <c:v>2458902.2170138801</c:v>
                </c:pt>
                <c:pt idx="98" formatCode="General">
                  <c:v>2458985.8892361098</c:v>
                </c:pt>
                <c:pt idx="99" formatCode="General">
                  <c:v>2459069.2222222202</c:v>
                </c:pt>
                <c:pt idx="100" formatCode="General">
                  <c:v>2459152.2003472201</c:v>
                </c:pt>
                <c:pt idx="101" formatCode="General">
                  <c:v>2459234.8805555501</c:v>
                </c:pt>
                <c:pt idx="102" formatCode="General">
                  <c:v>2459317.3621527702</c:v>
                </c:pt>
                <c:pt idx="103" formatCode="General">
                  <c:v>2459399.7555555501</c:v>
                </c:pt>
                <c:pt idx="104" formatCode="General">
                  <c:v>2459482.1680555502</c:v>
                </c:pt>
                <c:pt idx="105" formatCode="General">
                  <c:v>2459564.7052083299</c:v>
                </c:pt>
                <c:pt idx="106" formatCode="General">
                  <c:v>2459647.4729166599</c:v>
                </c:pt>
                <c:pt idx="107" formatCode="General">
                  <c:v>2459730.5635416601</c:v>
                </c:pt>
                <c:pt idx="108" formatCode="General">
                  <c:v>2459814.0253472198</c:v>
                </c:pt>
                <c:pt idx="109" formatCode="General">
                  <c:v>2459897.8159722202</c:v>
                </c:pt>
                <c:pt idx="110" formatCode="General">
                  <c:v>2459981.7857638798</c:v>
                </c:pt>
                <c:pt idx="111" formatCode="General">
                  <c:v>2460065.7107638801</c:v>
                </c:pt>
                <c:pt idx="112" formatCode="General">
                  <c:v>2460149.3701388799</c:v>
                </c:pt>
                <c:pt idx="113" formatCode="General">
                  <c:v>2460232.6236111098</c:v>
                </c:pt>
                <c:pt idx="114" formatCode="General">
                  <c:v>2460315.4930555499</c:v>
                </c:pt>
                <c:pt idx="115" formatCode="General">
                  <c:v>2460398.1163194398</c:v>
                </c:pt>
                <c:pt idx="116" formatCode="General">
                  <c:v>2460480.6697916598</c:v>
                </c:pt>
              </c:numCache>
            </c:numRef>
          </c:xVal>
          <c:yVal>
            <c:numRef>
              <c:f>'Summary Transits c'!$H$5:$H$121</c:f>
              <c:numCache>
                <c:formatCode>0.0</c:formatCode>
                <c:ptCount val="117"/>
                <c:pt idx="92">
                  <c:v>82.519097220152617</c:v>
                </c:pt>
                <c:pt idx="93">
                  <c:v>82.969791669864208</c:v>
                </c:pt>
                <c:pt idx="94">
                  <c:v>83.504861109890044</c:v>
                </c:pt>
                <c:pt idx="95">
                  <c:v>83.886805550195277</c:v>
                </c:pt>
                <c:pt idx="96">
                  <c:v>84.011111109983176</c:v>
                </c:pt>
                <c:pt idx="97">
                  <c:v>83.918750000186265</c:v>
                </c:pt>
                <c:pt idx="98">
                  <c:v>83.672222229652107</c:v>
                </c:pt>
                <c:pt idx="99">
                  <c:v>83.332986110355705</c:v>
                </c:pt>
                <c:pt idx="100">
                  <c:v>82.978124999906868</c:v>
                </c:pt>
                <c:pt idx="101">
                  <c:v>82.68020833004266</c:v>
                </c:pt>
                <c:pt idx="102">
                  <c:v>82.481597220059484</c:v>
                </c:pt>
                <c:pt idx="103">
                  <c:v>82.393402779940516</c:v>
                </c:pt>
                <c:pt idx="104">
                  <c:v>82.412500000093132</c:v>
                </c:pt>
                <c:pt idx="105">
                  <c:v>82.537152779754251</c:v>
                </c:pt>
                <c:pt idx="106">
                  <c:v>82.767708329949528</c:v>
                </c:pt>
                <c:pt idx="107">
                  <c:v>83.090625000186265</c:v>
                </c:pt>
                <c:pt idx="108">
                  <c:v>83.461805559694767</c:v>
                </c:pt>
                <c:pt idx="109">
                  <c:v>83.790625000372529</c:v>
                </c:pt>
                <c:pt idx="110">
                  <c:v>83.969791659619659</c:v>
                </c:pt>
                <c:pt idx="111">
                  <c:v>83.925000000279397</c:v>
                </c:pt>
                <c:pt idx="112">
                  <c:v>83.659374999813735</c:v>
                </c:pt>
                <c:pt idx="113">
                  <c:v>83.253472229931504</c:v>
                </c:pt>
                <c:pt idx="114">
                  <c:v>82.869444440118968</c:v>
                </c:pt>
                <c:pt idx="115">
                  <c:v>82.623263889923692</c:v>
                </c:pt>
                <c:pt idx="116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5.png"/><Relationship Id="rId1" Type="http://schemas.openxmlformats.org/officeDocument/2006/relationships/chart" Target="../charts/chart1.xml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171450</xdr:rowOff>
    </xdr:from>
    <xdr:to>
      <xdr:col>19</xdr:col>
      <xdr:colOff>678180</xdr:colOff>
      <xdr:row>25</xdr:row>
      <xdr:rowOff>106680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381000</xdr:colOff>
      <xdr:row>0</xdr:row>
      <xdr:rowOff>0</xdr:rowOff>
    </xdr:from>
    <xdr:to>
      <xdr:col>20</xdr:col>
      <xdr:colOff>594360</xdr:colOff>
      <xdr:row>12</xdr:row>
      <xdr:rowOff>52792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8760" y="0"/>
          <a:ext cx="9273540" cy="2247352"/>
        </a:xfrm>
        <a:prstGeom prst="rect">
          <a:avLst/>
        </a:prstGeom>
      </xdr:spPr>
    </xdr:pic>
    <xdr:clientData/>
  </xdr:twoCellAnchor>
  <xdr:twoCellAnchor>
    <xdr:from>
      <xdr:col>6</xdr:col>
      <xdr:colOff>45720</xdr:colOff>
      <xdr:row>25</xdr:row>
      <xdr:rowOff>175260</xdr:rowOff>
    </xdr:from>
    <xdr:to>
      <xdr:col>20</xdr:col>
      <xdr:colOff>312420</xdr:colOff>
      <xdr:row>39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7620</xdr:colOff>
      <xdr:row>39</xdr:row>
      <xdr:rowOff>137160</xdr:rowOff>
    </xdr:from>
    <xdr:to>
      <xdr:col>23</xdr:col>
      <xdr:colOff>45720</xdr:colOff>
      <xdr:row>63</xdr:row>
      <xdr:rowOff>111099</xdr:rowOff>
    </xdr:to>
    <xdr:pic>
      <xdr:nvPicPr>
        <xdr:cNvPr id="5" name="Billede 4">
          <a:extLst>
            <a:ext uri="{FF2B5EF4-FFF2-40B4-BE49-F238E27FC236}">
              <a16:creationId xmlns:a16="http://schemas.microsoft.com/office/drawing/2014/main" id="{20A2FC5D-E04B-49BE-BA58-A67CC3211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11980" y="7269480"/>
          <a:ext cx="11986260" cy="4363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O183"/>
  <sheetViews>
    <sheetView topLeftCell="A154" workbookViewId="0">
      <selection activeCell="K189" sqref="K189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71</v>
      </c>
    </row>
    <row r="3" spans="1:1" x14ac:dyDescent="0.25">
      <c r="A3" t="s">
        <v>52</v>
      </c>
    </row>
    <row r="15" spans="1:1" x14ac:dyDescent="0.25">
      <c r="A15" t="s">
        <v>51</v>
      </c>
    </row>
    <row r="27" spans="1:1" x14ac:dyDescent="0.25">
      <c r="A27" t="s">
        <v>50</v>
      </c>
    </row>
    <row r="39" spans="1:9" x14ac:dyDescent="0.25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54</v>
      </c>
    </row>
    <row r="62" spans="1:1" x14ac:dyDescent="0.25">
      <c r="A62" t="s">
        <v>56</v>
      </c>
    </row>
    <row r="73" spans="1:1" x14ac:dyDescent="0.25">
      <c r="A73" t="s">
        <v>57</v>
      </c>
    </row>
    <row r="84" spans="1:9" x14ac:dyDescent="0.25">
      <c r="A84" t="s">
        <v>58</v>
      </c>
      <c r="E84" t="s">
        <v>60</v>
      </c>
      <c r="I84" t="s">
        <v>59</v>
      </c>
    </row>
    <row r="97" spans="1:15" x14ac:dyDescent="0.25">
      <c r="A97" t="s">
        <v>49</v>
      </c>
      <c r="O97" s="16"/>
    </row>
    <row r="126" spans="1:1" x14ac:dyDescent="0.25">
      <c r="A126" t="s">
        <v>64</v>
      </c>
    </row>
    <row r="139" spans="1:8" x14ac:dyDescent="0.25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25">
      <c r="I152" s="18" t="s">
        <v>67</v>
      </c>
    </row>
    <row r="164" spans="1:4" x14ac:dyDescent="0.25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25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25">
      <c r="N177" s="20" t="s">
        <v>62</v>
      </c>
      <c r="O177" s="20" t="s">
        <v>70</v>
      </c>
    </row>
    <row r="178" spans="14:15" x14ac:dyDescent="0.25">
      <c r="N178" s="19">
        <v>7.5174886019559386</v>
      </c>
      <c r="O178" s="20" t="s">
        <v>69</v>
      </c>
    </row>
    <row r="179" spans="14:15" x14ac:dyDescent="0.25">
      <c r="N179" s="19">
        <v>20.046636271882502</v>
      </c>
      <c r="O179" s="20" t="s">
        <v>48</v>
      </c>
    </row>
    <row r="180" spans="14:15" x14ac:dyDescent="0.25">
      <c r="N180" s="19">
        <v>7.5174886019559386</v>
      </c>
      <c r="O180" s="20" t="s">
        <v>69</v>
      </c>
    </row>
    <row r="181" spans="14:15" x14ac:dyDescent="0.25">
      <c r="N181" s="19">
        <v>11.276232902933909</v>
      </c>
      <c r="O181" s="20" t="s">
        <v>48</v>
      </c>
    </row>
    <row r="182" spans="14:15" x14ac:dyDescent="0.25">
      <c r="N182" s="19">
        <v>16.287891970904536</v>
      </c>
      <c r="O182" s="20" t="s">
        <v>68</v>
      </c>
    </row>
    <row r="183" spans="14:15" x14ac:dyDescent="0.25">
      <c r="N183" s="19">
        <v>11.276232902933909</v>
      </c>
      <c r="O183" s="20" t="s">
        <v>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N39"/>
  <sheetViews>
    <sheetView zoomScaleNormal="100" workbookViewId="0">
      <selection activeCell="E19" sqref="E19"/>
    </sheetView>
  </sheetViews>
  <sheetFormatPr baseColWidth="10" defaultColWidth="11.42578125" defaultRowHeight="15" x14ac:dyDescent="0.25"/>
  <cols>
    <col min="1" max="1" width="6.42578125" style="21" bestFit="1" customWidth="1"/>
    <col min="2" max="2" width="6.7109375" style="21" bestFit="1" customWidth="1"/>
    <col min="3" max="3" width="15.85546875" style="21" customWidth="1"/>
    <col min="4" max="4" width="13" style="21" bestFit="1" customWidth="1"/>
    <col min="5" max="5" width="7.28515625" style="21" customWidth="1"/>
    <col min="6" max="6" width="10.42578125" style="21" bestFit="1" customWidth="1"/>
    <col min="7" max="7" width="9" style="21" bestFit="1" customWidth="1"/>
    <col min="8" max="8" width="7.7109375" style="21" customWidth="1"/>
    <col min="9" max="9" width="6.28515625" style="21" customWidth="1"/>
    <col min="10" max="16384" width="11.42578125" style="21"/>
  </cols>
  <sheetData>
    <row r="1" spans="1:14" x14ac:dyDescent="0.25">
      <c r="I1" s="25"/>
    </row>
    <row r="2" spans="1:14" x14ac:dyDescent="0.25">
      <c r="E2" s="29" t="s">
        <v>92</v>
      </c>
      <c r="F2" s="29"/>
      <c r="G2" s="29"/>
      <c r="H2" s="29"/>
      <c r="I2" s="25"/>
    </row>
    <row r="3" spans="1:14" s="22" customFormat="1" x14ac:dyDescent="0.25">
      <c r="A3" s="22" t="s">
        <v>72</v>
      </c>
      <c r="B3" s="22" t="s">
        <v>91</v>
      </c>
      <c r="C3" s="22" t="s">
        <v>77</v>
      </c>
      <c r="D3" s="2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26" t="s">
        <v>79</v>
      </c>
    </row>
    <row r="4" spans="1:14" s="22" customFormat="1" x14ac:dyDescent="0.25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J4" s="21"/>
      <c r="M4" s="21"/>
      <c r="N4" s="21"/>
    </row>
    <row r="5" spans="1:14" s="22" customFormat="1" x14ac:dyDescent="0.25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J5" s="21"/>
      <c r="M5" s="21"/>
      <c r="N5" s="21"/>
    </row>
    <row r="6" spans="1:14" s="22" customFormat="1" x14ac:dyDescent="0.25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J6" s="21"/>
      <c r="M6" s="21"/>
      <c r="N6" s="21"/>
    </row>
    <row r="7" spans="1:14" s="22" customFormat="1" x14ac:dyDescent="0.25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J7" s="21"/>
      <c r="M7" s="21"/>
      <c r="N7" s="21"/>
    </row>
    <row r="8" spans="1:14" x14ac:dyDescent="0.25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</row>
    <row r="9" spans="1:14" x14ac:dyDescent="0.25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</row>
    <row r="10" spans="1:14" x14ac:dyDescent="0.25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4">C10-C9</f>
        <v>82.636200000531971</v>
      </c>
    </row>
    <row r="11" spans="1:14" x14ac:dyDescent="0.25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4"/>
        <v>82.139099999796599</v>
      </c>
    </row>
    <row r="12" spans="1:14" x14ac:dyDescent="0.25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</row>
    <row r="13" spans="1:14" x14ac:dyDescent="0.25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5">E13-F13</f>
        <v>20</v>
      </c>
      <c r="H13" s="24">
        <f t="shared" ref="H13:H14" si="6">G13/E13</f>
        <v>1.3477088948787063E-2</v>
      </c>
      <c r="I13" s="28">
        <f t="shared" si="4"/>
        <v>83.569600000046194</v>
      </c>
    </row>
    <row r="14" spans="1:14" x14ac:dyDescent="0.25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5"/>
        <v>23</v>
      </c>
      <c r="H14" s="24">
        <f t="shared" si="6"/>
        <v>1.5161502966381015E-2</v>
      </c>
      <c r="I14" s="28">
        <f t="shared" si="4"/>
        <v>82.985900000203401</v>
      </c>
    </row>
    <row r="18" spans="3:7" x14ac:dyDescent="0.25">
      <c r="C18" s="22" t="s">
        <v>77</v>
      </c>
      <c r="D18" s="26" t="s">
        <v>79</v>
      </c>
    </row>
    <row r="19" spans="3:7" x14ac:dyDescent="0.25">
      <c r="C19" s="33">
        <v>2458483.2110000001</v>
      </c>
      <c r="D19" s="28">
        <v>81.802400000393391</v>
      </c>
      <c r="E19" s="36">
        <f>SIN((C19-G19)/G20*2*PI())*G22+G21</f>
        <v>81.702855122563122</v>
      </c>
      <c r="F19" s="21" t="s">
        <v>94</v>
      </c>
      <c r="G19" s="21">
        <f>2458740</f>
        <v>2458740</v>
      </c>
    </row>
    <row r="20" spans="3:7" x14ac:dyDescent="0.25">
      <c r="C20" s="33">
        <v>2458565.0902</v>
      </c>
      <c r="D20" s="28">
        <v>81.879199999850243</v>
      </c>
      <c r="E20" s="21">
        <f t="shared" ref="E20:E39" si="7">SIN((C20-$G$19)/$G$20*2*PI())*$G$22+$G$21</f>
        <v>81.7992822018347</v>
      </c>
      <c r="F20" s="21" t="s">
        <v>101</v>
      </c>
      <c r="G20" s="21">
        <v>980</v>
      </c>
    </row>
    <row r="21" spans="3:7" x14ac:dyDescent="0.25">
      <c r="C21" s="33">
        <v>2458647.3328</v>
      </c>
      <c r="D21" s="28">
        <v>82.242599999997765</v>
      </c>
      <c r="E21" s="21">
        <f t="shared" si="7"/>
        <v>82.140213815813425</v>
      </c>
      <c r="F21" s="21" t="s">
        <v>102</v>
      </c>
      <c r="G21" s="21">
        <v>82.7</v>
      </c>
    </row>
    <row r="22" spans="3:7" x14ac:dyDescent="0.25">
      <c r="C22" s="33">
        <f>C21+83</f>
        <v>2458730.3328</v>
      </c>
      <c r="D22" s="28"/>
      <c r="E22" s="21">
        <f t="shared" si="7"/>
        <v>82.638059258736973</v>
      </c>
      <c r="F22" s="21" t="s">
        <v>93</v>
      </c>
      <c r="G22" s="21">
        <v>1</v>
      </c>
    </row>
    <row r="23" spans="3:7" x14ac:dyDescent="0.25">
      <c r="C23" s="33">
        <f t="shared" ref="C23:C26" si="8">C22+83</f>
        <v>2458813.3328</v>
      </c>
      <c r="D23" s="28"/>
      <c r="E23" s="21">
        <f t="shared" si="7"/>
        <v>83.153035090454694</v>
      </c>
    </row>
    <row r="24" spans="3:7" x14ac:dyDescent="0.25">
      <c r="C24" s="33">
        <f t="shared" si="8"/>
        <v>2458896.3328</v>
      </c>
      <c r="D24" s="28"/>
      <c r="E24" s="21">
        <f t="shared" si="7"/>
        <v>83.542719117801852</v>
      </c>
    </row>
    <row r="25" spans="3:7" x14ac:dyDescent="0.25">
      <c r="C25" s="33">
        <f t="shared" si="8"/>
        <v>2458979.3328</v>
      </c>
      <c r="D25" s="28"/>
      <c r="E25" s="21">
        <f t="shared" si="7"/>
        <v>83.699339965118099</v>
      </c>
    </row>
    <row r="26" spans="3:7" x14ac:dyDescent="0.25">
      <c r="C26" s="33">
        <f t="shared" si="8"/>
        <v>2459062.3328</v>
      </c>
      <c r="D26" s="28"/>
      <c r="E26" s="21">
        <f t="shared" si="7"/>
        <v>83.579582425754424</v>
      </c>
    </row>
    <row r="27" spans="3:7" x14ac:dyDescent="0.25">
      <c r="C27" s="33">
        <v>2459148.4781999998</v>
      </c>
      <c r="D27" s="28">
        <v>83.241199999582022</v>
      </c>
      <c r="E27" s="21">
        <f t="shared" si="7"/>
        <v>83.199195419955913</v>
      </c>
    </row>
    <row r="28" spans="3:7" x14ac:dyDescent="0.25">
      <c r="C28" s="33">
        <v>2459231.1144000003</v>
      </c>
      <c r="D28" s="28">
        <v>82.636200000531971</v>
      </c>
      <c r="E28" s="21">
        <f t="shared" si="7"/>
        <v>82.692855181495872</v>
      </c>
    </row>
    <row r="29" spans="3:7" x14ac:dyDescent="0.25">
      <c r="C29" s="33">
        <v>2459313.2535000001</v>
      </c>
      <c r="D29" s="28">
        <v>82.139099999796599</v>
      </c>
      <c r="E29" s="21">
        <f t="shared" si="7"/>
        <v>82.191215220517591</v>
      </c>
    </row>
    <row r="30" spans="3:7" x14ac:dyDescent="0.25">
      <c r="C30" s="33">
        <f t="shared" ref="C30:C37" si="9">C29+83</f>
        <v>2459396.2535000001</v>
      </c>
      <c r="D30" s="28"/>
      <c r="E30" s="21">
        <f t="shared" si="7"/>
        <v>81.824765723684834</v>
      </c>
    </row>
    <row r="31" spans="3:7" x14ac:dyDescent="0.25">
      <c r="C31" s="33">
        <f t="shared" si="9"/>
        <v>2459479.2535000001</v>
      </c>
      <c r="D31" s="28"/>
      <c r="E31" s="21">
        <f t="shared" si="7"/>
        <v>81.70037182924797</v>
      </c>
    </row>
    <row r="32" spans="3:7" x14ac:dyDescent="0.25">
      <c r="C32" s="33">
        <f t="shared" si="9"/>
        <v>2459562.2535000001</v>
      </c>
      <c r="D32" s="28"/>
      <c r="E32" s="21">
        <f t="shared" si="7"/>
        <v>81.852436027908183</v>
      </c>
    </row>
    <row r="33" spans="3:5" x14ac:dyDescent="0.25">
      <c r="C33" s="33">
        <f t="shared" si="9"/>
        <v>2459645.2535000001</v>
      </c>
      <c r="D33" s="28"/>
      <c r="E33" s="21">
        <f t="shared" si="7"/>
        <v>82.238903303990682</v>
      </c>
    </row>
    <row r="34" spans="3:5" x14ac:dyDescent="0.25">
      <c r="C34" s="33">
        <f t="shared" si="9"/>
        <v>2459728.2535000001</v>
      </c>
      <c r="D34" s="28"/>
      <c r="E34" s="21">
        <f t="shared" si="7"/>
        <v>82.752891909545326</v>
      </c>
    </row>
    <row r="35" spans="3:5" x14ac:dyDescent="0.25">
      <c r="C35" s="33">
        <f t="shared" si="9"/>
        <v>2459811.2535000001</v>
      </c>
      <c r="D35" s="28"/>
      <c r="E35" s="21">
        <f t="shared" si="7"/>
        <v>83.252252679589731</v>
      </c>
    </row>
    <row r="36" spans="3:5" x14ac:dyDescent="0.25">
      <c r="C36" s="33">
        <f t="shared" si="9"/>
        <v>2459894.2535000001</v>
      </c>
      <c r="D36" s="28"/>
      <c r="E36" s="21">
        <f t="shared" si="7"/>
        <v>83.598881936883473</v>
      </c>
    </row>
    <row r="37" spans="3:5" x14ac:dyDescent="0.25">
      <c r="C37" s="33">
        <f t="shared" si="9"/>
        <v>2459977.2535000001</v>
      </c>
      <c r="D37" s="28"/>
      <c r="E37" s="21">
        <f t="shared" si="7"/>
        <v>83.696915572864086</v>
      </c>
    </row>
    <row r="38" spans="3:5" x14ac:dyDescent="0.25">
      <c r="C38" s="33">
        <v>2460059.6189000001</v>
      </c>
      <c r="D38" s="28">
        <v>83.569600000046194</v>
      </c>
      <c r="E38" s="21">
        <f t="shared" si="7"/>
        <v>83.521567708892789</v>
      </c>
    </row>
    <row r="39" spans="3:5" x14ac:dyDescent="0.25">
      <c r="C39" s="33">
        <v>2460142.6048000003</v>
      </c>
      <c r="D39" s="28">
        <v>82.985900000203401</v>
      </c>
      <c r="E39" s="21">
        <f t="shared" si="7"/>
        <v>83.118777348149962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tabSelected="1" topLeftCell="A7" workbookViewId="0">
      <selection activeCell="Q29" sqref="Q29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34">
        <f>B2-B1</f>
        <v>81.814499999862164</v>
      </c>
    </row>
    <row r="3" spans="1:3" x14ac:dyDescent="0.25">
      <c r="A3">
        <v>3</v>
      </c>
      <c r="B3">
        <v>2458565.1072999998</v>
      </c>
      <c r="C3" s="34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34">
        <f t="shared" si="0"/>
        <v>82.256200000178069</v>
      </c>
    </row>
    <row r="5" spans="1:3" x14ac:dyDescent="0.25">
      <c r="A5">
        <v>5</v>
      </c>
      <c r="B5">
        <v>2458730.2563999998</v>
      </c>
      <c r="C5" s="34">
        <f t="shared" si="0"/>
        <v>82.892899999860674</v>
      </c>
    </row>
    <row r="6" spans="1:3" x14ac:dyDescent="0.25">
      <c r="A6">
        <v>6</v>
      </c>
      <c r="B6">
        <v>2458813.7925999998</v>
      </c>
      <c r="C6" s="34">
        <f t="shared" si="0"/>
        <v>83.536199999973178</v>
      </c>
    </row>
    <row r="7" spans="1:3" x14ac:dyDescent="0.25">
      <c r="A7">
        <v>7</v>
      </c>
      <c r="B7">
        <v>2458897.6601999998</v>
      </c>
      <c r="C7" s="34">
        <f t="shared" si="0"/>
        <v>83.867599999997765</v>
      </c>
    </row>
    <row r="8" spans="1:3" x14ac:dyDescent="0.25">
      <c r="A8">
        <v>8</v>
      </c>
      <c r="B8">
        <v>2458981.5652000001</v>
      </c>
      <c r="C8" s="34">
        <f t="shared" si="0"/>
        <v>83.90500000026077</v>
      </c>
    </row>
    <row r="9" spans="1:3" x14ac:dyDescent="0.25">
      <c r="A9">
        <v>9</v>
      </c>
      <c r="B9">
        <v>2459065.2622000002</v>
      </c>
      <c r="C9" s="34">
        <f t="shared" si="0"/>
        <v>83.697000000160187</v>
      </c>
    </row>
    <row r="10" spans="1:3" x14ac:dyDescent="0.25">
      <c r="A10">
        <v>10</v>
      </c>
      <c r="B10">
        <v>2459148.4917000001</v>
      </c>
      <c r="C10" s="34">
        <f t="shared" si="0"/>
        <v>83.229499999899417</v>
      </c>
    </row>
    <row r="11" spans="1:3" x14ac:dyDescent="0.25">
      <c r="A11">
        <v>11</v>
      </c>
      <c r="B11">
        <v>2459231.1206</v>
      </c>
      <c r="C11" s="34">
        <f t="shared" si="0"/>
        <v>82.628899999894202</v>
      </c>
    </row>
    <row r="12" spans="1:3" x14ac:dyDescent="0.25">
      <c r="A12">
        <v>12</v>
      </c>
      <c r="B12">
        <v>2459313.2552</v>
      </c>
      <c r="C12" s="34">
        <f t="shared" si="0"/>
        <v>82.134599999990314</v>
      </c>
    </row>
    <row r="13" spans="1:3" x14ac:dyDescent="0.25">
      <c r="A13">
        <v>13</v>
      </c>
      <c r="B13">
        <v>2459395.1286999998</v>
      </c>
      <c r="C13" s="34">
        <f t="shared" si="0"/>
        <v>81.873499999754131</v>
      </c>
    </row>
    <row r="14" spans="1:3" x14ac:dyDescent="0.25">
      <c r="A14">
        <v>14</v>
      </c>
      <c r="B14">
        <v>2459476.9770999998</v>
      </c>
      <c r="C14" s="34">
        <f t="shared" si="0"/>
        <v>81.848400000017136</v>
      </c>
    </row>
    <row r="15" spans="1:3" x14ac:dyDescent="0.25">
      <c r="A15">
        <v>15</v>
      </c>
      <c r="B15">
        <v>2459559.0306000002</v>
      </c>
      <c r="C15" s="34">
        <f t="shared" si="0"/>
        <v>82.05350000038743</v>
      </c>
    </row>
    <row r="16" spans="1:3" x14ac:dyDescent="0.25">
      <c r="A16">
        <v>16</v>
      </c>
      <c r="B16">
        <v>2459641.5271999999</v>
      </c>
      <c r="C16" s="34">
        <f t="shared" si="0"/>
        <v>82.496599999722093</v>
      </c>
    </row>
    <row r="17" spans="1:6" x14ac:dyDescent="0.25">
      <c r="A17">
        <v>17</v>
      </c>
      <c r="B17">
        <v>2459724.6305999998</v>
      </c>
      <c r="C17" s="34">
        <f t="shared" si="0"/>
        <v>83.103399999905378</v>
      </c>
    </row>
    <row r="18" spans="1:6" x14ac:dyDescent="0.25">
      <c r="A18">
        <v>18</v>
      </c>
      <c r="B18">
        <v>2459808.2733</v>
      </c>
      <c r="C18" s="34">
        <f t="shared" si="0"/>
        <v>83.642700000200421</v>
      </c>
    </row>
    <row r="19" spans="1:6" x14ac:dyDescent="0.25">
      <c r="A19">
        <v>19</v>
      </c>
      <c r="B19">
        <v>2459892.1845999998</v>
      </c>
      <c r="C19" s="34">
        <f t="shared" si="0"/>
        <v>83.911299999803305</v>
      </c>
    </row>
    <row r="20" spans="1:6" x14ac:dyDescent="0.25">
      <c r="A20">
        <v>20</v>
      </c>
      <c r="B20">
        <v>2459976.0671000001</v>
      </c>
      <c r="C20" s="34">
        <f t="shared" si="0"/>
        <v>83.882500000298023</v>
      </c>
      <c r="F20" s="18" t="s">
        <v>104</v>
      </c>
    </row>
    <row r="21" spans="1:6" x14ac:dyDescent="0.25">
      <c r="A21">
        <v>21</v>
      </c>
      <c r="B21">
        <v>2460059.6184</v>
      </c>
      <c r="C21" s="34">
        <f t="shared" si="0"/>
        <v>83.55129999993369</v>
      </c>
    </row>
    <row r="22" spans="1:6" x14ac:dyDescent="0.25">
      <c r="A22">
        <v>22</v>
      </c>
      <c r="B22">
        <v>2460142.5931000002</v>
      </c>
      <c r="C22" s="34">
        <f t="shared" si="0"/>
        <v>82.974700000137091</v>
      </c>
    </row>
    <row r="23" spans="1:6" x14ac:dyDescent="0.25">
      <c r="A23">
        <v>23</v>
      </c>
      <c r="B23">
        <v>2460224.9811999998</v>
      </c>
      <c r="C23" s="34">
        <f t="shared" si="0"/>
        <v>82.388099999632686</v>
      </c>
    </row>
    <row r="24" spans="1:6" x14ac:dyDescent="0.25">
      <c r="A24">
        <v>24</v>
      </c>
      <c r="B24">
        <v>2460306.9802000001</v>
      </c>
      <c r="C24" s="34">
        <f t="shared" si="0"/>
        <v>81.999000000301749</v>
      </c>
    </row>
    <row r="25" spans="1:6" x14ac:dyDescent="0.25">
      <c r="A25">
        <v>25</v>
      </c>
      <c r="B25">
        <v>2460388.8415000001</v>
      </c>
      <c r="C25" s="34">
        <f t="shared" si="0"/>
        <v>81.861299999989569</v>
      </c>
    </row>
    <row r="26" spans="1:6" x14ac:dyDescent="0.25">
      <c r="A26">
        <v>26</v>
      </c>
      <c r="B26">
        <v>2460470.8213999998</v>
      </c>
      <c r="C26" s="34">
        <f t="shared" si="0"/>
        <v>81.979899999685585</v>
      </c>
    </row>
    <row r="27" spans="1:6" x14ac:dyDescent="0.25">
      <c r="A27">
        <v>27</v>
      </c>
      <c r="B27">
        <v>2460553.1804999998</v>
      </c>
      <c r="C27" s="34">
        <f t="shared" si="0"/>
        <v>82.35910000000149</v>
      </c>
    </row>
    <row r="28" spans="1:6" x14ac:dyDescent="0.25">
      <c r="A28">
        <v>28</v>
      </c>
      <c r="B28">
        <v>2460636.1080999998</v>
      </c>
      <c r="C28" s="34">
        <f t="shared" si="0"/>
        <v>82.927600000053644</v>
      </c>
    </row>
    <row r="29" spans="1:6" x14ac:dyDescent="0.25">
      <c r="A29">
        <v>29</v>
      </c>
      <c r="B29">
        <v>2460719.5920000002</v>
      </c>
      <c r="C29" s="34">
        <f t="shared" si="0"/>
        <v>83.483900000341237</v>
      </c>
    </row>
    <row r="30" spans="1:6" x14ac:dyDescent="0.25">
      <c r="A30">
        <v>30</v>
      </c>
      <c r="B30">
        <v>2460803.4249</v>
      </c>
      <c r="C30" s="34">
        <f t="shared" si="0"/>
        <v>83.832899999804795</v>
      </c>
    </row>
    <row r="31" spans="1:6" x14ac:dyDescent="0.25">
      <c r="A31">
        <v>31</v>
      </c>
      <c r="B31">
        <v>2460887.3191999998</v>
      </c>
      <c r="C31" s="34">
        <f t="shared" si="0"/>
        <v>83.894299999810755</v>
      </c>
    </row>
    <row r="32" spans="1:6" x14ac:dyDescent="0.25">
      <c r="A32">
        <v>32</v>
      </c>
      <c r="B32">
        <v>2460970.9786</v>
      </c>
      <c r="C32" s="34">
        <f t="shared" si="0"/>
        <v>83.659400000236928</v>
      </c>
    </row>
    <row r="33" spans="1:3" x14ac:dyDescent="0.25">
      <c r="A33">
        <v>33</v>
      </c>
      <c r="B33">
        <v>2461054.1342000002</v>
      </c>
      <c r="C33" s="34">
        <f t="shared" si="0"/>
        <v>83.155600000172853</v>
      </c>
    </row>
    <row r="34" spans="1:3" x14ac:dyDescent="0.25">
      <c r="A34">
        <v>34</v>
      </c>
      <c r="B34">
        <v>2461136.6787</v>
      </c>
      <c r="C34" s="34">
        <f t="shared" si="0"/>
        <v>82.544499999843538</v>
      </c>
    </row>
    <row r="35" spans="1:3" x14ac:dyDescent="0.25">
      <c r="A35">
        <v>35</v>
      </c>
      <c r="B35">
        <v>2461218.7610999998</v>
      </c>
      <c r="C35" s="34">
        <f t="shared" si="0"/>
        <v>82.082399999722838</v>
      </c>
    </row>
    <row r="36" spans="1:3" x14ac:dyDescent="0.25">
      <c r="A36">
        <v>36</v>
      </c>
      <c r="B36">
        <v>2461300.6730999998</v>
      </c>
      <c r="C36" s="34">
        <f t="shared" si="0"/>
        <v>81.912000000011176</v>
      </c>
    </row>
    <row r="37" spans="1:3" x14ac:dyDescent="0.25">
      <c r="A37">
        <v>37</v>
      </c>
      <c r="B37">
        <v>2461382.7407</v>
      </c>
      <c r="C37" s="34">
        <f t="shared" si="0"/>
        <v>82.067600000184029</v>
      </c>
    </row>
    <row r="38" spans="1:3" x14ac:dyDescent="0.25">
      <c r="A38">
        <v>38</v>
      </c>
      <c r="B38">
        <v>2461465.2669000002</v>
      </c>
      <c r="C38" s="34">
        <f t="shared" si="0"/>
        <v>82.526200000196695</v>
      </c>
    </row>
    <row r="39" spans="1:3" x14ac:dyDescent="0.25">
      <c r="A39">
        <v>39</v>
      </c>
      <c r="B39">
        <v>2461548.3851000001</v>
      </c>
      <c r="C39" s="34">
        <f t="shared" si="0"/>
        <v>83.118199999909848</v>
      </c>
    </row>
    <row r="40" spans="1:3" x14ac:dyDescent="0.25">
      <c r="A40">
        <v>40</v>
      </c>
      <c r="B40">
        <v>2461631.96</v>
      </c>
      <c r="C40" s="34">
        <f t="shared" si="0"/>
        <v>83.574899999890476</v>
      </c>
    </row>
    <row r="41" spans="1:3" x14ac:dyDescent="0.25">
      <c r="A41">
        <v>41</v>
      </c>
      <c r="B41">
        <v>2461715.7659999998</v>
      </c>
      <c r="C41" s="34">
        <f t="shared" si="0"/>
        <v>83.80599999986589</v>
      </c>
    </row>
    <row r="42" spans="1:3" x14ac:dyDescent="0.25">
      <c r="A42">
        <v>42</v>
      </c>
      <c r="B42">
        <v>2461799.5893000001</v>
      </c>
      <c r="C42" s="34">
        <f t="shared" si="0"/>
        <v>83.823300000280142</v>
      </c>
    </row>
    <row r="43" spans="1:3" x14ac:dyDescent="0.25">
      <c r="A43">
        <v>43</v>
      </c>
      <c r="B43">
        <v>2461883.1822000002</v>
      </c>
      <c r="C43" s="34">
        <f t="shared" si="0"/>
        <v>83.592900000046939</v>
      </c>
    </row>
    <row r="44" spans="1:3" x14ac:dyDescent="0.25">
      <c r="A44">
        <v>44</v>
      </c>
      <c r="B44">
        <v>2461966.2880000002</v>
      </c>
      <c r="C44" s="34">
        <f t="shared" si="0"/>
        <v>83.105800000019372</v>
      </c>
    </row>
    <row r="45" spans="1:3" x14ac:dyDescent="0.25">
      <c r="A45">
        <v>45</v>
      </c>
      <c r="B45">
        <v>2462048.8015999999</v>
      </c>
      <c r="C45" s="34">
        <f t="shared" si="0"/>
        <v>82.513599999714643</v>
      </c>
    </row>
    <row r="46" spans="1:3" x14ac:dyDescent="0.25">
      <c r="A46">
        <v>46</v>
      </c>
      <c r="B46">
        <v>2462130.8605999998</v>
      </c>
      <c r="C46" s="34">
        <f t="shared" si="0"/>
        <v>82.058999999891967</v>
      </c>
    </row>
    <row r="47" spans="1:3" x14ac:dyDescent="0.25">
      <c r="A47">
        <v>47</v>
      </c>
      <c r="B47">
        <v>2462212.7308999998</v>
      </c>
      <c r="C47" s="34">
        <f t="shared" si="0"/>
        <v>81.8703000000678</v>
      </c>
    </row>
    <row r="48" spans="1:3" x14ac:dyDescent="0.25">
      <c r="A48">
        <v>48</v>
      </c>
      <c r="B48">
        <v>2462294.6946999999</v>
      </c>
      <c r="C48" s="34">
        <f t="shared" si="0"/>
        <v>81.963800000026822</v>
      </c>
    </row>
    <row r="49" spans="1:3" x14ac:dyDescent="0.25">
      <c r="A49">
        <v>49</v>
      </c>
      <c r="B49">
        <v>2462377.0282999999</v>
      </c>
      <c r="C49" s="34">
        <f t="shared" si="0"/>
        <v>82.333600000012666</v>
      </c>
    </row>
    <row r="50" spans="1:3" x14ac:dyDescent="0.25">
      <c r="A50">
        <v>50</v>
      </c>
      <c r="B50">
        <v>2462459.9463</v>
      </c>
      <c r="C50" s="34">
        <f t="shared" si="0"/>
        <v>82.91800000006333</v>
      </c>
    </row>
    <row r="51" spans="1:3" x14ac:dyDescent="0.25">
      <c r="A51">
        <v>51</v>
      </c>
      <c r="B51">
        <v>2462543.4456000002</v>
      </c>
      <c r="C51" s="34">
        <f t="shared" si="0"/>
        <v>83.49930000025779</v>
      </c>
    </row>
    <row r="52" spans="1:3" x14ac:dyDescent="0.25">
      <c r="A52">
        <v>52</v>
      </c>
      <c r="B52">
        <v>2462627.2792000002</v>
      </c>
      <c r="C52" s="34">
        <f t="shared" si="0"/>
        <v>83.833600000012666</v>
      </c>
    </row>
    <row r="53" spans="1:3" x14ac:dyDescent="0.25">
      <c r="A53">
        <v>53</v>
      </c>
      <c r="B53">
        <v>2462711.1360999998</v>
      </c>
      <c r="C53" s="34">
        <f t="shared" si="0"/>
        <v>83.85689999954775</v>
      </c>
    </row>
    <row r="54" spans="1:3" x14ac:dyDescent="0.25">
      <c r="A54">
        <v>54</v>
      </c>
      <c r="B54">
        <v>2462794.7524000001</v>
      </c>
      <c r="C54" s="34">
        <f t="shared" si="0"/>
        <v>83.616300000343472</v>
      </c>
    </row>
    <row r="55" spans="1:3" x14ac:dyDescent="0.25">
      <c r="A55">
        <v>55</v>
      </c>
      <c r="B55">
        <v>2462877.9109</v>
      </c>
      <c r="C55" s="34">
        <f t="shared" si="0"/>
        <v>83.158499999903142</v>
      </c>
    </row>
    <row r="56" spans="1:3" x14ac:dyDescent="0.25">
      <c r="A56">
        <v>56</v>
      </c>
      <c r="B56">
        <v>2462960.523</v>
      </c>
      <c r="C56" s="34">
        <f t="shared" si="0"/>
        <v>82.612100000027567</v>
      </c>
    </row>
    <row r="57" spans="1:3" x14ac:dyDescent="0.25">
      <c r="A57">
        <v>57</v>
      </c>
      <c r="B57">
        <v>2463042.6845</v>
      </c>
      <c r="C57" s="34">
        <f t="shared" si="0"/>
        <v>82.161499999929219</v>
      </c>
    </row>
    <row r="58" spans="1:3" x14ac:dyDescent="0.25">
      <c r="A58">
        <v>58</v>
      </c>
      <c r="B58">
        <v>2463124.5967000001</v>
      </c>
      <c r="C58" s="34">
        <f t="shared" si="0"/>
        <v>81.912200000137091</v>
      </c>
    </row>
    <row r="59" spans="1:3" x14ac:dyDescent="0.25">
      <c r="A59">
        <v>59</v>
      </c>
      <c r="B59">
        <v>2463206.4837000002</v>
      </c>
      <c r="C59" s="34">
        <f t="shared" si="0"/>
        <v>81.887000000104308</v>
      </c>
    </row>
    <row r="60" spans="1:3" x14ac:dyDescent="0.25">
      <c r="A60">
        <v>60</v>
      </c>
      <c r="B60">
        <v>2463288.5747000002</v>
      </c>
      <c r="C60" s="34">
        <f t="shared" si="0"/>
        <v>82.091000000014901</v>
      </c>
    </row>
    <row r="61" spans="1:3" x14ac:dyDescent="0.25">
      <c r="A61">
        <v>61</v>
      </c>
      <c r="B61">
        <v>2463371.0909000002</v>
      </c>
      <c r="C61" s="34">
        <f t="shared" si="0"/>
        <v>82.516199999954551</v>
      </c>
    </row>
    <row r="62" spans="1:3" x14ac:dyDescent="0.25">
      <c r="A62">
        <v>62</v>
      </c>
      <c r="B62">
        <v>2463454.1663000002</v>
      </c>
      <c r="C62" s="34">
        <f t="shared" si="0"/>
        <v>83.075399999972433</v>
      </c>
    </row>
    <row r="63" spans="1:3" x14ac:dyDescent="0.25">
      <c r="A63">
        <v>63</v>
      </c>
      <c r="B63">
        <v>2463537.7434</v>
      </c>
      <c r="C63" s="34">
        <f t="shared" si="0"/>
        <v>83.577099999878556</v>
      </c>
    </row>
    <row r="64" spans="1:3" x14ac:dyDescent="0.25">
      <c r="A64">
        <v>64</v>
      </c>
      <c r="B64">
        <v>2463621.5822000001</v>
      </c>
      <c r="C64" s="34">
        <f t="shared" si="0"/>
        <v>83.838800000026822</v>
      </c>
    </row>
    <row r="65" spans="1:3" x14ac:dyDescent="0.25">
      <c r="A65">
        <v>65</v>
      </c>
      <c r="B65">
        <v>2463705.3772999998</v>
      </c>
      <c r="C65" s="34">
        <f t="shared" si="0"/>
        <v>83.795099999755621</v>
      </c>
    </row>
    <row r="66" spans="1:3" x14ac:dyDescent="0.25">
      <c r="A66">
        <v>66</v>
      </c>
      <c r="B66">
        <v>2463788.8495</v>
      </c>
      <c r="C66" s="34">
        <f t="shared" si="0"/>
        <v>83.47220000019297</v>
      </c>
    </row>
    <row r="67" spans="1:3" x14ac:dyDescent="0.25">
      <c r="A67">
        <v>67</v>
      </c>
      <c r="B67">
        <v>2463871.8037999999</v>
      </c>
      <c r="C67" s="34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34">
        <f t="shared" si="1"/>
        <v>82.43390000006184</v>
      </c>
    </row>
    <row r="69" spans="1:3" x14ac:dyDescent="0.25">
      <c r="A69">
        <v>69</v>
      </c>
      <c r="B69">
        <v>2464036.3360000001</v>
      </c>
      <c r="C69" s="34">
        <f t="shared" si="1"/>
        <v>82.09830000018701</v>
      </c>
    </row>
    <row r="70" spans="1:3" x14ac:dyDescent="0.25">
      <c r="A70">
        <v>70</v>
      </c>
      <c r="B70">
        <v>2464118.3598000002</v>
      </c>
      <c r="C70" s="34">
        <f t="shared" si="1"/>
        <v>82.023800000082701</v>
      </c>
    </row>
    <row r="71" spans="1:3" x14ac:dyDescent="0.25">
      <c r="A71">
        <v>71</v>
      </c>
      <c r="B71">
        <v>2464200.5739000002</v>
      </c>
      <c r="C71" s="34">
        <f t="shared" si="1"/>
        <v>82.214099999982864</v>
      </c>
    </row>
    <row r="72" spans="1:3" x14ac:dyDescent="0.25">
      <c r="A72">
        <v>72</v>
      </c>
      <c r="B72">
        <v>2464283.1878999998</v>
      </c>
      <c r="C72" s="34">
        <f t="shared" si="1"/>
        <v>82.613999999593943</v>
      </c>
    </row>
    <row r="73" spans="1:3" x14ac:dyDescent="0.25">
      <c r="A73">
        <v>73</v>
      </c>
      <c r="B73">
        <v>2464366.2818999998</v>
      </c>
      <c r="C73" s="34">
        <f t="shared" si="1"/>
        <v>83.094000000040978</v>
      </c>
    </row>
    <row r="74" spans="1:3" x14ac:dyDescent="0.25">
      <c r="A74">
        <v>74</v>
      </c>
      <c r="B74">
        <v>2464449.7853000001</v>
      </c>
      <c r="C74" s="34">
        <f t="shared" si="1"/>
        <v>83.503400000277907</v>
      </c>
    </row>
    <row r="75" spans="1:3" x14ac:dyDescent="0.25">
      <c r="A75">
        <v>75</v>
      </c>
      <c r="B75">
        <v>2464533.5273000002</v>
      </c>
      <c r="C75" s="34">
        <f t="shared" si="1"/>
        <v>83.742000000085682</v>
      </c>
    </row>
    <row r="76" spans="1:3" x14ac:dyDescent="0.25">
      <c r="A76">
        <v>76</v>
      </c>
      <c r="B76">
        <v>2464617.2672000001</v>
      </c>
      <c r="C76" s="34">
        <f t="shared" si="1"/>
        <v>83.739899999927729</v>
      </c>
    </row>
    <row r="77" spans="1:3" x14ac:dyDescent="0.25">
      <c r="A77">
        <v>77</v>
      </c>
      <c r="B77">
        <v>2464700.7313999999</v>
      </c>
      <c r="C77" s="34">
        <f t="shared" si="1"/>
        <v>83.46419999981299</v>
      </c>
    </row>
    <row r="78" spans="1:3" x14ac:dyDescent="0.25">
      <c r="A78">
        <v>78</v>
      </c>
      <c r="B78">
        <v>2464783.7091999999</v>
      </c>
      <c r="C78" s="34">
        <f t="shared" si="1"/>
        <v>82.977799999993294</v>
      </c>
    </row>
    <row r="79" spans="1:3" x14ac:dyDescent="0.25">
      <c r="A79">
        <v>79</v>
      </c>
      <c r="B79">
        <v>2464866.173</v>
      </c>
      <c r="C79" s="34">
        <f t="shared" si="1"/>
        <v>82.463800000026822</v>
      </c>
    </row>
    <row r="80" spans="1:3" x14ac:dyDescent="0.25">
      <c r="A80">
        <v>80</v>
      </c>
      <c r="B80">
        <v>2464948.2903</v>
      </c>
      <c r="C80" s="34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29"/>
  <sheetViews>
    <sheetView workbookViewId="0">
      <pane ySplit="4" topLeftCell="A38" activePane="bottomLeft" state="frozen"/>
      <selection pane="bottomLeft" activeCell="D53" sqref="D53"/>
    </sheetView>
  </sheetViews>
  <sheetFormatPr baseColWidth="10" defaultRowHeight="15" x14ac:dyDescent="0.25"/>
  <cols>
    <col min="1" max="1" width="11.42578125" style="21"/>
    <col min="2" max="2" width="7.42578125" style="21" customWidth="1"/>
    <col min="3" max="3" width="6.85546875" style="21" customWidth="1"/>
    <col min="4" max="4" width="10.85546875" style="21" customWidth="1"/>
    <col min="5" max="5" width="11.42578125" style="21"/>
    <col min="6" max="6" width="10.42578125" style="21" customWidth="1"/>
    <col min="7" max="16384" width="11.42578125" style="21"/>
  </cols>
  <sheetData>
    <row r="1" spans="1:16" x14ac:dyDescent="0.25">
      <c r="L1" s="27"/>
      <c r="O1" s="21" t="s">
        <v>94</v>
      </c>
      <c r="P1" s="21">
        <v>2458740</v>
      </c>
    </row>
    <row r="2" spans="1:16" x14ac:dyDescent="0.25">
      <c r="O2" s="21" t="s">
        <v>101</v>
      </c>
      <c r="P2" s="21">
        <v>950</v>
      </c>
    </row>
    <row r="3" spans="1:16" s="41" customForma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21"/>
      <c r="O3" s="21" t="s">
        <v>102</v>
      </c>
      <c r="P3" s="21">
        <v>82.9</v>
      </c>
    </row>
    <row r="4" spans="1:16" s="41" customFormat="1" ht="45" x14ac:dyDescent="0.25">
      <c r="A4" s="35"/>
      <c r="B4" s="35" t="s">
        <v>97</v>
      </c>
      <c r="C4" s="35" t="s">
        <v>95</v>
      </c>
      <c r="D4" s="35" t="s">
        <v>98</v>
      </c>
      <c r="E4" s="35" t="s">
        <v>99</v>
      </c>
      <c r="F4" s="35" t="s">
        <v>96</v>
      </c>
      <c r="G4" s="35" t="s">
        <v>100</v>
      </c>
      <c r="H4" s="35" t="s">
        <v>103</v>
      </c>
      <c r="I4" s="35"/>
      <c r="J4" s="35"/>
      <c r="K4" s="35"/>
      <c r="L4" s="35"/>
      <c r="M4" s="35"/>
      <c r="N4" s="21"/>
      <c r="O4" s="21" t="s">
        <v>93</v>
      </c>
      <c r="P4" s="21">
        <v>1</v>
      </c>
    </row>
    <row r="5" spans="1:16" x14ac:dyDescent="0.25">
      <c r="B5" s="21">
        <v>3</v>
      </c>
      <c r="C5" s="32" t="s">
        <v>84</v>
      </c>
      <c r="D5" s="38">
        <v>2458401.4085999997</v>
      </c>
      <c r="E5" s="39"/>
      <c r="F5" s="39"/>
      <c r="G5" s="38">
        <f>SIN(($D5-$P$1)/$P$2*2*PI())*$P$4+$P$3</f>
        <v>82.115313636718767</v>
      </c>
      <c r="H5" s="38"/>
      <c r="I5" s="39"/>
      <c r="J5" s="39"/>
      <c r="K5" s="39"/>
      <c r="L5" s="39"/>
      <c r="M5" s="39"/>
    </row>
    <row r="6" spans="1:16" x14ac:dyDescent="0.25">
      <c r="B6" s="23">
        <v>6</v>
      </c>
      <c r="C6" s="31" t="s">
        <v>85</v>
      </c>
      <c r="D6" s="38">
        <v>2458483.2110000001</v>
      </c>
      <c r="E6" s="38">
        <f>D6-D5</f>
        <v>81.802400000393391</v>
      </c>
      <c r="F6" s="39"/>
      <c r="G6" s="38">
        <f t="shared" ref="G6:H69" si="0">SIN(($D6-$P$1)/$P$2*2*PI())*$P$4+$P$3</f>
        <v>81.908126674215765</v>
      </c>
      <c r="H6" s="38"/>
      <c r="I6" s="39"/>
      <c r="J6" s="39"/>
      <c r="K6" s="39"/>
      <c r="L6" s="39"/>
      <c r="M6" s="39"/>
    </row>
    <row r="7" spans="1:16" x14ac:dyDescent="0.25">
      <c r="B7" s="21">
        <v>9</v>
      </c>
      <c r="C7" s="32" t="s">
        <v>86</v>
      </c>
      <c r="D7" s="38">
        <v>2458565.0902</v>
      </c>
      <c r="E7" s="38">
        <f t="shared" ref="E7:E15" si="1">D7-D6</f>
        <v>81.879199999850243</v>
      </c>
      <c r="F7" s="39"/>
      <c r="G7" s="38">
        <f t="shared" si="0"/>
        <v>81.98446647649844</v>
      </c>
      <c r="H7" s="38"/>
      <c r="I7" s="39"/>
      <c r="J7" s="39"/>
      <c r="K7" s="39"/>
      <c r="L7" s="39"/>
      <c r="M7" s="39"/>
    </row>
    <row r="8" spans="1:16" x14ac:dyDescent="0.25">
      <c r="B8" s="23">
        <v>12</v>
      </c>
      <c r="C8" s="31" t="s">
        <v>87</v>
      </c>
      <c r="D8" s="38">
        <v>2458647.3328</v>
      </c>
      <c r="E8" s="38">
        <f t="shared" si="1"/>
        <v>82.242599999997765</v>
      </c>
      <c r="F8" s="39"/>
      <c r="G8" s="38">
        <f t="shared" si="0"/>
        <v>82.324766420102151</v>
      </c>
      <c r="H8" s="38"/>
      <c r="I8" s="39"/>
      <c r="J8" s="39"/>
      <c r="K8" s="39"/>
      <c r="L8" s="39"/>
      <c r="M8" s="39"/>
    </row>
    <row r="9" spans="1:16" x14ac:dyDescent="0.25">
      <c r="B9" s="21">
        <v>28</v>
      </c>
      <c r="C9" s="32" t="s">
        <v>80</v>
      </c>
      <c r="D9" s="38">
        <v>2459065.2370000002</v>
      </c>
      <c r="E9" s="38"/>
      <c r="F9" s="40"/>
      <c r="G9" s="38"/>
      <c r="H9" s="38"/>
      <c r="I9" s="39"/>
      <c r="J9" s="39"/>
      <c r="K9" s="39"/>
      <c r="L9" s="39"/>
      <c r="M9" s="39"/>
    </row>
    <row r="10" spans="1:16" x14ac:dyDescent="0.25">
      <c r="B10" s="21">
        <v>31</v>
      </c>
      <c r="C10" s="32" t="s">
        <v>81</v>
      </c>
      <c r="D10" s="38">
        <v>2459148.4781999998</v>
      </c>
      <c r="E10" s="38">
        <f t="shared" si="1"/>
        <v>83.241199999582022</v>
      </c>
      <c r="F10" s="39"/>
      <c r="G10" s="38">
        <f t="shared" si="0"/>
        <v>83.325909747428383</v>
      </c>
      <c r="H10" s="38"/>
      <c r="I10" s="39"/>
      <c r="J10" s="39"/>
      <c r="K10" s="39"/>
      <c r="L10" s="39"/>
      <c r="M10" s="39"/>
    </row>
    <row r="11" spans="1:16" x14ac:dyDescent="0.25">
      <c r="B11" s="23">
        <v>34</v>
      </c>
      <c r="C11" s="31" t="s">
        <v>82</v>
      </c>
      <c r="D11" s="38">
        <v>2459231.1144000003</v>
      </c>
      <c r="E11" s="38">
        <f t="shared" si="1"/>
        <v>82.636200000531971</v>
      </c>
      <c r="F11" s="39"/>
      <c r="G11" s="38">
        <f t="shared" si="0"/>
        <v>82.793622960875481</v>
      </c>
      <c r="H11" s="38"/>
      <c r="I11" s="39"/>
      <c r="J11" s="39"/>
      <c r="K11" s="39"/>
      <c r="L11" s="39"/>
      <c r="M11" s="39"/>
    </row>
    <row r="12" spans="1:16" x14ac:dyDescent="0.25">
      <c r="B12" s="21">
        <v>37</v>
      </c>
      <c r="C12" s="32" t="s">
        <v>83</v>
      </c>
      <c r="D12" s="38">
        <v>2459313.2535000001</v>
      </c>
      <c r="E12" s="38">
        <f t="shared" si="1"/>
        <v>82.139099999796599</v>
      </c>
      <c r="F12" s="40"/>
      <c r="G12" s="38">
        <f t="shared" si="0"/>
        <v>82.294943533607992</v>
      </c>
      <c r="H12" s="38"/>
      <c r="I12" s="39"/>
      <c r="J12" s="39"/>
      <c r="K12" s="39"/>
      <c r="L12" s="39"/>
      <c r="M12" s="39"/>
    </row>
    <row r="13" spans="1:16" x14ac:dyDescent="0.25">
      <c r="B13" s="21">
        <v>61</v>
      </c>
      <c r="C13" s="32" t="s">
        <v>88</v>
      </c>
      <c r="D13" s="38">
        <v>2459976.0493000001</v>
      </c>
      <c r="E13" s="38"/>
      <c r="F13" s="39"/>
      <c r="G13" s="38"/>
      <c r="H13" s="38"/>
      <c r="I13" s="39"/>
      <c r="J13" s="39"/>
      <c r="K13" s="39"/>
      <c r="L13" s="39"/>
      <c r="M13" s="39"/>
    </row>
    <row r="14" spans="1:16" x14ac:dyDescent="0.25">
      <c r="B14" s="23">
        <v>64</v>
      </c>
      <c r="C14" s="31" t="s">
        <v>89</v>
      </c>
      <c r="D14" s="38">
        <v>2460059.6189000001</v>
      </c>
      <c r="E14" s="38">
        <f t="shared" si="1"/>
        <v>83.569600000046194</v>
      </c>
      <c r="F14" s="39"/>
      <c r="G14" s="38">
        <f t="shared" si="0"/>
        <v>83.541903298490084</v>
      </c>
      <c r="H14" s="38"/>
      <c r="I14" s="39"/>
      <c r="J14" s="39"/>
      <c r="K14" s="39"/>
      <c r="L14" s="39"/>
      <c r="M14" s="39"/>
    </row>
    <row r="15" spans="1:16" x14ac:dyDescent="0.25">
      <c r="B15" s="21">
        <v>67</v>
      </c>
      <c r="C15" s="32" t="s">
        <v>90</v>
      </c>
      <c r="D15" s="38">
        <v>2460142.6048000003</v>
      </c>
      <c r="E15" s="38">
        <f t="shared" si="1"/>
        <v>82.985900000203401</v>
      </c>
      <c r="F15" s="40"/>
      <c r="G15" s="38">
        <f t="shared" si="0"/>
        <v>83.04757813821422</v>
      </c>
      <c r="H15" s="38"/>
      <c r="I15" s="39"/>
      <c r="J15" s="39"/>
      <c r="K15" s="39"/>
      <c r="L15" s="39"/>
      <c r="M15" s="39"/>
    </row>
    <row r="16" spans="1:16" x14ac:dyDescent="0.25">
      <c r="D16" s="38">
        <v>2458401.4086000002</v>
      </c>
      <c r="E16" s="39"/>
      <c r="F16" s="39"/>
      <c r="G16" s="38"/>
      <c r="H16" s="38"/>
      <c r="I16" s="39"/>
      <c r="J16" s="39"/>
      <c r="K16" s="39"/>
      <c r="L16" s="39"/>
      <c r="M16" s="39"/>
    </row>
    <row r="17" spans="2:13" x14ac:dyDescent="0.25">
      <c r="D17" s="38">
        <v>2458483.2231000001</v>
      </c>
      <c r="E17" s="39"/>
      <c r="F17" s="40">
        <f>D17-D16</f>
        <v>81.814499999862164</v>
      </c>
      <c r="G17" s="38">
        <f t="shared" si="0"/>
        <v>81.908116495489949</v>
      </c>
      <c r="H17" s="38"/>
      <c r="I17" s="39"/>
      <c r="J17" s="39"/>
      <c r="K17" s="39"/>
      <c r="L17" s="39"/>
      <c r="M17" s="39"/>
    </row>
    <row r="18" spans="2:13" x14ac:dyDescent="0.25">
      <c r="D18" s="38">
        <v>2458565.1072999998</v>
      </c>
      <c r="E18" s="39"/>
      <c r="F18" s="40">
        <f t="shared" ref="F18:F81" si="2">D18-D17</f>
        <v>81.884199999738485</v>
      </c>
      <c r="G18" s="38">
        <f t="shared" si="0"/>
        <v>81.984511974815177</v>
      </c>
      <c r="H18" s="38"/>
      <c r="I18" s="39"/>
      <c r="J18" s="39"/>
      <c r="K18" s="39"/>
      <c r="L18" s="39"/>
      <c r="M18" s="39"/>
    </row>
    <row r="19" spans="2:13" x14ac:dyDescent="0.25">
      <c r="D19" s="38">
        <v>2458647.3635</v>
      </c>
      <c r="E19" s="39"/>
      <c r="F19" s="40">
        <f t="shared" si="2"/>
        <v>82.256200000178069</v>
      </c>
      <c r="G19" s="38">
        <f t="shared" si="0"/>
        <v>82.324932521470146</v>
      </c>
      <c r="H19" s="38"/>
      <c r="I19" s="39"/>
      <c r="J19" s="39"/>
      <c r="K19" s="39"/>
      <c r="L19" s="39"/>
      <c r="M19" s="39"/>
    </row>
    <row r="20" spans="2:13" x14ac:dyDescent="0.25">
      <c r="D20" s="38">
        <v>2458730.2563999998</v>
      </c>
      <c r="E20" s="39"/>
      <c r="F20" s="40">
        <f t="shared" si="2"/>
        <v>82.892899999860674</v>
      </c>
      <c r="G20" s="38">
        <f t="shared" si="0"/>
        <v>82.835601600888666</v>
      </c>
      <c r="H20" s="38"/>
      <c r="I20" s="39"/>
      <c r="J20" s="39"/>
      <c r="K20" s="39"/>
      <c r="L20" s="39"/>
      <c r="M20" s="39"/>
    </row>
    <row r="21" spans="2:13" x14ac:dyDescent="0.25">
      <c r="D21" s="38">
        <v>2458813.7925999998</v>
      </c>
      <c r="E21" s="39"/>
      <c r="F21" s="40">
        <f t="shared" si="2"/>
        <v>83.536199999973178</v>
      </c>
      <c r="G21" s="38">
        <f t="shared" si="0"/>
        <v>83.368909168551212</v>
      </c>
      <c r="H21" s="38"/>
      <c r="I21" s="39"/>
      <c r="J21" s="39"/>
      <c r="K21" s="39"/>
      <c r="L21" s="39"/>
      <c r="M21" s="39"/>
    </row>
    <row r="22" spans="2:13" x14ac:dyDescent="0.25">
      <c r="D22" s="38">
        <v>2458897.6601999998</v>
      </c>
      <c r="E22" s="39"/>
      <c r="F22" s="40">
        <f t="shared" si="2"/>
        <v>83.867599999997765</v>
      </c>
      <c r="G22" s="38">
        <f t="shared" si="0"/>
        <v>83.763790817321023</v>
      </c>
      <c r="H22" s="38"/>
      <c r="I22" s="39"/>
      <c r="J22" s="39"/>
      <c r="K22" s="39"/>
      <c r="L22" s="39"/>
      <c r="M22" s="39"/>
    </row>
    <row r="23" spans="2:13" x14ac:dyDescent="0.25">
      <c r="D23" s="38">
        <v>2458981.5652000001</v>
      </c>
      <c r="E23" s="39"/>
      <c r="F23" s="40">
        <f t="shared" si="2"/>
        <v>83.90500000026077</v>
      </c>
      <c r="G23" s="38">
        <f t="shared" si="0"/>
        <v>83.899638573325646</v>
      </c>
      <c r="H23" s="38"/>
      <c r="I23" s="39"/>
      <c r="J23" s="39"/>
      <c r="K23" s="39"/>
      <c r="L23" s="39"/>
      <c r="M23" s="39"/>
    </row>
    <row r="24" spans="2:13" x14ac:dyDescent="0.25">
      <c r="D24" s="38">
        <v>2459065.2622000002</v>
      </c>
      <c r="E24" s="39"/>
      <c r="F24" s="40">
        <f t="shared" si="2"/>
        <v>83.697000000160187</v>
      </c>
      <c r="G24" s="38">
        <f t="shared" si="0"/>
        <v>83.736216724778586</v>
      </c>
      <c r="H24" s="38"/>
      <c r="I24" s="39"/>
      <c r="J24" s="39"/>
      <c r="K24" s="39"/>
      <c r="L24" s="39"/>
      <c r="M24" s="39"/>
    </row>
    <row r="25" spans="2:13" x14ac:dyDescent="0.25">
      <c r="B25" s="23"/>
      <c r="C25" s="31"/>
      <c r="D25" s="38">
        <v>2459148.4917000001</v>
      </c>
      <c r="E25" s="40"/>
      <c r="F25" s="40">
        <f t="shared" si="2"/>
        <v>83.229499999899417</v>
      </c>
      <c r="G25" s="38">
        <f t="shared" si="0"/>
        <v>83.325828961582886</v>
      </c>
      <c r="H25" s="38"/>
      <c r="I25" s="39"/>
      <c r="J25" s="39"/>
      <c r="K25" s="39"/>
      <c r="L25" s="39"/>
      <c r="M25" s="39"/>
    </row>
    <row r="26" spans="2:13" x14ac:dyDescent="0.25">
      <c r="D26" s="38">
        <v>2459231.1206</v>
      </c>
      <c r="E26" s="39"/>
      <c r="F26" s="40">
        <f t="shared" si="2"/>
        <v>82.628899999894202</v>
      </c>
      <c r="G26" s="38">
        <f t="shared" si="0"/>
        <v>82.793582187589223</v>
      </c>
      <c r="H26" s="38"/>
      <c r="I26" s="39"/>
      <c r="J26" s="39"/>
      <c r="K26" s="39"/>
      <c r="L26" s="39"/>
      <c r="M26" s="39"/>
    </row>
    <row r="27" spans="2:13" x14ac:dyDescent="0.25">
      <c r="D27" s="38">
        <v>2459313.2552</v>
      </c>
      <c r="E27" s="39"/>
      <c r="F27" s="40">
        <f t="shared" si="2"/>
        <v>82.134599999990314</v>
      </c>
      <c r="G27" s="38">
        <f t="shared" si="0"/>
        <v>82.294934581692644</v>
      </c>
      <c r="H27" s="38"/>
      <c r="I27" s="39"/>
      <c r="J27" s="39"/>
      <c r="K27" s="39"/>
      <c r="L27" s="39"/>
      <c r="M27" s="39"/>
    </row>
    <row r="28" spans="2:13" x14ac:dyDescent="0.25">
      <c r="B28" s="23"/>
      <c r="C28" s="31"/>
      <c r="D28" s="38">
        <v>2459395.1286999998</v>
      </c>
      <c r="E28" s="40"/>
      <c r="F28" s="40">
        <f t="shared" si="2"/>
        <v>81.873499999754131</v>
      </c>
      <c r="G28" s="38">
        <f t="shared" si="0"/>
        <v>81.971130332519124</v>
      </c>
      <c r="H28" s="38"/>
      <c r="I28" s="39"/>
      <c r="J28" s="39"/>
      <c r="K28" s="39"/>
      <c r="L28" s="39"/>
      <c r="M28" s="39"/>
    </row>
    <row r="29" spans="2:13" x14ac:dyDescent="0.25">
      <c r="D29" s="38">
        <v>2459476.9770999998</v>
      </c>
      <c r="E29" s="39"/>
      <c r="F29" s="40">
        <f t="shared" si="2"/>
        <v>81.848400000017136</v>
      </c>
      <c r="G29" s="38">
        <f t="shared" si="0"/>
        <v>81.913075362904806</v>
      </c>
      <c r="H29" s="38"/>
      <c r="I29" s="39"/>
      <c r="J29" s="39"/>
      <c r="K29" s="39"/>
      <c r="L29" s="39"/>
      <c r="M29" s="39"/>
    </row>
    <row r="30" spans="2:13" x14ac:dyDescent="0.25">
      <c r="D30" s="38">
        <v>2459559.0306000002</v>
      </c>
      <c r="E30" s="39"/>
      <c r="F30" s="40">
        <f t="shared" si="2"/>
        <v>82.05350000038743</v>
      </c>
      <c r="G30" s="38">
        <f t="shared" si="0"/>
        <v>82.138116682581625</v>
      </c>
      <c r="H30" s="38"/>
      <c r="I30" s="39"/>
      <c r="J30" s="39"/>
      <c r="K30" s="39"/>
      <c r="L30" s="39"/>
      <c r="M30" s="39"/>
    </row>
    <row r="31" spans="2:13" x14ac:dyDescent="0.25">
      <c r="B31" s="23"/>
      <c r="C31" s="31"/>
      <c r="D31" s="38">
        <v>2459641.5271999999</v>
      </c>
      <c r="E31" s="40"/>
      <c r="F31" s="40">
        <f t="shared" si="2"/>
        <v>82.496599999722093</v>
      </c>
      <c r="G31" s="38">
        <f t="shared" si="0"/>
        <v>82.584870363599038</v>
      </c>
      <c r="H31" s="38"/>
      <c r="I31" s="39"/>
      <c r="J31" s="39"/>
      <c r="K31" s="39"/>
      <c r="L31" s="39"/>
      <c r="M31" s="39"/>
    </row>
    <row r="32" spans="2:13" x14ac:dyDescent="0.25">
      <c r="D32" s="38">
        <v>2459724.6305999998</v>
      </c>
      <c r="E32" s="39"/>
      <c r="F32" s="40">
        <f t="shared" si="2"/>
        <v>83.103399999905378</v>
      </c>
      <c r="G32" s="38">
        <f t="shared" si="0"/>
        <v>83.12704523826325</v>
      </c>
      <c r="H32" s="38"/>
      <c r="I32" s="39"/>
      <c r="J32" s="39"/>
      <c r="K32" s="39"/>
      <c r="L32" s="39"/>
      <c r="M32" s="39"/>
    </row>
    <row r="33" spans="2:13" x14ac:dyDescent="0.25">
      <c r="D33" s="38">
        <v>2459808.2733</v>
      </c>
      <c r="E33" s="39"/>
      <c r="F33" s="40">
        <f t="shared" si="2"/>
        <v>83.642700000200421</v>
      </c>
      <c r="G33" s="38">
        <f t="shared" si="0"/>
        <v>83.604873878538001</v>
      </c>
      <c r="H33" s="38"/>
      <c r="I33" s="39"/>
      <c r="J33" s="39"/>
      <c r="K33" s="39"/>
      <c r="L33" s="39"/>
      <c r="M33" s="39"/>
    </row>
    <row r="34" spans="2:13" x14ac:dyDescent="0.25">
      <c r="B34" s="23"/>
      <c r="C34" s="31"/>
      <c r="D34" s="38">
        <v>2459892.1845999998</v>
      </c>
      <c r="E34" s="40"/>
      <c r="F34" s="40">
        <f t="shared" si="2"/>
        <v>83.911299999803305</v>
      </c>
      <c r="G34" s="38">
        <f t="shared" si="0"/>
        <v>83.872845897578088</v>
      </c>
      <c r="H34" s="38"/>
      <c r="I34" s="39"/>
      <c r="J34" s="39"/>
      <c r="K34" s="39">
        <v>2461413</v>
      </c>
      <c r="L34" s="39"/>
      <c r="M34" s="39"/>
    </row>
    <row r="35" spans="2:13" x14ac:dyDescent="0.25">
      <c r="D35" s="38">
        <v>2459976.0671000001</v>
      </c>
      <c r="E35" s="39"/>
      <c r="F35" s="40">
        <f t="shared" si="2"/>
        <v>83.882500000298023</v>
      </c>
      <c r="G35" s="38">
        <f t="shared" si="0"/>
        <v>83.848851907950149</v>
      </c>
      <c r="H35" s="38"/>
      <c r="I35" s="39"/>
      <c r="J35" s="39"/>
      <c r="K35" s="39"/>
      <c r="L35" s="39"/>
      <c r="M35" s="39"/>
    </row>
    <row r="36" spans="2:13" x14ac:dyDescent="0.25">
      <c r="D36" s="38">
        <v>2460059.6184</v>
      </c>
      <c r="E36" s="39"/>
      <c r="F36" s="40">
        <f t="shared" si="2"/>
        <v>83.55129999993369</v>
      </c>
      <c r="G36" s="38">
        <f t="shared" si="0"/>
        <v>83.541905834200676</v>
      </c>
      <c r="H36" s="38"/>
      <c r="I36" s="39"/>
      <c r="J36" s="39"/>
      <c r="K36" s="39"/>
      <c r="L36" s="39"/>
      <c r="M36" s="39"/>
    </row>
    <row r="37" spans="2:13" x14ac:dyDescent="0.25">
      <c r="D37" s="38">
        <v>2460142.5931000002</v>
      </c>
      <c r="E37" s="39"/>
      <c r="F37" s="40">
        <f t="shared" si="2"/>
        <v>82.974700000137091</v>
      </c>
      <c r="G37" s="38">
        <f t="shared" si="0"/>
        <v>83.047654672854506</v>
      </c>
      <c r="H37" s="38"/>
      <c r="I37" s="39"/>
      <c r="J37" s="39"/>
      <c r="K37" s="39"/>
      <c r="L37" s="39"/>
      <c r="M37" s="39"/>
    </row>
    <row r="38" spans="2:13" x14ac:dyDescent="0.25">
      <c r="D38" s="38">
        <v>2460224.9811999998</v>
      </c>
      <c r="E38" s="39"/>
      <c r="F38" s="40">
        <f t="shared" si="2"/>
        <v>82.388099999632686</v>
      </c>
      <c r="G38" s="38">
        <f t="shared" si="0"/>
        <v>82.513615512062344</v>
      </c>
      <c r="H38" s="38"/>
      <c r="I38" s="39"/>
      <c r="J38" s="39"/>
      <c r="K38" s="39"/>
      <c r="L38" s="39"/>
      <c r="M38" s="39"/>
    </row>
    <row r="39" spans="2:13" x14ac:dyDescent="0.25">
      <c r="D39" s="38">
        <v>2460306.9802000001</v>
      </c>
      <c r="E39" s="39"/>
      <c r="F39" s="40">
        <f t="shared" si="2"/>
        <v>81.999000000301749</v>
      </c>
      <c r="G39" s="38">
        <f t="shared" si="0"/>
        <v>82.093008526226768</v>
      </c>
      <c r="H39" s="38"/>
      <c r="I39" s="39"/>
      <c r="J39" s="39"/>
      <c r="K39" s="39"/>
      <c r="L39" s="39"/>
      <c r="M39" s="39"/>
    </row>
    <row r="40" spans="2:13" x14ac:dyDescent="0.25">
      <c r="D40" s="38">
        <v>2460388.8415000001</v>
      </c>
      <c r="E40" s="39"/>
      <c r="F40" s="40">
        <f t="shared" si="2"/>
        <v>81.861299999989569</v>
      </c>
      <c r="G40" s="38">
        <f t="shared" si="0"/>
        <v>81.904077492630876</v>
      </c>
      <c r="H40" s="38"/>
      <c r="I40" s="39"/>
      <c r="J40" s="39"/>
      <c r="K40" s="39"/>
      <c r="L40" s="39"/>
      <c r="M40" s="39"/>
    </row>
    <row r="41" spans="2:13" x14ac:dyDescent="0.25">
      <c r="D41" s="38">
        <v>2460470.8213999998</v>
      </c>
      <c r="E41" s="39"/>
      <c r="F41" s="40">
        <f t="shared" si="2"/>
        <v>81.979899999685585</v>
      </c>
      <c r="G41" s="38">
        <f t="shared" si="0"/>
        <v>82.000367634943743</v>
      </c>
      <c r="H41" s="38"/>
      <c r="I41" s="39"/>
      <c r="J41" s="39"/>
      <c r="K41" s="39"/>
      <c r="L41" s="39"/>
      <c r="M41" s="39"/>
    </row>
    <row r="42" spans="2:13" x14ac:dyDescent="0.25">
      <c r="D42" s="38">
        <v>2460553.1804999998</v>
      </c>
      <c r="E42" s="39"/>
      <c r="F42" s="40">
        <f t="shared" si="2"/>
        <v>82.35910000000149</v>
      </c>
      <c r="G42" s="38">
        <f t="shared" si="0"/>
        <v>82.35682524154015</v>
      </c>
      <c r="H42" s="38"/>
      <c r="I42" s="39"/>
      <c r="J42" s="39"/>
      <c r="K42" s="39"/>
      <c r="L42" s="39"/>
      <c r="M42" s="39"/>
    </row>
    <row r="43" spans="2:13" x14ac:dyDescent="0.25">
      <c r="D43" s="38">
        <v>2460636.1080999998</v>
      </c>
      <c r="E43" s="39"/>
      <c r="F43" s="40">
        <f t="shared" si="2"/>
        <v>82.927600000053644</v>
      </c>
      <c r="G43" s="38">
        <f t="shared" si="0"/>
        <v>82.874262285684708</v>
      </c>
      <c r="H43" s="38"/>
      <c r="I43" s="39"/>
      <c r="J43" s="39"/>
      <c r="K43" s="39"/>
      <c r="L43" s="39"/>
      <c r="M43" s="39"/>
    </row>
    <row r="44" spans="2:13" x14ac:dyDescent="0.25">
      <c r="D44" s="38">
        <v>2460719.5920000002</v>
      </c>
      <c r="E44" s="39"/>
      <c r="F44" s="40">
        <f t="shared" si="2"/>
        <v>83.483900000341237</v>
      </c>
      <c r="G44" s="38">
        <f t="shared" si="0"/>
        <v>83.402434237337118</v>
      </c>
      <c r="H44" s="38"/>
      <c r="I44" s="39"/>
      <c r="J44" s="39"/>
      <c r="K44" s="39"/>
      <c r="L44" s="39"/>
      <c r="M44" s="39"/>
    </row>
    <row r="45" spans="2:13" x14ac:dyDescent="0.25">
      <c r="D45" s="38">
        <v>2460803.4249</v>
      </c>
      <c r="E45" s="39"/>
      <c r="F45" s="40">
        <f t="shared" si="2"/>
        <v>83.832899999804795</v>
      </c>
      <c r="G45" s="38">
        <f t="shared" si="0"/>
        <v>83.782368732626679</v>
      </c>
      <c r="H45" s="38"/>
      <c r="I45" s="39"/>
      <c r="J45" s="39"/>
      <c r="K45" s="39"/>
      <c r="L45" s="39"/>
      <c r="M45" s="39"/>
    </row>
    <row r="46" spans="2:13" x14ac:dyDescent="0.25">
      <c r="D46" s="38">
        <v>2460887.3191999998</v>
      </c>
      <c r="E46" s="39"/>
      <c r="F46" s="40">
        <f t="shared" si="2"/>
        <v>83.894299999810755</v>
      </c>
      <c r="G46" s="38">
        <f t="shared" si="0"/>
        <v>83.897891944225506</v>
      </c>
      <c r="H46" s="38"/>
      <c r="I46" s="39"/>
      <c r="J46" s="39"/>
      <c r="K46" s="39"/>
      <c r="L46" s="39"/>
      <c r="M46" s="39"/>
    </row>
    <row r="47" spans="2:13" x14ac:dyDescent="0.25">
      <c r="D47" s="38">
        <v>2460970.9786</v>
      </c>
      <c r="E47" s="39"/>
      <c r="F47" s="40">
        <f t="shared" si="2"/>
        <v>83.659400000236928</v>
      </c>
      <c r="G47" s="38">
        <f t="shared" si="0"/>
        <v>83.714890442434637</v>
      </c>
      <c r="H47" s="38"/>
      <c r="I47" s="39"/>
      <c r="J47" s="39"/>
      <c r="K47" s="39"/>
      <c r="L47" s="39"/>
      <c r="M47" s="39"/>
    </row>
    <row r="48" spans="2:13" x14ac:dyDescent="0.25">
      <c r="D48" s="38">
        <v>2461054.1342000002</v>
      </c>
      <c r="E48" s="39"/>
      <c r="F48" s="40">
        <f t="shared" si="2"/>
        <v>83.155600000172853</v>
      </c>
      <c r="G48" s="38">
        <f t="shared" si="0"/>
        <v>83.291774108455513</v>
      </c>
      <c r="H48" s="38"/>
      <c r="I48" s="39"/>
      <c r="J48" s="39"/>
      <c r="K48" s="39"/>
      <c r="L48" s="39"/>
      <c r="M48" s="39"/>
    </row>
    <row r="49" spans="2:13" x14ac:dyDescent="0.25">
      <c r="D49" s="38">
        <v>2461136.6787</v>
      </c>
      <c r="E49" s="39"/>
      <c r="F49" s="40">
        <f t="shared" si="2"/>
        <v>82.544499999843538</v>
      </c>
      <c r="G49" s="38">
        <f t="shared" si="0"/>
        <v>82.757110457337447</v>
      </c>
      <c r="H49" s="38"/>
      <c r="I49" s="39"/>
      <c r="J49" s="39"/>
      <c r="K49" s="39"/>
      <c r="L49" s="39"/>
      <c r="M49" s="39"/>
    </row>
    <row r="50" spans="2:13" x14ac:dyDescent="0.25">
      <c r="D50" s="38">
        <v>2461218.7610999998</v>
      </c>
      <c r="E50" s="39"/>
      <c r="F50" s="40">
        <f t="shared" si="2"/>
        <v>82.082399999722838</v>
      </c>
      <c r="G50" s="38">
        <f t="shared" si="0"/>
        <v>82.26634910162737</v>
      </c>
      <c r="H50" s="38"/>
      <c r="I50" s="39"/>
      <c r="J50" s="39"/>
      <c r="K50" s="39"/>
      <c r="L50" s="39"/>
      <c r="M50" s="39"/>
    </row>
    <row r="51" spans="2:13" x14ac:dyDescent="0.25">
      <c r="B51" s="23"/>
      <c r="C51" s="31"/>
      <c r="D51" s="38">
        <v>2461300.6730999998</v>
      </c>
      <c r="E51" s="40"/>
      <c r="F51" s="40">
        <f t="shared" si="2"/>
        <v>81.912000000011176</v>
      </c>
      <c r="G51" s="38">
        <f t="shared" si="0"/>
        <v>81.958175014871415</v>
      </c>
      <c r="H51" s="38"/>
      <c r="I51" s="39"/>
      <c r="J51" s="39"/>
      <c r="K51" s="39"/>
      <c r="L51" s="39"/>
      <c r="M51" s="39"/>
    </row>
    <row r="52" spans="2:13" x14ac:dyDescent="0.25">
      <c r="D52" s="38">
        <v>2461382.7407</v>
      </c>
      <c r="E52" s="39"/>
      <c r="F52" s="40">
        <f t="shared" si="2"/>
        <v>82.067600000184029</v>
      </c>
      <c r="G52" s="38">
        <f t="shared" si="0"/>
        <v>81.919935078868917</v>
      </c>
      <c r="H52" s="38"/>
      <c r="I52" s="39"/>
      <c r="J52" s="39"/>
      <c r="K52" s="39"/>
      <c r="L52" s="39"/>
      <c r="M52" s="39"/>
    </row>
    <row r="53" spans="2:13" x14ac:dyDescent="0.25">
      <c r="D53" s="38">
        <v>2461465.2669000002</v>
      </c>
      <c r="E53" s="39"/>
      <c r="F53" s="40">
        <f t="shared" si="2"/>
        <v>82.526200000196695</v>
      </c>
      <c r="G53" s="38">
        <f t="shared" si="0"/>
        <v>82.165472802482711</v>
      </c>
      <c r="H53" s="38"/>
      <c r="I53" s="39"/>
      <c r="J53" s="39"/>
      <c r="K53" s="39"/>
      <c r="L53" s="39"/>
      <c r="M53" s="39"/>
    </row>
    <row r="54" spans="2:13" x14ac:dyDescent="0.25">
      <c r="D54" s="38">
        <v>2461548.3851000001</v>
      </c>
      <c r="E54" s="39"/>
      <c r="F54" s="40">
        <f t="shared" si="2"/>
        <v>83.118199999909848</v>
      </c>
      <c r="G54" s="38">
        <f t="shared" si="0"/>
        <v>82.628226010955828</v>
      </c>
      <c r="H54" s="38"/>
      <c r="I54" s="39"/>
      <c r="J54" s="39"/>
      <c r="K54" s="39"/>
      <c r="L54" s="39"/>
      <c r="M54" s="39"/>
    </row>
    <row r="55" spans="2:13" x14ac:dyDescent="0.25">
      <c r="C55" s="32"/>
      <c r="D55" s="38">
        <v>2461631.96</v>
      </c>
      <c r="E55" s="40"/>
      <c r="F55" s="40">
        <f t="shared" si="2"/>
        <v>83.574899999890476</v>
      </c>
      <c r="G55" s="38">
        <f t="shared" si="0"/>
        <v>83.173969820077076</v>
      </c>
      <c r="H55" s="38"/>
      <c r="I55" s="39"/>
      <c r="J55" s="39"/>
      <c r="K55" s="39"/>
      <c r="L55" s="39"/>
      <c r="M55" s="39"/>
    </row>
    <row r="56" spans="2:13" x14ac:dyDescent="0.25">
      <c r="D56" s="38">
        <v>2461715.7659999998</v>
      </c>
      <c r="E56" s="39"/>
      <c r="F56" s="40">
        <f t="shared" si="2"/>
        <v>83.80599999986589</v>
      </c>
      <c r="G56" s="38">
        <f t="shared" si="0"/>
        <v>83.63914571945827</v>
      </c>
      <c r="H56" s="38"/>
      <c r="I56" s="39"/>
      <c r="J56" s="39"/>
      <c r="K56" s="39"/>
      <c r="L56" s="39"/>
      <c r="M56" s="39"/>
    </row>
    <row r="57" spans="2:13" x14ac:dyDescent="0.25">
      <c r="D57" s="38">
        <v>2461799.5893000001</v>
      </c>
      <c r="E57" s="39"/>
      <c r="F57" s="40">
        <f t="shared" si="2"/>
        <v>83.823300000280142</v>
      </c>
      <c r="G57" s="38">
        <f t="shared" si="0"/>
        <v>83.883010117682062</v>
      </c>
      <c r="H57" s="38"/>
      <c r="I57" s="39"/>
      <c r="J57" s="39"/>
      <c r="K57" s="39"/>
      <c r="L57" s="39"/>
      <c r="M57" s="39"/>
    </row>
    <row r="58" spans="2:13" x14ac:dyDescent="0.25">
      <c r="C58" s="32"/>
      <c r="D58" s="38">
        <v>2461883.1822000002</v>
      </c>
      <c r="E58" s="40"/>
      <c r="F58" s="40">
        <f t="shared" si="2"/>
        <v>83.592900000046939</v>
      </c>
      <c r="G58" s="38">
        <f t="shared" si="0"/>
        <v>83.832949619388131</v>
      </c>
      <c r="H58" s="38"/>
      <c r="I58" s="39"/>
      <c r="J58" s="39"/>
      <c r="K58" s="39"/>
      <c r="L58" s="39"/>
      <c r="M58" s="39"/>
    </row>
    <row r="59" spans="2:13" x14ac:dyDescent="0.25">
      <c r="D59" s="38">
        <v>2461966.2880000002</v>
      </c>
      <c r="E59" s="39"/>
      <c r="F59" s="40">
        <f t="shared" si="2"/>
        <v>83.105800000019372</v>
      </c>
      <c r="G59" s="38">
        <f t="shared" si="0"/>
        <v>83.507468075367726</v>
      </c>
      <c r="H59" s="38"/>
      <c r="I59" s="39"/>
      <c r="J59" s="39"/>
      <c r="K59" s="39"/>
      <c r="L59" s="39"/>
      <c r="M59" s="39"/>
    </row>
    <row r="60" spans="2:13" x14ac:dyDescent="0.25">
      <c r="D60" s="38">
        <v>2462048.8015999999</v>
      </c>
      <c r="E60" s="39"/>
      <c r="F60" s="40">
        <f t="shared" si="2"/>
        <v>82.513599999714643</v>
      </c>
      <c r="G60" s="38">
        <f t="shared" si="0"/>
        <v>83.006929436180954</v>
      </c>
      <c r="H60" s="38"/>
      <c r="I60" s="39"/>
      <c r="J60" s="39"/>
      <c r="K60" s="39"/>
      <c r="L60" s="39"/>
      <c r="M60" s="39"/>
    </row>
    <row r="61" spans="2:13" x14ac:dyDescent="0.25">
      <c r="D61" s="38">
        <v>2462130.8605999998</v>
      </c>
      <c r="E61" s="39"/>
      <c r="F61" s="40">
        <f t="shared" si="2"/>
        <v>82.058999999891967</v>
      </c>
      <c r="G61" s="38">
        <f t="shared" si="0"/>
        <v>82.478050940440454</v>
      </c>
      <c r="H61" s="38"/>
      <c r="I61" s="39"/>
      <c r="J61" s="39"/>
      <c r="K61" s="39"/>
      <c r="L61" s="39"/>
      <c r="M61" s="39"/>
    </row>
    <row r="62" spans="2:13" x14ac:dyDescent="0.25">
      <c r="D62" s="38">
        <v>2462212.7308999998</v>
      </c>
      <c r="E62" s="39"/>
      <c r="F62" s="40">
        <f t="shared" si="2"/>
        <v>81.8703000000678</v>
      </c>
      <c r="G62" s="38">
        <f t="shared" si="0"/>
        <v>82.071135841673012</v>
      </c>
      <c r="H62" s="38"/>
      <c r="I62" s="39"/>
      <c r="J62" s="39"/>
      <c r="K62" s="39"/>
      <c r="L62" s="39"/>
      <c r="M62" s="39"/>
    </row>
    <row r="63" spans="2:13" x14ac:dyDescent="0.25">
      <c r="D63" s="38">
        <v>2462294.6946999999</v>
      </c>
      <c r="E63" s="39"/>
      <c r="F63" s="40">
        <f t="shared" si="2"/>
        <v>81.963800000026822</v>
      </c>
      <c r="G63" s="38">
        <f t="shared" si="0"/>
        <v>81.901332187272075</v>
      </c>
      <c r="H63" s="38"/>
      <c r="I63" s="39"/>
      <c r="J63" s="39"/>
      <c r="K63" s="39"/>
      <c r="L63" s="39"/>
      <c r="M63" s="39"/>
    </row>
    <row r="64" spans="2:13" x14ac:dyDescent="0.25">
      <c r="D64" s="38">
        <v>2462377.0282999999</v>
      </c>
      <c r="E64" s="39"/>
      <c r="F64" s="40">
        <f t="shared" si="2"/>
        <v>82.333600000012666</v>
      </c>
      <c r="G64" s="38">
        <f t="shared" si="0"/>
        <v>82.01904568623317</v>
      </c>
      <c r="H64" s="38"/>
      <c r="I64" s="39"/>
      <c r="J64" s="39"/>
      <c r="K64" s="39"/>
      <c r="L64" s="39"/>
      <c r="M64" s="39"/>
    </row>
    <row r="65" spans="4:13" x14ac:dyDescent="0.25">
      <c r="D65" s="38">
        <v>2462459.9463</v>
      </c>
      <c r="E65" s="39"/>
      <c r="F65" s="40">
        <f t="shared" si="2"/>
        <v>82.91800000006333</v>
      </c>
      <c r="G65" s="38">
        <f t="shared" si="0"/>
        <v>82.39492789534593</v>
      </c>
      <c r="H65" s="38"/>
      <c r="I65" s="39"/>
      <c r="J65" s="39"/>
      <c r="K65" s="39"/>
      <c r="L65" s="39"/>
      <c r="M65" s="39"/>
    </row>
    <row r="66" spans="4:13" x14ac:dyDescent="0.25">
      <c r="D66" s="38">
        <v>2462543.4456000002</v>
      </c>
      <c r="E66" s="39"/>
      <c r="F66" s="40">
        <f t="shared" si="2"/>
        <v>83.49930000025779</v>
      </c>
      <c r="G66" s="38">
        <f t="shared" si="0"/>
        <v>82.922786809990029</v>
      </c>
      <c r="H66" s="38"/>
      <c r="I66" s="39"/>
      <c r="J66" s="39"/>
      <c r="K66" s="39"/>
      <c r="L66" s="39"/>
      <c r="M66" s="39"/>
    </row>
    <row r="67" spans="4:13" x14ac:dyDescent="0.25">
      <c r="D67" s="38">
        <v>2462627.2792000002</v>
      </c>
      <c r="E67" s="39"/>
      <c r="F67" s="40">
        <f t="shared" si="2"/>
        <v>83.833600000012666</v>
      </c>
      <c r="G67" s="38">
        <f t="shared" si="0"/>
        <v>83.4457250238477</v>
      </c>
      <c r="H67" s="38"/>
      <c r="I67" s="39"/>
      <c r="J67" s="39"/>
      <c r="K67" s="39"/>
      <c r="L67" s="39"/>
      <c r="M67" s="39"/>
    </row>
    <row r="68" spans="4:13" x14ac:dyDescent="0.25">
      <c r="D68" s="38">
        <v>2462711.1360999998</v>
      </c>
      <c r="E68" s="39"/>
      <c r="F68" s="40">
        <f t="shared" si="2"/>
        <v>83.85689999954775</v>
      </c>
      <c r="G68" s="38">
        <f t="shared" si="0"/>
        <v>83.805209950627585</v>
      </c>
      <c r="H68" s="38"/>
      <c r="I68" s="39"/>
      <c r="J68" s="39"/>
      <c r="K68" s="39"/>
      <c r="L68" s="39"/>
      <c r="M68" s="39"/>
    </row>
    <row r="69" spans="4:13" x14ac:dyDescent="0.25">
      <c r="D69" s="38">
        <v>2462794.7524000001</v>
      </c>
      <c r="E69" s="39"/>
      <c r="F69" s="40">
        <f t="shared" si="2"/>
        <v>83.616300000343472</v>
      </c>
      <c r="G69" s="38">
        <f t="shared" si="0"/>
        <v>83.893497051617672</v>
      </c>
      <c r="H69" s="38"/>
      <c r="I69" s="39"/>
      <c r="J69" s="39"/>
      <c r="K69" s="39"/>
      <c r="L69" s="39"/>
      <c r="M69" s="39"/>
    </row>
    <row r="70" spans="4:13" x14ac:dyDescent="0.25">
      <c r="D70" s="38">
        <v>2462877.9109</v>
      </c>
      <c r="E70" s="39"/>
      <c r="F70" s="40">
        <f t="shared" si="2"/>
        <v>83.158499999903142</v>
      </c>
      <c r="G70" s="38">
        <f t="shared" ref="G70:H95" si="3">SIN(($D70-$P$1)/$P$2*2*PI())*$P$4+$P$3</f>
        <v>83.687468386446824</v>
      </c>
      <c r="H70" s="38"/>
      <c r="I70" s="39"/>
      <c r="J70" s="39"/>
      <c r="K70" s="39"/>
      <c r="L70" s="39"/>
      <c r="M70" s="39"/>
    </row>
    <row r="71" spans="4:13" x14ac:dyDescent="0.25">
      <c r="D71" s="38">
        <v>2462960.523</v>
      </c>
      <c r="E71" s="39"/>
      <c r="F71" s="40">
        <f t="shared" si="2"/>
        <v>82.612100000027567</v>
      </c>
      <c r="G71" s="38">
        <f t="shared" si="3"/>
        <v>83.252559011328415</v>
      </c>
      <c r="H71" s="38"/>
      <c r="I71" s="39"/>
      <c r="J71" s="39"/>
      <c r="K71" s="39"/>
      <c r="L71" s="39"/>
      <c r="M71" s="39"/>
    </row>
    <row r="72" spans="4:13" x14ac:dyDescent="0.25">
      <c r="D72" s="38">
        <v>2463042.6845</v>
      </c>
      <c r="E72" s="39"/>
      <c r="F72" s="40">
        <f t="shared" si="2"/>
        <v>82.161499999929219</v>
      </c>
      <c r="G72" s="38">
        <f t="shared" si="3"/>
        <v>82.717919468018579</v>
      </c>
      <c r="H72" s="38"/>
      <c r="I72" s="39"/>
      <c r="J72" s="39"/>
      <c r="K72" s="39"/>
      <c r="L72" s="39"/>
      <c r="M72" s="39"/>
    </row>
    <row r="73" spans="4:13" x14ac:dyDescent="0.25">
      <c r="D73" s="38">
        <v>2463124.5967000001</v>
      </c>
      <c r="E73" s="39"/>
      <c r="F73" s="40">
        <f t="shared" si="2"/>
        <v>81.912200000137091</v>
      </c>
      <c r="G73" s="38">
        <f t="shared" si="3"/>
        <v>82.236969846126186</v>
      </c>
      <c r="H73" s="38"/>
      <c r="I73" s="39"/>
      <c r="J73" s="39"/>
      <c r="K73" s="39"/>
      <c r="L73" s="39"/>
      <c r="M73" s="39"/>
    </row>
    <row r="74" spans="4:13" x14ac:dyDescent="0.25">
      <c r="D74" s="38">
        <v>2463206.4837000002</v>
      </c>
      <c r="E74" s="39"/>
      <c r="F74" s="40">
        <f t="shared" si="2"/>
        <v>81.887000000104308</v>
      </c>
      <c r="G74" s="38">
        <f t="shared" si="3"/>
        <v>81.945956935419034</v>
      </c>
      <c r="H74" s="38"/>
      <c r="I74" s="39"/>
      <c r="J74" s="39"/>
      <c r="K74" s="39"/>
      <c r="L74" s="39"/>
      <c r="M74" s="39"/>
    </row>
    <row r="75" spans="4:13" x14ac:dyDescent="0.25">
      <c r="D75" s="38">
        <v>2463288.5747000002</v>
      </c>
      <c r="E75" s="39"/>
      <c r="F75" s="40">
        <f t="shared" si="2"/>
        <v>82.091000000014901</v>
      </c>
      <c r="G75" s="38">
        <f t="shared" si="3"/>
        <v>81.928328707040492</v>
      </c>
      <c r="H75" s="38"/>
      <c r="I75" s="39"/>
      <c r="J75" s="39"/>
      <c r="K75" s="39"/>
      <c r="L75" s="39"/>
      <c r="M75" s="39"/>
    </row>
    <row r="76" spans="4:13" x14ac:dyDescent="0.25">
      <c r="D76" s="38">
        <v>2463371.0909000002</v>
      </c>
      <c r="E76" s="39"/>
      <c r="F76" s="40">
        <f t="shared" si="2"/>
        <v>82.516199999954551</v>
      </c>
      <c r="G76" s="38">
        <f t="shared" si="3"/>
        <v>82.192149544455901</v>
      </c>
      <c r="H76" s="38"/>
      <c r="I76" s="39"/>
      <c r="J76" s="39"/>
      <c r="K76" s="39"/>
      <c r="L76" s="39"/>
      <c r="M76" s="39"/>
    </row>
    <row r="77" spans="4:13" x14ac:dyDescent="0.25">
      <c r="D77" s="38">
        <v>2463454.1663000002</v>
      </c>
      <c r="E77" s="39"/>
      <c r="F77" s="40">
        <f t="shared" si="2"/>
        <v>83.075399999972433</v>
      </c>
      <c r="G77" s="38">
        <f t="shared" si="3"/>
        <v>82.665212680613806</v>
      </c>
      <c r="H77" s="38"/>
      <c r="I77" s="39"/>
      <c r="J77" s="39"/>
      <c r="K77" s="39"/>
      <c r="L77" s="39"/>
      <c r="M77" s="39"/>
    </row>
    <row r="78" spans="4:13" x14ac:dyDescent="0.25">
      <c r="D78" s="38">
        <v>2463537.7434</v>
      </c>
      <c r="E78" s="39"/>
      <c r="F78" s="40">
        <f t="shared" si="2"/>
        <v>83.577099999878556</v>
      </c>
      <c r="G78" s="38">
        <f t="shared" si="3"/>
        <v>83.210547621405894</v>
      </c>
      <c r="H78" s="38"/>
      <c r="I78" s="39"/>
      <c r="J78" s="39"/>
      <c r="K78" s="39"/>
      <c r="L78" s="39"/>
      <c r="M78" s="39"/>
    </row>
    <row r="79" spans="4:13" x14ac:dyDescent="0.25">
      <c r="D79" s="38">
        <v>2463621.5822000001</v>
      </c>
      <c r="E79" s="39"/>
      <c r="F79" s="40">
        <f t="shared" si="2"/>
        <v>83.838800000026822</v>
      </c>
      <c r="G79" s="38">
        <f t="shared" si="3"/>
        <v>83.664502229101544</v>
      </c>
      <c r="H79" s="38"/>
      <c r="I79" s="39"/>
      <c r="J79" s="39"/>
      <c r="K79" s="39"/>
      <c r="L79" s="39"/>
      <c r="M79" s="39"/>
    </row>
    <row r="80" spans="4:13" x14ac:dyDescent="0.25">
      <c r="D80" s="38">
        <v>2463705.3772999998</v>
      </c>
      <c r="E80" s="39"/>
      <c r="F80" s="40">
        <f t="shared" si="2"/>
        <v>83.795099999755621</v>
      </c>
      <c r="G80" s="38">
        <f t="shared" si="3"/>
        <v>83.889314770653087</v>
      </c>
      <c r="H80" s="38"/>
      <c r="I80" s="39"/>
      <c r="J80" s="39"/>
      <c r="K80" s="39"/>
      <c r="L80" s="39"/>
      <c r="M80" s="39"/>
    </row>
    <row r="81" spans="4:13" x14ac:dyDescent="0.25">
      <c r="D81" s="38">
        <v>2463788.8495</v>
      </c>
      <c r="E81" s="39"/>
      <c r="F81" s="40">
        <f t="shared" si="2"/>
        <v>83.47220000019297</v>
      </c>
      <c r="G81" s="38">
        <f t="shared" si="3"/>
        <v>83.818803393389544</v>
      </c>
      <c r="H81" s="38"/>
      <c r="I81" s="39"/>
      <c r="J81" s="39"/>
      <c r="K81" s="39"/>
      <c r="L81" s="39"/>
      <c r="M81" s="39"/>
    </row>
    <row r="82" spans="4:13" x14ac:dyDescent="0.25">
      <c r="D82" s="38">
        <v>2463871.8037999999</v>
      </c>
      <c r="E82" s="39"/>
      <c r="F82" s="40">
        <f t="shared" ref="F82:F95" si="4">D82-D81</f>
        <v>82.954299999866635</v>
      </c>
      <c r="G82" s="38">
        <f t="shared" si="3"/>
        <v>83.478091986562887</v>
      </c>
      <c r="H82" s="38"/>
      <c r="I82" s="39"/>
      <c r="J82" s="39"/>
      <c r="K82" s="39"/>
      <c r="L82" s="39"/>
      <c r="M82" s="39"/>
    </row>
    <row r="83" spans="4:13" x14ac:dyDescent="0.25">
      <c r="D83" s="38">
        <v>2463954.2376999999</v>
      </c>
      <c r="E83" s="39"/>
      <c r="F83" s="40">
        <f t="shared" si="4"/>
        <v>82.43390000006184</v>
      </c>
      <c r="G83" s="38">
        <f t="shared" si="3"/>
        <v>82.971120460026057</v>
      </c>
      <c r="H83" s="38"/>
      <c r="I83" s="39"/>
      <c r="J83" s="39"/>
      <c r="K83" s="39"/>
      <c r="L83" s="39"/>
      <c r="M83" s="39"/>
    </row>
    <row r="84" spans="4:13" x14ac:dyDescent="0.25">
      <c r="D84" s="38">
        <v>2464036.3360000001</v>
      </c>
      <c r="E84" s="39"/>
      <c r="F84" s="40">
        <f t="shared" si="4"/>
        <v>82.09830000018701</v>
      </c>
      <c r="G84" s="38">
        <f t="shared" si="3"/>
        <v>82.445502774902025</v>
      </c>
      <c r="H84" s="38"/>
      <c r="I84" s="39"/>
      <c r="J84" s="39"/>
      <c r="K84" s="39"/>
      <c r="L84" s="39"/>
      <c r="M84" s="39"/>
    </row>
    <row r="85" spans="4:13" x14ac:dyDescent="0.25">
      <c r="D85" s="38">
        <v>2464118.3598000002</v>
      </c>
      <c r="E85" s="39"/>
      <c r="F85" s="40">
        <f t="shared" si="4"/>
        <v>82.023800000082701</v>
      </c>
      <c r="G85" s="38">
        <f t="shared" si="3"/>
        <v>82.050887298841545</v>
      </c>
      <c r="H85" s="38"/>
      <c r="I85" s="39"/>
      <c r="J85" s="39"/>
      <c r="K85" s="39"/>
      <c r="L85" s="39"/>
      <c r="M85" s="39"/>
    </row>
    <row r="86" spans="4:13" x14ac:dyDescent="0.25">
      <c r="D86" s="38">
        <v>2464200.5739000002</v>
      </c>
      <c r="E86" s="39"/>
      <c r="F86" s="40">
        <f t="shared" si="4"/>
        <v>82.214099999982864</v>
      </c>
      <c r="G86" s="38">
        <f t="shared" si="3"/>
        <v>81.90008113987227</v>
      </c>
      <c r="H86" s="38"/>
      <c r="I86" s="39"/>
      <c r="J86" s="39"/>
      <c r="K86" s="39"/>
      <c r="L86" s="39"/>
      <c r="M86" s="39"/>
    </row>
    <row r="87" spans="4:13" x14ac:dyDescent="0.25">
      <c r="D87" s="38">
        <v>2464283.1878999998</v>
      </c>
      <c r="E87" s="39"/>
      <c r="F87" s="40">
        <f t="shared" si="4"/>
        <v>82.613999999593943</v>
      </c>
      <c r="G87" s="38">
        <f t="shared" si="3"/>
        <v>82.039048971142734</v>
      </c>
      <c r="H87" s="38"/>
      <c r="I87" s="39"/>
      <c r="J87" s="39"/>
      <c r="K87" s="39"/>
      <c r="L87" s="39"/>
      <c r="M87" s="39"/>
    </row>
    <row r="88" spans="4:13" x14ac:dyDescent="0.25">
      <c r="D88" s="38">
        <v>2464366.2818999998</v>
      </c>
      <c r="E88" s="39"/>
      <c r="F88" s="40">
        <f t="shared" si="4"/>
        <v>83.094000000040978</v>
      </c>
      <c r="G88" s="38">
        <f t="shared" si="3"/>
        <v>82.431526093885012</v>
      </c>
      <c r="H88" s="38"/>
      <c r="I88" s="39"/>
      <c r="J88" s="39"/>
      <c r="K88" s="39"/>
      <c r="L88" s="39"/>
      <c r="M88" s="39"/>
    </row>
    <row r="89" spans="4:13" x14ac:dyDescent="0.25">
      <c r="D89" s="38">
        <v>2464449.7853000001</v>
      </c>
      <c r="E89" s="39"/>
      <c r="F89" s="40">
        <f t="shared" si="4"/>
        <v>83.503400000277907</v>
      </c>
      <c r="G89" s="38">
        <f t="shared" si="3"/>
        <v>82.964673622939728</v>
      </c>
      <c r="H89" s="38"/>
      <c r="I89" s="39"/>
      <c r="J89" s="39"/>
      <c r="K89" s="39"/>
      <c r="L89" s="39"/>
      <c r="M89" s="39"/>
    </row>
    <row r="90" spans="4:13" x14ac:dyDescent="0.25">
      <c r="D90" s="38">
        <v>2464533.5273000002</v>
      </c>
      <c r="E90" s="39"/>
      <c r="F90" s="40">
        <f t="shared" si="4"/>
        <v>83.742000000085682</v>
      </c>
      <c r="G90" s="38">
        <f t="shared" si="3"/>
        <v>83.479877458865474</v>
      </c>
      <c r="H90" s="38"/>
      <c r="I90" s="39"/>
      <c r="J90" s="39"/>
      <c r="K90" s="39"/>
      <c r="L90" s="39"/>
      <c r="M90" s="39"/>
    </row>
    <row r="91" spans="4:13" x14ac:dyDescent="0.25">
      <c r="D91" s="38">
        <v>2464617.2672000001</v>
      </c>
      <c r="E91" s="39"/>
      <c r="F91" s="40">
        <f t="shared" si="4"/>
        <v>83.739899999927729</v>
      </c>
      <c r="G91" s="38">
        <f t="shared" si="3"/>
        <v>83.821693564913289</v>
      </c>
      <c r="H91" s="38"/>
      <c r="I91" s="39"/>
      <c r="J91" s="39"/>
      <c r="K91" s="39"/>
      <c r="L91" s="39"/>
      <c r="M91" s="39"/>
    </row>
    <row r="92" spans="4:13" x14ac:dyDescent="0.25">
      <c r="D92" s="38">
        <v>2464700.7313999999</v>
      </c>
      <c r="E92" s="39"/>
      <c r="F92" s="40">
        <f t="shared" si="4"/>
        <v>83.46419999981299</v>
      </c>
      <c r="G92" s="38">
        <f t="shared" si="3"/>
        <v>83.888219093276504</v>
      </c>
      <c r="H92" s="38"/>
      <c r="I92" s="39"/>
      <c r="J92" s="39"/>
      <c r="K92" s="39"/>
      <c r="L92" s="39"/>
      <c r="M92" s="39"/>
    </row>
    <row r="93" spans="4:13" x14ac:dyDescent="0.25">
      <c r="D93" s="38">
        <v>2464783.7091999999</v>
      </c>
      <c r="E93" s="39"/>
      <c r="F93" s="40">
        <f t="shared" si="4"/>
        <v>82.977799999993294</v>
      </c>
      <c r="G93" s="38">
        <f t="shared" si="3"/>
        <v>83.663258441856655</v>
      </c>
      <c r="H93" s="38"/>
      <c r="I93" s="39"/>
      <c r="J93" s="39"/>
      <c r="K93" s="39"/>
      <c r="L93" s="39"/>
      <c r="M93" s="39"/>
    </row>
    <row r="94" spans="4:13" x14ac:dyDescent="0.25">
      <c r="D94" s="38">
        <v>2464866.173</v>
      </c>
      <c r="E94" s="39"/>
      <c r="F94" s="40">
        <f t="shared" si="4"/>
        <v>82.463800000026822</v>
      </c>
      <c r="G94" s="38">
        <f t="shared" si="3"/>
        <v>83.217352045195341</v>
      </c>
      <c r="H94" s="38"/>
      <c r="I94" s="39"/>
      <c r="J94" s="39"/>
      <c r="K94" s="39"/>
      <c r="L94" s="39"/>
      <c r="M94" s="39"/>
    </row>
    <row r="95" spans="4:13" x14ac:dyDescent="0.25">
      <c r="D95" s="38">
        <v>2464948.2903</v>
      </c>
      <c r="E95" s="39"/>
      <c r="F95" s="40">
        <f t="shared" si="4"/>
        <v>82.117300000041723</v>
      </c>
      <c r="G95" s="38">
        <f t="shared" si="3"/>
        <v>82.681596646151021</v>
      </c>
      <c r="H95" s="38"/>
      <c r="I95" s="39"/>
      <c r="J95" s="39"/>
      <c r="K95" s="39"/>
      <c r="L95" s="39"/>
      <c r="M95" s="39"/>
    </row>
    <row r="96" spans="4:13" x14ac:dyDescent="0.25">
      <c r="D96" s="37">
        <v>2458401.4065972199</v>
      </c>
      <c r="E96" s="39"/>
      <c r="F96" s="40"/>
      <c r="G96" s="38"/>
      <c r="H96" s="39"/>
      <c r="I96" s="39"/>
      <c r="J96" s="39"/>
      <c r="K96" s="39"/>
      <c r="L96" s="39"/>
      <c r="M96" s="39"/>
    </row>
    <row r="97" spans="4:13" x14ac:dyDescent="0.25">
      <c r="D97" s="37">
        <v>2458483.92569444</v>
      </c>
      <c r="E97" s="39"/>
      <c r="F97" s="40"/>
      <c r="G97" s="38"/>
      <c r="H97" s="38">
        <f>D97-D96</f>
        <v>82.519097220152617</v>
      </c>
      <c r="I97" s="39"/>
      <c r="J97" s="39"/>
      <c r="K97" s="39"/>
      <c r="L97" s="39"/>
      <c r="M97" s="39"/>
    </row>
    <row r="98" spans="4:13" x14ac:dyDescent="0.25">
      <c r="D98" s="37">
        <v>2458566.8954861099</v>
      </c>
      <c r="E98" s="39"/>
      <c r="F98" s="40"/>
      <c r="G98" s="38"/>
      <c r="H98" s="38">
        <f t="shared" ref="H98:H121" si="5">D98-D97</f>
        <v>82.969791669864208</v>
      </c>
      <c r="I98" s="39"/>
      <c r="J98" s="39"/>
      <c r="K98" s="39"/>
      <c r="L98" s="39"/>
      <c r="M98" s="39"/>
    </row>
    <row r="99" spans="4:13" x14ac:dyDescent="0.25">
      <c r="D99" s="37">
        <v>2458650.4003472198</v>
      </c>
      <c r="E99" s="39"/>
      <c r="F99" s="40"/>
      <c r="G99" s="38"/>
      <c r="H99" s="38">
        <f t="shared" si="5"/>
        <v>83.504861109890044</v>
      </c>
      <c r="I99" s="39"/>
      <c r="J99" s="39"/>
      <c r="K99" s="39"/>
      <c r="L99" s="39"/>
      <c r="M99" s="39"/>
    </row>
    <row r="100" spans="4:13" x14ac:dyDescent="0.25">
      <c r="D100" s="37">
        <v>2458734.28715277</v>
      </c>
      <c r="E100" s="39"/>
      <c r="F100" s="40"/>
      <c r="G100" s="38"/>
      <c r="H100" s="38">
        <f t="shared" si="5"/>
        <v>83.886805550195277</v>
      </c>
      <c r="I100" s="39"/>
      <c r="J100" s="39"/>
      <c r="K100" s="39"/>
      <c r="L100" s="39"/>
      <c r="M100" s="39"/>
    </row>
    <row r="101" spans="4:13" x14ac:dyDescent="0.25">
      <c r="D101" s="37">
        <v>2458818.29826388</v>
      </c>
      <c r="E101" s="39"/>
      <c r="F101" s="40"/>
      <c r="G101" s="38"/>
      <c r="H101" s="38">
        <f t="shared" si="5"/>
        <v>84.011111109983176</v>
      </c>
      <c r="I101" s="39"/>
      <c r="J101" s="39"/>
      <c r="K101" s="39"/>
      <c r="L101" s="39"/>
      <c r="M101" s="39"/>
    </row>
    <row r="102" spans="4:13" x14ac:dyDescent="0.25">
      <c r="D102" s="37">
        <v>2458902.2170138801</v>
      </c>
      <c r="E102" s="39"/>
      <c r="F102" s="40"/>
      <c r="G102" s="38"/>
      <c r="H102" s="38">
        <f t="shared" si="5"/>
        <v>83.918750000186265</v>
      </c>
      <c r="I102" s="39"/>
      <c r="J102" s="39"/>
      <c r="K102" s="39"/>
      <c r="L102" s="39"/>
      <c r="M102" s="39"/>
    </row>
    <row r="103" spans="4:13" x14ac:dyDescent="0.25">
      <c r="D103" s="37">
        <v>2458985.8892361098</v>
      </c>
      <c r="E103" s="39"/>
      <c r="F103" s="40"/>
      <c r="G103" s="38"/>
      <c r="H103" s="38">
        <f t="shared" si="5"/>
        <v>83.672222229652107</v>
      </c>
      <c r="I103" s="39"/>
      <c r="J103" s="39"/>
      <c r="K103" s="39"/>
      <c r="L103" s="39"/>
      <c r="M103" s="39"/>
    </row>
    <row r="104" spans="4:13" x14ac:dyDescent="0.25">
      <c r="D104" s="37">
        <v>2459069.2222222202</v>
      </c>
      <c r="E104" s="39"/>
      <c r="F104" s="40"/>
      <c r="G104" s="38"/>
      <c r="H104" s="38">
        <f t="shared" si="5"/>
        <v>83.332986110355705</v>
      </c>
      <c r="I104" s="39"/>
      <c r="J104" s="39"/>
      <c r="K104" s="39"/>
      <c r="L104" s="39"/>
      <c r="M104" s="39"/>
    </row>
    <row r="105" spans="4:13" x14ac:dyDescent="0.25">
      <c r="D105" s="37">
        <v>2459152.2003472201</v>
      </c>
      <c r="E105" s="39"/>
      <c r="F105" s="40"/>
      <c r="G105" s="38"/>
      <c r="H105" s="38">
        <f t="shared" si="5"/>
        <v>82.978124999906868</v>
      </c>
      <c r="I105" s="39"/>
      <c r="J105" s="39"/>
      <c r="K105" s="39"/>
      <c r="L105" s="39"/>
      <c r="M105" s="39"/>
    </row>
    <row r="106" spans="4:13" x14ac:dyDescent="0.25">
      <c r="D106" s="37">
        <v>2459234.8805555501</v>
      </c>
      <c r="E106" s="39"/>
      <c r="F106" s="40"/>
      <c r="G106" s="38"/>
      <c r="H106" s="38">
        <f t="shared" si="5"/>
        <v>82.68020833004266</v>
      </c>
      <c r="I106" s="39"/>
      <c r="J106" s="39"/>
      <c r="K106" s="39"/>
      <c r="L106" s="39"/>
      <c r="M106" s="39"/>
    </row>
    <row r="107" spans="4:13" x14ac:dyDescent="0.25">
      <c r="D107" s="37">
        <v>2459317.3621527702</v>
      </c>
      <c r="E107" s="39"/>
      <c r="F107" s="40"/>
      <c r="G107" s="38"/>
      <c r="H107" s="38">
        <f t="shared" si="5"/>
        <v>82.481597220059484</v>
      </c>
      <c r="I107" s="39"/>
      <c r="J107" s="39"/>
      <c r="K107" s="39"/>
      <c r="L107" s="39"/>
      <c r="M107" s="39"/>
    </row>
    <row r="108" spans="4:13" x14ac:dyDescent="0.25">
      <c r="D108" s="37">
        <v>2459399.7555555501</v>
      </c>
      <c r="E108" s="39"/>
      <c r="F108" s="40"/>
      <c r="G108" s="38"/>
      <c r="H108" s="38">
        <f t="shared" si="5"/>
        <v>82.393402779940516</v>
      </c>
      <c r="I108" s="39"/>
      <c r="J108" s="39"/>
      <c r="K108" s="39"/>
      <c r="L108" s="39"/>
      <c r="M108" s="39"/>
    </row>
    <row r="109" spans="4:13" x14ac:dyDescent="0.25">
      <c r="D109" s="37">
        <v>2459482.1680555502</v>
      </c>
      <c r="E109" s="39"/>
      <c r="F109" s="40"/>
      <c r="G109" s="38"/>
      <c r="H109" s="38">
        <f t="shared" si="5"/>
        <v>82.412500000093132</v>
      </c>
      <c r="I109" s="39"/>
      <c r="J109" s="39"/>
      <c r="K109" s="39"/>
      <c r="L109" s="39"/>
      <c r="M109" s="39"/>
    </row>
    <row r="110" spans="4:13" x14ac:dyDescent="0.25">
      <c r="D110" s="37">
        <v>2459564.7052083299</v>
      </c>
      <c r="E110" s="39"/>
      <c r="F110" s="40"/>
      <c r="G110" s="38"/>
      <c r="H110" s="38">
        <f t="shared" si="5"/>
        <v>82.537152779754251</v>
      </c>
      <c r="I110" s="39"/>
      <c r="J110" s="39"/>
      <c r="K110" s="39"/>
      <c r="L110" s="39"/>
      <c r="M110" s="39"/>
    </row>
    <row r="111" spans="4:13" x14ac:dyDescent="0.25">
      <c r="D111" s="37">
        <v>2459647.4729166599</v>
      </c>
      <c r="E111" s="39"/>
      <c r="F111" s="40"/>
      <c r="G111" s="38"/>
      <c r="H111" s="38">
        <f t="shared" si="5"/>
        <v>82.767708329949528</v>
      </c>
      <c r="I111" s="39"/>
      <c r="J111" s="39"/>
      <c r="K111" s="39"/>
      <c r="L111" s="39"/>
      <c r="M111" s="39"/>
    </row>
    <row r="112" spans="4:13" x14ac:dyDescent="0.25">
      <c r="D112" s="37">
        <v>2459730.5635416601</v>
      </c>
      <c r="E112" s="39"/>
      <c r="F112" s="40"/>
      <c r="G112" s="38"/>
      <c r="H112" s="38">
        <f t="shared" si="5"/>
        <v>83.090625000186265</v>
      </c>
      <c r="I112" s="39"/>
      <c r="J112" s="39"/>
      <c r="K112" s="39"/>
      <c r="L112" s="39"/>
      <c r="M112" s="39"/>
    </row>
    <row r="113" spans="4:13" x14ac:dyDescent="0.25">
      <c r="D113" s="37">
        <v>2459814.0253472198</v>
      </c>
      <c r="E113" s="39"/>
      <c r="F113" s="40"/>
      <c r="G113" s="38"/>
      <c r="H113" s="38">
        <f t="shared" si="5"/>
        <v>83.461805559694767</v>
      </c>
      <c r="I113" s="39"/>
      <c r="J113" s="39"/>
      <c r="K113" s="39"/>
      <c r="L113" s="39"/>
      <c r="M113" s="39"/>
    </row>
    <row r="114" spans="4:13" x14ac:dyDescent="0.25">
      <c r="D114" s="37">
        <v>2459897.8159722202</v>
      </c>
      <c r="E114" s="39"/>
      <c r="F114" s="40"/>
      <c r="G114" s="38"/>
      <c r="H114" s="38">
        <f t="shared" si="5"/>
        <v>83.790625000372529</v>
      </c>
      <c r="I114" s="39"/>
      <c r="J114" s="39"/>
      <c r="K114" s="39"/>
      <c r="L114" s="39"/>
      <c r="M114" s="39"/>
    </row>
    <row r="115" spans="4:13" x14ac:dyDescent="0.25">
      <c r="D115" s="37">
        <v>2459981.7857638798</v>
      </c>
      <c r="E115" s="39"/>
      <c r="F115" s="40"/>
      <c r="G115" s="38"/>
      <c r="H115" s="38">
        <f t="shared" si="5"/>
        <v>83.969791659619659</v>
      </c>
      <c r="I115" s="39"/>
      <c r="J115" s="39"/>
      <c r="K115" s="39"/>
      <c r="L115" s="39"/>
      <c r="M115" s="39"/>
    </row>
    <row r="116" spans="4:13" x14ac:dyDescent="0.25">
      <c r="D116" s="37">
        <v>2460065.7107638801</v>
      </c>
      <c r="E116" s="39"/>
      <c r="F116" s="40"/>
      <c r="G116" s="38"/>
      <c r="H116" s="38">
        <f t="shared" si="5"/>
        <v>83.925000000279397</v>
      </c>
      <c r="I116" s="39"/>
      <c r="J116" s="39"/>
      <c r="K116" s="39"/>
      <c r="L116" s="39"/>
      <c r="M116" s="39"/>
    </row>
    <row r="117" spans="4:13" x14ac:dyDescent="0.25">
      <c r="D117" s="37">
        <v>2460149.3701388799</v>
      </c>
      <c r="E117" s="39"/>
      <c r="F117" s="40"/>
      <c r="G117" s="38"/>
      <c r="H117" s="38">
        <f t="shared" si="5"/>
        <v>83.659374999813735</v>
      </c>
      <c r="I117" s="39"/>
      <c r="J117" s="39"/>
      <c r="K117" s="39"/>
      <c r="L117" s="39"/>
      <c r="M117" s="39"/>
    </row>
    <row r="118" spans="4:13" x14ac:dyDescent="0.25">
      <c r="D118" s="37">
        <v>2460232.6236111098</v>
      </c>
      <c r="E118" s="39"/>
      <c r="F118" s="40"/>
      <c r="G118" s="38"/>
      <c r="H118" s="38">
        <f t="shared" si="5"/>
        <v>83.253472229931504</v>
      </c>
      <c r="I118" s="39"/>
      <c r="J118" s="39"/>
      <c r="K118" s="39"/>
      <c r="L118" s="39"/>
      <c r="M118" s="39"/>
    </row>
    <row r="119" spans="4:13" x14ac:dyDescent="0.25">
      <c r="D119" s="37">
        <v>2460315.4930555499</v>
      </c>
      <c r="E119" s="39"/>
      <c r="F119" s="40"/>
      <c r="G119" s="38"/>
      <c r="H119" s="38">
        <f t="shared" si="5"/>
        <v>82.869444440118968</v>
      </c>
      <c r="I119" s="39"/>
      <c r="J119" s="39"/>
      <c r="K119" s="39"/>
      <c r="L119" s="39"/>
      <c r="M119" s="39"/>
    </row>
    <row r="120" spans="4:13" x14ac:dyDescent="0.25">
      <c r="D120" s="37">
        <v>2460398.1163194398</v>
      </c>
      <c r="E120" s="39"/>
      <c r="F120" s="40"/>
      <c r="G120" s="38"/>
      <c r="H120" s="38">
        <f t="shared" si="5"/>
        <v>82.623263889923692</v>
      </c>
      <c r="I120" s="39"/>
      <c r="J120" s="39"/>
      <c r="K120" s="39"/>
      <c r="L120" s="39"/>
      <c r="M120" s="39"/>
    </row>
    <row r="121" spans="4:13" x14ac:dyDescent="0.25">
      <c r="D121" s="37">
        <v>2460480.6697916598</v>
      </c>
      <c r="E121" s="39"/>
      <c r="F121" s="40"/>
      <c r="G121" s="38"/>
      <c r="H121" s="38">
        <f t="shared" si="5"/>
        <v>82.553472219966352</v>
      </c>
      <c r="I121" s="39"/>
      <c r="J121" s="39"/>
      <c r="K121" s="39"/>
      <c r="L121" s="39"/>
      <c r="M121" s="39"/>
    </row>
    <row r="122" spans="4:13" x14ac:dyDescent="0.25"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4:13" x14ac:dyDescent="0.25"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4:13" x14ac:dyDescent="0.25"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4:13" x14ac:dyDescent="0.25"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4:13" x14ac:dyDescent="0.25"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4:13" x14ac:dyDescent="0.25"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4:13" x14ac:dyDescent="0.25"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4:13" x14ac:dyDescent="0.25"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</sheetData>
  <sortState xmlns:xlrd2="http://schemas.microsoft.com/office/spreadsheetml/2017/richdata2" ref="B5:H121">
    <sortCondition ref="D5:D121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baseColWidth="10" defaultColWidth="9.140625" defaultRowHeight="15" x14ac:dyDescent="0.25"/>
  <cols>
    <col min="1" max="1" width="21.85546875" customWidth="1"/>
    <col min="2" max="2" width="22.140625" customWidth="1"/>
    <col min="4" max="4" width="12" bestFit="1" customWidth="1"/>
  </cols>
  <sheetData>
    <row r="1" spans="1:29" x14ac:dyDescent="0.25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25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25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5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25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5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25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25">
      <c r="A43" s="16" t="s">
        <v>37</v>
      </c>
    </row>
    <row r="44" spans="1:29" x14ac:dyDescent="0.25">
      <c r="A44" t="s">
        <v>39</v>
      </c>
      <c r="B44" s="15">
        <v>2.3745999999999999E+26</v>
      </c>
      <c r="C44" t="s">
        <v>46</v>
      </c>
    </row>
    <row r="45" spans="1:29" x14ac:dyDescent="0.25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25">
      <c r="A46" t="s">
        <v>36</v>
      </c>
      <c r="B46" s="13">
        <f>B44/B45</f>
        <v>184170367.64201978</v>
      </c>
      <c r="C46" t="s">
        <v>44</v>
      </c>
    </row>
    <row r="47" spans="1:29" x14ac:dyDescent="0.25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25">
      <c r="A48" t="s">
        <v>40</v>
      </c>
      <c r="B48" s="14">
        <v>0.79649999999999999</v>
      </c>
      <c r="C48" t="s">
        <v>42</v>
      </c>
    </row>
    <row r="50" spans="1:2" x14ac:dyDescent="0.25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Planet c</vt:lpstr>
      <vt:lpstr>Transits c</vt:lpstr>
      <vt:lpstr>prognose transits c</vt:lpstr>
      <vt:lpstr>Summary Transits c</vt:lpstr>
      <vt:lpstr>Luminosity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2025-02-22T22:59:20Z</dcterms:modified>
</cp:coreProperties>
</file>